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a_delovni_zvezek" defaultThemeVersion="166925"/>
  <mc:AlternateContent xmlns:mc="http://schemas.openxmlformats.org/markup-compatibility/2006">
    <mc:Choice Requires="x15">
      <x15ac:absPath xmlns:x15ac="http://schemas.microsoft.com/office/spreadsheetml/2010/11/ac" url="\\ad.sigov.si\DAT\MZ\DZV_SZE\Alenka\ZNUZSZS\Prvo pošiljanje\"/>
    </mc:Choice>
  </mc:AlternateContent>
  <xr:revisionPtr revIDLastSave="0" documentId="13_ncr:1_{842BE128-BF55-4D8C-8913-766A367211DE}" xr6:coauthVersionLast="47" xr6:coauthVersionMax="47" xr10:uidLastSave="{00000000-0000-0000-0000-000000000000}"/>
  <bookViews>
    <workbookView xWindow="28680" yWindow="-120" windowWidth="29040" windowHeight="16440" activeTab="2" xr2:uid="{00000000-000D-0000-FFFF-FFFF00000000}"/>
  </bookViews>
  <sheets>
    <sheet name="POD_PO za ADM" sheetId="8" r:id="rId1"/>
    <sheet name="POD_PO za OŠD" sheetId="9" r:id="rId2"/>
    <sheet name="POD_PO za GIN" sheetId="10" r:id="rId3"/>
    <sheet name="POD_PO za ZOB za ODR" sheetId="11" r:id="rId4"/>
    <sheet name="POD_PO za ZOB za MLAD" sheetId="12" r:id="rId5"/>
    <sheet name="POD_PO za ZOB za ŠTUD" sheetId="13" r:id="rId6"/>
    <sheet name="Šifranti" sheetId="2"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78" i="13" l="1"/>
  <c r="K177" i="13"/>
  <c r="K176" i="13"/>
  <c r="K175" i="13"/>
  <c r="K174" i="13"/>
  <c r="K173" i="13"/>
  <c r="K172" i="13"/>
  <c r="K171" i="13"/>
  <c r="K170" i="13"/>
  <c r="K169" i="13"/>
  <c r="K168" i="13"/>
  <c r="K167" i="13"/>
  <c r="K166" i="13"/>
  <c r="K165" i="13"/>
  <c r="K164" i="13"/>
  <c r="K163" i="13"/>
  <c r="K162" i="13"/>
  <c r="K161" i="13"/>
  <c r="K160" i="13"/>
  <c r="K159" i="13"/>
  <c r="K158" i="13"/>
  <c r="K157" i="13"/>
  <c r="K156" i="13"/>
  <c r="K155" i="13"/>
  <c r="K149" i="13"/>
  <c r="K148" i="13"/>
  <c r="K147" i="13"/>
  <c r="K146" i="13"/>
  <c r="K145" i="13"/>
  <c r="K144" i="13"/>
  <c r="K143" i="13"/>
  <c r="K142" i="13"/>
  <c r="K141" i="13"/>
  <c r="K140" i="13"/>
  <c r="K139" i="13"/>
  <c r="K138" i="13"/>
  <c r="K137" i="13"/>
  <c r="K136" i="13"/>
  <c r="K135" i="13"/>
  <c r="K134" i="13"/>
  <c r="K133" i="13"/>
  <c r="K132" i="13"/>
  <c r="K131" i="13"/>
  <c r="K130" i="13"/>
  <c r="K129" i="13"/>
  <c r="K128" i="13"/>
  <c r="K127" i="13"/>
  <c r="K126" i="13"/>
  <c r="K120" i="13"/>
  <c r="K119" i="13"/>
  <c r="K118" i="13"/>
  <c r="K117" i="13"/>
  <c r="K116" i="13"/>
  <c r="K115" i="13"/>
  <c r="K114" i="13"/>
  <c r="K113" i="13"/>
  <c r="K112" i="13"/>
  <c r="K111" i="13"/>
  <c r="K110" i="13"/>
  <c r="K109" i="13"/>
  <c r="K108" i="13"/>
  <c r="K107" i="13"/>
  <c r="K106" i="13"/>
  <c r="K105" i="13"/>
  <c r="K104" i="13"/>
  <c r="K103" i="13"/>
  <c r="K102" i="13"/>
  <c r="K101" i="13"/>
  <c r="K100" i="13"/>
  <c r="K99" i="13"/>
  <c r="K98" i="13"/>
  <c r="K97" i="13"/>
  <c r="K91" i="13"/>
  <c r="K90" i="13"/>
  <c r="K89" i="13"/>
  <c r="K88" i="13"/>
  <c r="K87" i="13"/>
  <c r="K86" i="13"/>
  <c r="K85" i="13"/>
  <c r="K84" i="13"/>
  <c r="K83" i="13"/>
  <c r="K82" i="13"/>
  <c r="K81" i="13"/>
  <c r="K80" i="13"/>
  <c r="K79" i="13"/>
  <c r="K78" i="13"/>
  <c r="K77" i="13"/>
  <c r="K76" i="13"/>
  <c r="K75" i="13"/>
  <c r="K74" i="13"/>
  <c r="K73" i="13"/>
  <c r="K72" i="13"/>
  <c r="K71" i="13"/>
  <c r="K70" i="13"/>
  <c r="K69" i="13"/>
  <c r="K68" i="13"/>
  <c r="K62" i="13"/>
  <c r="K61" i="13"/>
  <c r="K60" i="13"/>
  <c r="K59" i="13"/>
  <c r="K58" i="13"/>
  <c r="K57" i="13"/>
  <c r="K56" i="13"/>
  <c r="K55" i="13"/>
  <c r="K54" i="13"/>
  <c r="K53" i="13"/>
  <c r="K52" i="13"/>
  <c r="K51" i="13"/>
  <c r="K50" i="13"/>
  <c r="K49" i="13"/>
  <c r="K48" i="13"/>
  <c r="K47" i="13"/>
  <c r="K46" i="13"/>
  <c r="K45" i="13"/>
  <c r="K44" i="13"/>
  <c r="K43" i="13"/>
  <c r="K42" i="13"/>
  <c r="K41" i="13"/>
  <c r="K40" i="13"/>
  <c r="K39" i="13"/>
  <c r="K33" i="13"/>
  <c r="K32" i="13"/>
  <c r="K31" i="13"/>
  <c r="K30" i="13"/>
  <c r="K29" i="13"/>
  <c r="K28" i="13"/>
  <c r="K27" i="13"/>
  <c r="K26" i="13"/>
  <c r="K25" i="13"/>
  <c r="K24" i="13"/>
  <c r="K23" i="13"/>
  <c r="K22" i="13"/>
  <c r="K21" i="13"/>
  <c r="K20" i="13"/>
  <c r="K19" i="13"/>
  <c r="K18" i="13"/>
  <c r="K17" i="13"/>
  <c r="K16" i="13"/>
  <c r="K15" i="13"/>
  <c r="K14" i="13"/>
  <c r="K13" i="13"/>
  <c r="K12" i="13"/>
  <c r="K11" i="13"/>
  <c r="K584" i="12"/>
  <c r="K583" i="12"/>
  <c r="K582" i="12"/>
  <c r="K581" i="12"/>
  <c r="K580" i="12"/>
  <c r="K579" i="12"/>
  <c r="K578" i="12"/>
  <c r="K577" i="12"/>
  <c r="K576" i="12"/>
  <c r="K575" i="12"/>
  <c r="K574" i="12"/>
  <c r="K573" i="12"/>
  <c r="K572" i="12"/>
  <c r="K571" i="12"/>
  <c r="K570" i="12"/>
  <c r="K569" i="12"/>
  <c r="K568" i="12"/>
  <c r="K567" i="12"/>
  <c r="K566" i="12"/>
  <c r="K565" i="12"/>
  <c r="K564" i="12"/>
  <c r="K563" i="12"/>
  <c r="K562" i="12"/>
  <c r="K561" i="12"/>
  <c r="K555" i="12"/>
  <c r="K554" i="12"/>
  <c r="K553" i="12"/>
  <c r="K552" i="12"/>
  <c r="K551" i="12"/>
  <c r="K550" i="12"/>
  <c r="K549" i="12"/>
  <c r="K548" i="12"/>
  <c r="K547" i="12"/>
  <c r="K546" i="12"/>
  <c r="K545" i="12"/>
  <c r="K544" i="12"/>
  <c r="K543" i="12"/>
  <c r="K542" i="12"/>
  <c r="K541" i="12"/>
  <c r="K540" i="12"/>
  <c r="K539" i="12"/>
  <c r="K538" i="12"/>
  <c r="K537" i="12"/>
  <c r="K536" i="12"/>
  <c r="K535" i="12"/>
  <c r="K534" i="12"/>
  <c r="K533" i="12"/>
  <c r="K532" i="12"/>
  <c r="K526" i="12"/>
  <c r="K525" i="12"/>
  <c r="K524" i="12"/>
  <c r="K523" i="12"/>
  <c r="K522" i="12"/>
  <c r="K521" i="12"/>
  <c r="K520" i="12"/>
  <c r="K519" i="12"/>
  <c r="K518" i="12"/>
  <c r="K517" i="12"/>
  <c r="K516" i="12"/>
  <c r="K515" i="12"/>
  <c r="K514" i="12"/>
  <c r="K513" i="12"/>
  <c r="K512" i="12"/>
  <c r="K511" i="12"/>
  <c r="K510" i="12"/>
  <c r="K509" i="12"/>
  <c r="K508" i="12"/>
  <c r="K507" i="12"/>
  <c r="K506" i="12"/>
  <c r="K505" i="12"/>
  <c r="K504" i="12"/>
  <c r="K503" i="12"/>
  <c r="K497" i="12"/>
  <c r="K496" i="12"/>
  <c r="K495" i="12"/>
  <c r="K494" i="12"/>
  <c r="K493" i="12"/>
  <c r="K492" i="12"/>
  <c r="K491" i="12"/>
  <c r="K490" i="12"/>
  <c r="K489" i="12"/>
  <c r="K488" i="12"/>
  <c r="K487" i="12"/>
  <c r="K486" i="12"/>
  <c r="K485" i="12"/>
  <c r="K484" i="12"/>
  <c r="K483" i="12"/>
  <c r="K482" i="12"/>
  <c r="K481" i="12"/>
  <c r="K480" i="12"/>
  <c r="K479" i="12"/>
  <c r="K478" i="12"/>
  <c r="K477" i="12"/>
  <c r="K476" i="12"/>
  <c r="K475" i="12"/>
  <c r="K474" i="12"/>
  <c r="K468" i="12"/>
  <c r="K467" i="12"/>
  <c r="K466" i="12"/>
  <c r="K465" i="12"/>
  <c r="K464" i="12"/>
  <c r="K463" i="12"/>
  <c r="K462" i="12"/>
  <c r="K461" i="12"/>
  <c r="K460" i="12"/>
  <c r="K459" i="12"/>
  <c r="K458" i="12"/>
  <c r="K457" i="12"/>
  <c r="K456" i="12"/>
  <c r="K455" i="12"/>
  <c r="K454" i="12"/>
  <c r="K453" i="12"/>
  <c r="K452" i="12"/>
  <c r="K451" i="12"/>
  <c r="K450" i="12"/>
  <c r="K449" i="12"/>
  <c r="K448" i="12"/>
  <c r="K447" i="12"/>
  <c r="K446" i="12"/>
  <c r="K445" i="12"/>
  <c r="K439" i="12"/>
  <c r="K438" i="12"/>
  <c r="K437" i="12"/>
  <c r="K436" i="12"/>
  <c r="K435" i="12"/>
  <c r="K434" i="12"/>
  <c r="K433" i="12"/>
  <c r="K432" i="12"/>
  <c r="K431" i="12"/>
  <c r="K430" i="12"/>
  <c r="K429" i="12"/>
  <c r="K428" i="12"/>
  <c r="K427" i="12"/>
  <c r="K426" i="12"/>
  <c r="K425" i="12"/>
  <c r="K424" i="12"/>
  <c r="K423" i="12"/>
  <c r="K422" i="12"/>
  <c r="K421" i="12"/>
  <c r="K420" i="12"/>
  <c r="K419" i="12"/>
  <c r="K418" i="12"/>
  <c r="K417" i="12"/>
  <c r="K416" i="12"/>
  <c r="K410" i="12"/>
  <c r="K409" i="12"/>
  <c r="K408" i="12"/>
  <c r="K407" i="12"/>
  <c r="K406" i="12"/>
  <c r="K405" i="12"/>
  <c r="K404" i="12"/>
  <c r="K403" i="12"/>
  <c r="K402" i="12"/>
  <c r="K401" i="12"/>
  <c r="K400" i="12"/>
  <c r="K399" i="12"/>
  <c r="K398" i="12"/>
  <c r="K397" i="12"/>
  <c r="K396" i="12"/>
  <c r="K395" i="12"/>
  <c r="K394" i="12"/>
  <c r="K393" i="12"/>
  <c r="K392" i="12"/>
  <c r="K391" i="12"/>
  <c r="K390" i="12"/>
  <c r="K389" i="12"/>
  <c r="K388" i="12"/>
  <c r="K387" i="12"/>
  <c r="K381" i="12"/>
  <c r="K380" i="12"/>
  <c r="K379" i="12"/>
  <c r="K378" i="12"/>
  <c r="K377" i="12"/>
  <c r="K376" i="12"/>
  <c r="K375" i="12"/>
  <c r="K374" i="12"/>
  <c r="K373" i="12"/>
  <c r="K372" i="12"/>
  <c r="K371" i="12"/>
  <c r="K370" i="12"/>
  <c r="K369" i="12"/>
  <c r="K368" i="12"/>
  <c r="K367" i="12"/>
  <c r="K366" i="12"/>
  <c r="K365" i="12"/>
  <c r="K364" i="12"/>
  <c r="K363" i="12"/>
  <c r="K362" i="12"/>
  <c r="K361" i="12"/>
  <c r="K360" i="12"/>
  <c r="K359" i="12"/>
  <c r="K358" i="12"/>
  <c r="K352" i="12"/>
  <c r="K351" i="12"/>
  <c r="K350" i="12"/>
  <c r="K349" i="12"/>
  <c r="K348" i="12"/>
  <c r="K347" i="12"/>
  <c r="K346" i="12"/>
  <c r="K345" i="12"/>
  <c r="K344" i="12"/>
  <c r="K343" i="12"/>
  <c r="K342" i="12"/>
  <c r="K341" i="12"/>
  <c r="K340" i="12"/>
  <c r="K339" i="12"/>
  <c r="K338" i="12"/>
  <c r="K337" i="12"/>
  <c r="K336" i="12"/>
  <c r="K335" i="12"/>
  <c r="K334" i="12"/>
  <c r="K333" i="12"/>
  <c r="K332" i="12"/>
  <c r="K331" i="12"/>
  <c r="K330" i="12"/>
  <c r="K329" i="12"/>
  <c r="K323" i="12"/>
  <c r="K322" i="12"/>
  <c r="K321" i="12"/>
  <c r="K320" i="12"/>
  <c r="K319" i="12"/>
  <c r="K318" i="12"/>
  <c r="K317" i="12"/>
  <c r="K316" i="12"/>
  <c r="K315" i="12"/>
  <c r="K314" i="12"/>
  <c r="K313" i="12"/>
  <c r="K312" i="12"/>
  <c r="K311" i="12"/>
  <c r="K310" i="12"/>
  <c r="K309" i="12"/>
  <c r="K308" i="12"/>
  <c r="K307" i="12"/>
  <c r="K306" i="12"/>
  <c r="K305" i="12"/>
  <c r="K304" i="12"/>
  <c r="K303" i="12"/>
  <c r="K302" i="12"/>
  <c r="K301" i="12"/>
  <c r="K300" i="12"/>
  <c r="K294" i="12"/>
  <c r="K293" i="12"/>
  <c r="K292" i="12"/>
  <c r="K291" i="12"/>
  <c r="K290" i="12"/>
  <c r="K289" i="12"/>
  <c r="K288" i="12"/>
  <c r="K287" i="12"/>
  <c r="K286" i="12"/>
  <c r="K285" i="12"/>
  <c r="K284" i="12"/>
  <c r="K283" i="12"/>
  <c r="K282" i="12"/>
  <c r="K281" i="12"/>
  <c r="K280" i="12"/>
  <c r="K279" i="12"/>
  <c r="K278" i="12"/>
  <c r="K277" i="12"/>
  <c r="K276" i="12"/>
  <c r="K275" i="12"/>
  <c r="K274" i="12"/>
  <c r="K273" i="12"/>
  <c r="K272" i="12"/>
  <c r="K271" i="12"/>
  <c r="K265" i="12"/>
  <c r="K264" i="12"/>
  <c r="K263" i="12"/>
  <c r="K262" i="12"/>
  <c r="K261" i="12"/>
  <c r="K260" i="12"/>
  <c r="K259" i="12"/>
  <c r="K258" i="12"/>
  <c r="K257" i="12"/>
  <c r="K256" i="12"/>
  <c r="K255" i="12"/>
  <c r="K254" i="12"/>
  <c r="K253" i="12"/>
  <c r="K252" i="12"/>
  <c r="K251" i="12"/>
  <c r="K250" i="12"/>
  <c r="K249" i="12"/>
  <c r="K248" i="12"/>
  <c r="K247" i="12"/>
  <c r="K246" i="12"/>
  <c r="K245" i="12"/>
  <c r="K244" i="12"/>
  <c r="K243" i="12"/>
  <c r="K242" i="12"/>
  <c r="K236" i="12"/>
  <c r="K235" i="12"/>
  <c r="K234" i="12"/>
  <c r="K233" i="12"/>
  <c r="K232" i="12"/>
  <c r="K231" i="12"/>
  <c r="K230" i="12"/>
  <c r="K229" i="12"/>
  <c r="K228" i="12"/>
  <c r="K227" i="12"/>
  <c r="K226" i="12"/>
  <c r="K225" i="12"/>
  <c r="K224" i="12"/>
  <c r="K223" i="12"/>
  <c r="K222" i="12"/>
  <c r="K221" i="12"/>
  <c r="K220" i="12"/>
  <c r="K219" i="12"/>
  <c r="K218" i="12"/>
  <c r="K217" i="12"/>
  <c r="K216" i="12"/>
  <c r="K215" i="12"/>
  <c r="K214" i="12"/>
  <c r="K213" i="12"/>
  <c r="K207" i="12"/>
  <c r="K206" i="12"/>
  <c r="K205" i="12"/>
  <c r="K204" i="12"/>
  <c r="K203" i="12"/>
  <c r="K202" i="12"/>
  <c r="K201" i="12"/>
  <c r="K200" i="12"/>
  <c r="K199" i="12"/>
  <c r="K198" i="12"/>
  <c r="K197" i="12"/>
  <c r="K196" i="12"/>
  <c r="K195" i="12"/>
  <c r="K194" i="12"/>
  <c r="K193" i="12"/>
  <c r="K192" i="12"/>
  <c r="K191" i="12"/>
  <c r="K190" i="12"/>
  <c r="K189" i="12"/>
  <c r="K188" i="12"/>
  <c r="K187" i="12"/>
  <c r="K186" i="12"/>
  <c r="K185" i="12"/>
  <c r="K184" i="12"/>
  <c r="K178" i="12"/>
  <c r="K177" i="12"/>
  <c r="K176" i="12"/>
  <c r="K175" i="12"/>
  <c r="K174" i="12"/>
  <c r="K173" i="12"/>
  <c r="K172" i="12"/>
  <c r="K171" i="12"/>
  <c r="K170" i="12"/>
  <c r="K169" i="12"/>
  <c r="K168" i="12"/>
  <c r="K167" i="12"/>
  <c r="K166" i="12"/>
  <c r="K165" i="12"/>
  <c r="K164" i="12"/>
  <c r="K163" i="12"/>
  <c r="K162" i="12"/>
  <c r="K161" i="12"/>
  <c r="K160" i="12"/>
  <c r="K159" i="12"/>
  <c r="K158" i="12"/>
  <c r="K157" i="12"/>
  <c r="K156" i="12"/>
  <c r="K155" i="12"/>
  <c r="K149" i="12"/>
  <c r="K148" i="12"/>
  <c r="K147" i="12"/>
  <c r="K146" i="12"/>
  <c r="K145" i="12"/>
  <c r="K144" i="12"/>
  <c r="K143" i="12"/>
  <c r="K142" i="12"/>
  <c r="K141" i="12"/>
  <c r="K140" i="12"/>
  <c r="K139" i="12"/>
  <c r="K138" i="12"/>
  <c r="K137" i="12"/>
  <c r="K136" i="12"/>
  <c r="K135" i="12"/>
  <c r="K134" i="12"/>
  <c r="K133" i="12"/>
  <c r="K132" i="12"/>
  <c r="K131" i="12"/>
  <c r="K130" i="12"/>
  <c r="K129" i="12"/>
  <c r="K128" i="12"/>
  <c r="K127" i="12"/>
  <c r="K126" i="12"/>
  <c r="K120" i="12"/>
  <c r="K119" i="12"/>
  <c r="K118" i="12"/>
  <c r="K117" i="12"/>
  <c r="K116" i="12"/>
  <c r="K115" i="12"/>
  <c r="K114" i="12"/>
  <c r="K113" i="12"/>
  <c r="K112" i="12"/>
  <c r="K111" i="12"/>
  <c r="K110" i="12"/>
  <c r="K109" i="12"/>
  <c r="K108" i="12"/>
  <c r="K107" i="12"/>
  <c r="K106" i="12"/>
  <c r="K105" i="12"/>
  <c r="K104" i="12"/>
  <c r="K103" i="12"/>
  <c r="K102" i="12"/>
  <c r="K101" i="12"/>
  <c r="K100" i="12"/>
  <c r="K99" i="12"/>
  <c r="K98" i="12"/>
  <c r="K97" i="12"/>
  <c r="K91" i="12"/>
  <c r="K90" i="12"/>
  <c r="K89" i="12"/>
  <c r="K88" i="12"/>
  <c r="K87" i="12"/>
  <c r="K86" i="12"/>
  <c r="K85" i="12"/>
  <c r="K84" i="12"/>
  <c r="K83" i="12"/>
  <c r="K82" i="12"/>
  <c r="K81" i="12"/>
  <c r="K80" i="12"/>
  <c r="K79" i="12"/>
  <c r="K78" i="12"/>
  <c r="K77" i="12"/>
  <c r="K76" i="12"/>
  <c r="K75" i="12"/>
  <c r="K74" i="12"/>
  <c r="K73" i="12"/>
  <c r="K72" i="12"/>
  <c r="K71" i="12"/>
  <c r="K70" i="12"/>
  <c r="K69" i="12"/>
  <c r="K68" i="12"/>
  <c r="K62" i="12"/>
  <c r="K61" i="12"/>
  <c r="K60" i="12"/>
  <c r="K59" i="12"/>
  <c r="K58" i="12"/>
  <c r="K57" i="12"/>
  <c r="K56" i="12"/>
  <c r="K55" i="12"/>
  <c r="K54" i="12"/>
  <c r="K53" i="12"/>
  <c r="K52" i="12"/>
  <c r="K51" i="12"/>
  <c r="K50" i="12"/>
  <c r="K49" i="12"/>
  <c r="K48" i="12"/>
  <c r="K47" i="12"/>
  <c r="K46" i="12"/>
  <c r="K45" i="12"/>
  <c r="K44" i="12"/>
  <c r="K43" i="12"/>
  <c r="K42" i="12"/>
  <c r="K41" i="12"/>
  <c r="K40" i="12"/>
  <c r="K39" i="12"/>
  <c r="K33" i="12"/>
  <c r="K32" i="12"/>
  <c r="K31" i="12"/>
  <c r="K30" i="12"/>
  <c r="K29" i="12"/>
  <c r="K28" i="12"/>
  <c r="K27" i="12"/>
  <c r="K26" i="12"/>
  <c r="K25" i="12"/>
  <c r="K24" i="12"/>
  <c r="K23" i="12"/>
  <c r="K22" i="12"/>
  <c r="K21" i="12"/>
  <c r="K20" i="12"/>
  <c r="K19" i="12"/>
  <c r="K18" i="12"/>
  <c r="K17" i="12"/>
  <c r="K16" i="12"/>
  <c r="K15" i="12"/>
  <c r="K14" i="12"/>
  <c r="K13" i="12"/>
  <c r="K12" i="12"/>
  <c r="K11" i="12"/>
  <c r="K584" i="11"/>
  <c r="K583" i="11"/>
  <c r="K582" i="11"/>
  <c r="K581" i="11"/>
  <c r="K580" i="11"/>
  <c r="K579" i="11"/>
  <c r="K578" i="11"/>
  <c r="K577" i="11"/>
  <c r="K576" i="11"/>
  <c r="K575" i="11"/>
  <c r="K574" i="11"/>
  <c r="K573" i="11"/>
  <c r="K572" i="11"/>
  <c r="K571" i="11"/>
  <c r="K570" i="11"/>
  <c r="K569" i="11"/>
  <c r="K568" i="11"/>
  <c r="K567" i="11"/>
  <c r="K566" i="11"/>
  <c r="K565" i="11"/>
  <c r="K564" i="11"/>
  <c r="K563" i="11"/>
  <c r="K562" i="11"/>
  <c r="K561" i="11"/>
  <c r="K555" i="11"/>
  <c r="K554" i="11"/>
  <c r="K553" i="11"/>
  <c r="K552" i="11"/>
  <c r="K551" i="11"/>
  <c r="K550" i="11"/>
  <c r="K549" i="11"/>
  <c r="K548" i="11"/>
  <c r="K547" i="11"/>
  <c r="K546" i="11"/>
  <c r="K545" i="11"/>
  <c r="K544" i="11"/>
  <c r="K543" i="11"/>
  <c r="K542" i="11"/>
  <c r="K541" i="11"/>
  <c r="K540" i="11"/>
  <c r="K539" i="11"/>
  <c r="K538" i="11"/>
  <c r="K537" i="11"/>
  <c r="K536" i="11"/>
  <c r="K535" i="11"/>
  <c r="K534" i="11"/>
  <c r="K533" i="11"/>
  <c r="K532" i="11"/>
  <c r="K526" i="11"/>
  <c r="K525" i="11"/>
  <c r="K524" i="11"/>
  <c r="K523" i="11"/>
  <c r="K522" i="11"/>
  <c r="K521" i="11"/>
  <c r="K520" i="11"/>
  <c r="K519" i="11"/>
  <c r="K518" i="11"/>
  <c r="K517" i="11"/>
  <c r="K516" i="11"/>
  <c r="K515" i="11"/>
  <c r="K514" i="11"/>
  <c r="K513" i="11"/>
  <c r="K512" i="11"/>
  <c r="K511" i="11"/>
  <c r="K510" i="11"/>
  <c r="K509" i="11"/>
  <c r="K508" i="11"/>
  <c r="K507" i="11"/>
  <c r="K506" i="11"/>
  <c r="K505" i="11"/>
  <c r="K504" i="11"/>
  <c r="K503" i="11"/>
  <c r="K497" i="11"/>
  <c r="K496" i="11"/>
  <c r="K495" i="11"/>
  <c r="K494" i="11"/>
  <c r="K493" i="11"/>
  <c r="K492" i="11"/>
  <c r="K491" i="11"/>
  <c r="K490" i="11"/>
  <c r="K489" i="11"/>
  <c r="K488" i="11"/>
  <c r="K487" i="11"/>
  <c r="K486" i="11"/>
  <c r="K485" i="11"/>
  <c r="K484" i="11"/>
  <c r="K483" i="11"/>
  <c r="K482" i="11"/>
  <c r="K481" i="11"/>
  <c r="K480" i="11"/>
  <c r="K479" i="11"/>
  <c r="K478" i="11"/>
  <c r="K477" i="11"/>
  <c r="K476" i="11"/>
  <c r="K475" i="11"/>
  <c r="K474" i="11"/>
  <c r="K468" i="11"/>
  <c r="K467" i="11"/>
  <c r="K466" i="11"/>
  <c r="K465" i="11"/>
  <c r="K464" i="11"/>
  <c r="K463" i="11"/>
  <c r="K462" i="11"/>
  <c r="K461" i="11"/>
  <c r="K460" i="11"/>
  <c r="K459" i="11"/>
  <c r="K458" i="11"/>
  <c r="K457" i="11"/>
  <c r="K456" i="11"/>
  <c r="K455" i="11"/>
  <c r="K454" i="11"/>
  <c r="K453" i="11"/>
  <c r="K452" i="11"/>
  <c r="K451" i="11"/>
  <c r="K450" i="11"/>
  <c r="K449" i="11"/>
  <c r="K448" i="11"/>
  <c r="K447" i="11"/>
  <c r="K446" i="11"/>
  <c r="K445" i="11"/>
  <c r="K439" i="11"/>
  <c r="K438" i="11"/>
  <c r="K437" i="11"/>
  <c r="K436" i="11"/>
  <c r="K435" i="11"/>
  <c r="K434" i="11"/>
  <c r="K433" i="11"/>
  <c r="K432" i="11"/>
  <c r="K431" i="11"/>
  <c r="K430" i="11"/>
  <c r="K429" i="11"/>
  <c r="K428" i="11"/>
  <c r="K427" i="11"/>
  <c r="K426" i="11"/>
  <c r="K425" i="11"/>
  <c r="K424" i="11"/>
  <c r="K423" i="11"/>
  <c r="K422" i="11"/>
  <c r="K421" i="11"/>
  <c r="K420" i="11"/>
  <c r="K419" i="11"/>
  <c r="K418" i="11"/>
  <c r="K417" i="11"/>
  <c r="K416" i="11"/>
  <c r="K410" i="11"/>
  <c r="K409" i="11"/>
  <c r="K408" i="11"/>
  <c r="K407" i="11"/>
  <c r="K406" i="11"/>
  <c r="K405" i="11"/>
  <c r="K404" i="11"/>
  <c r="K403" i="11"/>
  <c r="K402" i="11"/>
  <c r="K401" i="11"/>
  <c r="K400" i="11"/>
  <c r="K399" i="11"/>
  <c r="K398" i="11"/>
  <c r="K397" i="11"/>
  <c r="K396" i="11"/>
  <c r="K395" i="11"/>
  <c r="K394" i="11"/>
  <c r="K393" i="11"/>
  <c r="K392" i="11"/>
  <c r="K391" i="11"/>
  <c r="K390" i="11"/>
  <c r="K389" i="11"/>
  <c r="K388" i="11"/>
  <c r="K387" i="11"/>
  <c r="K381" i="11"/>
  <c r="K380" i="11"/>
  <c r="K379" i="11"/>
  <c r="K378" i="11"/>
  <c r="K377" i="11"/>
  <c r="K376" i="11"/>
  <c r="K375" i="11"/>
  <c r="K374" i="11"/>
  <c r="K373" i="11"/>
  <c r="K372" i="11"/>
  <c r="K371" i="11"/>
  <c r="K370" i="11"/>
  <c r="K369" i="11"/>
  <c r="K368" i="11"/>
  <c r="K367" i="11"/>
  <c r="K366" i="11"/>
  <c r="K365" i="11"/>
  <c r="K364" i="11"/>
  <c r="K363" i="11"/>
  <c r="K362" i="11"/>
  <c r="K361" i="11"/>
  <c r="K360" i="11"/>
  <c r="K359" i="11"/>
  <c r="K358" i="11"/>
  <c r="K352" i="11"/>
  <c r="K351" i="11"/>
  <c r="K350" i="11"/>
  <c r="K349" i="11"/>
  <c r="K348" i="11"/>
  <c r="K347" i="11"/>
  <c r="K346" i="11"/>
  <c r="K345" i="11"/>
  <c r="K344" i="11"/>
  <c r="K343" i="11"/>
  <c r="K342" i="11"/>
  <c r="K341" i="11"/>
  <c r="K340" i="11"/>
  <c r="K339" i="11"/>
  <c r="K338" i="11"/>
  <c r="K337" i="11"/>
  <c r="K336" i="11"/>
  <c r="K335" i="11"/>
  <c r="K334" i="11"/>
  <c r="K333" i="11"/>
  <c r="K332" i="11"/>
  <c r="K331" i="11"/>
  <c r="K330" i="11"/>
  <c r="K329" i="11"/>
  <c r="K323" i="11"/>
  <c r="K322" i="11"/>
  <c r="K321" i="11"/>
  <c r="K320" i="11"/>
  <c r="K319" i="11"/>
  <c r="K318" i="11"/>
  <c r="K317" i="11"/>
  <c r="K316" i="11"/>
  <c r="K315" i="11"/>
  <c r="K314" i="11"/>
  <c r="K313" i="11"/>
  <c r="K312" i="11"/>
  <c r="K311" i="11"/>
  <c r="K310" i="11"/>
  <c r="K309" i="11"/>
  <c r="K308" i="11"/>
  <c r="K307" i="11"/>
  <c r="K306" i="11"/>
  <c r="K305" i="11"/>
  <c r="K304" i="11"/>
  <c r="K303" i="11"/>
  <c r="K302" i="11"/>
  <c r="K301" i="11"/>
  <c r="K300" i="11"/>
  <c r="K294" i="11"/>
  <c r="K293" i="11"/>
  <c r="K292" i="11"/>
  <c r="K291" i="11"/>
  <c r="K290" i="11"/>
  <c r="K289" i="11"/>
  <c r="K288" i="11"/>
  <c r="K287" i="11"/>
  <c r="K286" i="11"/>
  <c r="K285" i="11"/>
  <c r="K284" i="11"/>
  <c r="K283" i="11"/>
  <c r="K282" i="11"/>
  <c r="K281" i="11"/>
  <c r="K280" i="11"/>
  <c r="K279" i="11"/>
  <c r="K278" i="11"/>
  <c r="K277" i="11"/>
  <c r="K276" i="11"/>
  <c r="K275" i="11"/>
  <c r="K274" i="11"/>
  <c r="K273" i="11"/>
  <c r="K272" i="11"/>
  <c r="K271" i="11"/>
  <c r="K265" i="11"/>
  <c r="K264" i="11"/>
  <c r="K263" i="11"/>
  <c r="K262" i="11"/>
  <c r="K261" i="11"/>
  <c r="K260" i="11"/>
  <c r="K259" i="11"/>
  <c r="K258" i="11"/>
  <c r="K257" i="11"/>
  <c r="K256" i="11"/>
  <c r="K255" i="11"/>
  <c r="K254" i="11"/>
  <c r="K253" i="11"/>
  <c r="K252" i="11"/>
  <c r="K251" i="11"/>
  <c r="K250" i="11"/>
  <c r="K249" i="11"/>
  <c r="K248" i="11"/>
  <c r="K247" i="11"/>
  <c r="K246" i="11"/>
  <c r="K245" i="11"/>
  <c r="K244" i="11"/>
  <c r="K243" i="11"/>
  <c r="K242" i="11"/>
  <c r="K236" i="11"/>
  <c r="K235" i="11"/>
  <c r="K234" i="11"/>
  <c r="K233" i="11"/>
  <c r="K232" i="11"/>
  <c r="K231" i="11"/>
  <c r="K230" i="11"/>
  <c r="K229" i="11"/>
  <c r="K228" i="11"/>
  <c r="K227" i="11"/>
  <c r="K226" i="11"/>
  <c r="K225" i="11"/>
  <c r="K224" i="11"/>
  <c r="K223" i="11"/>
  <c r="K222" i="11"/>
  <c r="K221" i="11"/>
  <c r="K220" i="11"/>
  <c r="K219" i="11"/>
  <c r="K218" i="11"/>
  <c r="K217" i="11"/>
  <c r="K216" i="11"/>
  <c r="K215" i="11"/>
  <c r="K214" i="11"/>
  <c r="K213" i="11"/>
  <c r="K207" i="11"/>
  <c r="K206" i="11"/>
  <c r="K205" i="11"/>
  <c r="K204" i="11"/>
  <c r="K203" i="11"/>
  <c r="K202" i="11"/>
  <c r="K201" i="11"/>
  <c r="K200" i="11"/>
  <c r="K199" i="11"/>
  <c r="K198" i="11"/>
  <c r="K197" i="11"/>
  <c r="K196" i="11"/>
  <c r="K195" i="11"/>
  <c r="K194" i="11"/>
  <c r="K193" i="11"/>
  <c r="K192" i="11"/>
  <c r="K191" i="11"/>
  <c r="K190" i="11"/>
  <c r="K189" i="11"/>
  <c r="K188" i="11"/>
  <c r="K187" i="11"/>
  <c r="K186" i="11"/>
  <c r="K185" i="11"/>
  <c r="K184" i="11"/>
  <c r="K178" i="11"/>
  <c r="K177" i="11"/>
  <c r="K176" i="11"/>
  <c r="K175" i="11"/>
  <c r="K174" i="11"/>
  <c r="K173" i="11"/>
  <c r="K172" i="11"/>
  <c r="K171" i="11"/>
  <c r="K170" i="11"/>
  <c r="K169" i="11"/>
  <c r="K168" i="11"/>
  <c r="K167" i="11"/>
  <c r="K166" i="11"/>
  <c r="K165" i="11"/>
  <c r="K164" i="11"/>
  <c r="K163" i="11"/>
  <c r="K162" i="11"/>
  <c r="K161" i="11"/>
  <c r="K160" i="11"/>
  <c r="K159" i="11"/>
  <c r="K158" i="11"/>
  <c r="K157" i="11"/>
  <c r="K156" i="11"/>
  <c r="K155" i="11"/>
  <c r="K149" i="11"/>
  <c r="K148" i="11"/>
  <c r="K147" i="11"/>
  <c r="K146" i="11"/>
  <c r="K145" i="11"/>
  <c r="K144" i="11"/>
  <c r="K143" i="11"/>
  <c r="K142" i="11"/>
  <c r="K141" i="11"/>
  <c r="K140" i="11"/>
  <c r="K139" i="11"/>
  <c r="K138" i="11"/>
  <c r="K137" i="11"/>
  <c r="K136" i="11"/>
  <c r="K135" i="11"/>
  <c r="K134" i="11"/>
  <c r="K133" i="11"/>
  <c r="K132" i="11"/>
  <c r="K131" i="11"/>
  <c r="K130" i="11"/>
  <c r="K129" i="11"/>
  <c r="K128" i="11"/>
  <c r="K127" i="11"/>
  <c r="K126" i="11"/>
  <c r="K120" i="11"/>
  <c r="K119" i="11"/>
  <c r="K118" i="11"/>
  <c r="K117" i="11"/>
  <c r="K116" i="11"/>
  <c r="K115" i="11"/>
  <c r="K114" i="11"/>
  <c r="K113" i="11"/>
  <c r="K112" i="11"/>
  <c r="K111" i="11"/>
  <c r="K110" i="11"/>
  <c r="K109" i="11"/>
  <c r="K108" i="11"/>
  <c r="K107" i="11"/>
  <c r="K106" i="11"/>
  <c r="K105" i="11"/>
  <c r="K104" i="11"/>
  <c r="K103" i="11"/>
  <c r="K102" i="11"/>
  <c r="K101" i="11"/>
  <c r="K100" i="11"/>
  <c r="K99" i="11"/>
  <c r="K98" i="11"/>
  <c r="K97" i="11"/>
  <c r="K91" i="11"/>
  <c r="K90" i="11"/>
  <c r="K89" i="11"/>
  <c r="K88" i="11"/>
  <c r="K87" i="11"/>
  <c r="K86" i="11"/>
  <c r="K85" i="11"/>
  <c r="K84" i="11"/>
  <c r="K83" i="11"/>
  <c r="K82" i="11"/>
  <c r="K81" i="11"/>
  <c r="K80" i="11"/>
  <c r="K79" i="11"/>
  <c r="K78" i="11"/>
  <c r="K77" i="11"/>
  <c r="K76" i="11"/>
  <c r="K75" i="11"/>
  <c r="K74" i="11"/>
  <c r="K73" i="11"/>
  <c r="K72" i="11"/>
  <c r="K71" i="11"/>
  <c r="K70" i="11"/>
  <c r="K69" i="11"/>
  <c r="K68" i="11"/>
  <c r="K62" i="11"/>
  <c r="K61" i="11"/>
  <c r="K60" i="11"/>
  <c r="K59" i="11"/>
  <c r="K58" i="11"/>
  <c r="K57" i="11"/>
  <c r="K56" i="11"/>
  <c r="K55" i="11"/>
  <c r="K54" i="11"/>
  <c r="K53" i="11"/>
  <c r="K52" i="11"/>
  <c r="K51" i="11"/>
  <c r="K50" i="11"/>
  <c r="K49" i="11"/>
  <c r="K48" i="11"/>
  <c r="K47" i="11"/>
  <c r="K46" i="11"/>
  <c r="K45" i="11"/>
  <c r="K44" i="11"/>
  <c r="K43" i="11"/>
  <c r="K42" i="11"/>
  <c r="K41" i="11"/>
  <c r="K40" i="11"/>
  <c r="K39" i="11"/>
  <c r="K33" i="11"/>
  <c r="K32" i="11"/>
  <c r="K31" i="11"/>
  <c r="K30" i="11"/>
  <c r="K29" i="11"/>
  <c r="K28" i="11"/>
  <c r="K27" i="11"/>
  <c r="K26" i="11"/>
  <c r="K25" i="11"/>
  <c r="K24" i="11"/>
  <c r="K23" i="11"/>
  <c r="K22" i="11"/>
  <c r="K21" i="11"/>
  <c r="K20" i="11"/>
  <c r="K19" i="11"/>
  <c r="K18" i="11"/>
  <c r="K17" i="11"/>
  <c r="K16" i="11"/>
  <c r="O985" i="9"/>
  <c r="N985" i="9"/>
  <c r="O936" i="9"/>
  <c r="N936" i="9"/>
  <c r="O887" i="9"/>
  <c r="N887" i="9"/>
  <c r="O838" i="9"/>
  <c r="N838" i="9"/>
  <c r="O789" i="9"/>
  <c r="N789" i="9"/>
  <c r="O740" i="9"/>
  <c r="N740" i="9"/>
  <c r="O691" i="9"/>
  <c r="N691" i="9"/>
  <c r="O642" i="9"/>
  <c r="N642" i="9"/>
  <c r="O593" i="9"/>
  <c r="N593" i="9"/>
  <c r="O544" i="9"/>
  <c r="N544" i="9"/>
  <c r="O495" i="9"/>
  <c r="N495" i="9"/>
  <c r="O446" i="9"/>
  <c r="N446" i="9"/>
  <c r="O397" i="9"/>
  <c r="N397" i="9"/>
  <c r="O348" i="9"/>
  <c r="N348" i="9"/>
  <c r="O299" i="9"/>
  <c r="N299" i="9"/>
  <c r="O250" i="9"/>
  <c r="N250" i="9"/>
  <c r="O201" i="9"/>
  <c r="N201" i="9"/>
  <c r="O152" i="9"/>
  <c r="N152" i="9"/>
  <c r="O103" i="9"/>
  <c r="N103" i="9"/>
  <c r="O54" i="9"/>
  <c r="N54" i="9"/>
  <c r="H178" i="13" l="1"/>
  <c r="H177" i="13"/>
  <c r="H176" i="13"/>
  <c r="H175" i="13"/>
  <c r="H174" i="13"/>
  <c r="H172" i="13"/>
  <c r="H171" i="13"/>
  <c r="H170" i="13"/>
  <c r="H169" i="13"/>
  <c r="H168" i="13"/>
  <c r="H166" i="13"/>
  <c r="H165" i="13"/>
  <c r="H164" i="13"/>
  <c r="H163" i="13"/>
  <c r="H162" i="13"/>
  <c r="H160" i="13"/>
  <c r="H159" i="13"/>
  <c r="H158" i="13"/>
  <c r="H157" i="13"/>
  <c r="H156" i="13"/>
  <c r="H149" i="13"/>
  <c r="H148" i="13"/>
  <c r="H147" i="13"/>
  <c r="H146" i="13"/>
  <c r="H145" i="13"/>
  <c r="H143" i="13"/>
  <c r="H142" i="13"/>
  <c r="H141" i="13"/>
  <c r="H140" i="13"/>
  <c r="H139" i="13"/>
  <c r="H137" i="13"/>
  <c r="H136" i="13"/>
  <c r="H135" i="13"/>
  <c r="H134" i="13"/>
  <c r="H133" i="13"/>
  <c r="H131" i="13"/>
  <c r="H130" i="13"/>
  <c r="H129" i="13"/>
  <c r="H128" i="13"/>
  <c r="H127" i="13"/>
  <c r="H120" i="13"/>
  <c r="H119" i="13"/>
  <c r="H118" i="13"/>
  <c r="H117" i="13"/>
  <c r="H116" i="13"/>
  <c r="H114" i="13"/>
  <c r="H113" i="13"/>
  <c r="H112" i="13"/>
  <c r="H111" i="13"/>
  <c r="H110" i="13"/>
  <c r="H108" i="13"/>
  <c r="H107" i="13"/>
  <c r="H106" i="13"/>
  <c r="H105" i="13"/>
  <c r="H104" i="13"/>
  <c r="H102" i="13"/>
  <c r="H101" i="13"/>
  <c r="H100" i="13"/>
  <c r="H99" i="13"/>
  <c r="H98" i="13"/>
  <c r="H91" i="13"/>
  <c r="H90" i="13"/>
  <c r="H89" i="13"/>
  <c r="H88" i="13"/>
  <c r="H87" i="13"/>
  <c r="H85" i="13"/>
  <c r="H84" i="13"/>
  <c r="H83" i="13"/>
  <c r="H82" i="13"/>
  <c r="H81" i="13"/>
  <c r="H79" i="13"/>
  <c r="H78" i="13"/>
  <c r="H77" i="13"/>
  <c r="H76" i="13"/>
  <c r="H75" i="13"/>
  <c r="H73" i="13"/>
  <c r="H72" i="13"/>
  <c r="H71" i="13"/>
  <c r="H70" i="13"/>
  <c r="H69" i="13"/>
  <c r="H62" i="13"/>
  <c r="H61" i="13"/>
  <c r="H60" i="13"/>
  <c r="H59" i="13"/>
  <c r="H58" i="13"/>
  <c r="H56" i="13"/>
  <c r="H55" i="13"/>
  <c r="H54" i="13"/>
  <c r="H53" i="13"/>
  <c r="H52" i="13"/>
  <c r="H50" i="13"/>
  <c r="H49" i="13"/>
  <c r="H48" i="13"/>
  <c r="H47" i="13"/>
  <c r="H46" i="13"/>
  <c r="H44" i="13"/>
  <c r="H43" i="13"/>
  <c r="H42" i="13"/>
  <c r="H41" i="13"/>
  <c r="H40" i="13"/>
  <c r="H584" i="12"/>
  <c r="H583" i="12"/>
  <c r="H582" i="12"/>
  <c r="H581" i="12"/>
  <c r="H580" i="12"/>
  <c r="H578" i="12"/>
  <c r="H577" i="12"/>
  <c r="H576" i="12"/>
  <c r="H575" i="12"/>
  <c r="H574" i="12"/>
  <c r="H572" i="12"/>
  <c r="H571" i="12"/>
  <c r="H570" i="12"/>
  <c r="H569" i="12"/>
  <c r="H568" i="12"/>
  <c r="H566" i="12"/>
  <c r="H565" i="12"/>
  <c r="H564" i="12"/>
  <c r="H563" i="12"/>
  <c r="H562" i="12"/>
  <c r="H555" i="12"/>
  <c r="H554" i="12"/>
  <c r="H553" i="12"/>
  <c r="H552" i="12"/>
  <c r="H551" i="12"/>
  <c r="H549" i="12"/>
  <c r="H548" i="12"/>
  <c r="H547" i="12"/>
  <c r="H546" i="12"/>
  <c r="H545" i="12"/>
  <c r="H543" i="12"/>
  <c r="H542" i="12"/>
  <c r="H541" i="12"/>
  <c r="H540" i="12"/>
  <c r="H539" i="12"/>
  <c r="H537" i="12"/>
  <c r="H536" i="12"/>
  <c r="H535" i="12"/>
  <c r="H534" i="12"/>
  <c r="H533" i="12"/>
  <c r="H526" i="12"/>
  <c r="H525" i="12"/>
  <c r="H524" i="12"/>
  <c r="H523" i="12"/>
  <c r="H522" i="12"/>
  <c r="H520" i="12"/>
  <c r="H519" i="12"/>
  <c r="H518" i="12"/>
  <c r="H517" i="12"/>
  <c r="H516" i="12"/>
  <c r="H514" i="12"/>
  <c r="H513" i="12"/>
  <c r="H512" i="12"/>
  <c r="H511" i="12"/>
  <c r="H510" i="12"/>
  <c r="H508" i="12"/>
  <c r="H507" i="12"/>
  <c r="H506" i="12"/>
  <c r="H505" i="12"/>
  <c r="H504" i="12"/>
  <c r="H497" i="12"/>
  <c r="H496" i="12"/>
  <c r="H495" i="12"/>
  <c r="H494" i="12"/>
  <c r="H493" i="12"/>
  <c r="H491" i="12"/>
  <c r="H490" i="12"/>
  <c r="H489" i="12"/>
  <c r="H488" i="12"/>
  <c r="H487" i="12"/>
  <c r="H485" i="12"/>
  <c r="H484" i="12"/>
  <c r="H483" i="12"/>
  <c r="H482" i="12"/>
  <c r="H481" i="12"/>
  <c r="H479" i="12"/>
  <c r="H478" i="12"/>
  <c r="H477" i="12"/>
  <c r="H476" i="12"/>
  <c r="H475" i="12"/>
  <c r="H468" i="12"/>
  <c r="H467" i="12"/>
  <c r="H466" i="12"/>
  <c r="H465" i="12"/>
  <c r="H464" i="12"/>
  <c r="H462" i="12"/>
  <c r="H461" i="12"/>
  <c r="H460" i="12"/>
  <c r="H459" i="12"/>
  <c r="H458" i="12"/>
  <c r="H456" i="12"/>
  <c r="H455" i="12"/>
  <c r="H454" i="12"/>
  <c r="H453" i="12"/>
  <c r="H452" i="12"/>
  <c r="H450" i="12"/>
  <c r="H449" i="12"/>
  <c r="H448" i="12"/>
  <c r="H447" i="12"/>
  <c r="H446" i="12"/>
  <c r="H439" i="12"/>
  <c r="H438" i="12"/>
  <c r="H437" i="12"/>
  <c r="H436" i="12"/>
  <c r="H435" i="12"/>
  <c r="H433" i="12"/>
  <c r="H432" i="12"/>
  <c r="H431" i="12"/>
  <c r="H430" i="12"/>
  <c r="H429" i="12"/>
  <c r="H427" i="12"/>
  <c r="H426" i="12"/>
  <c r="H425" i="12"/>
  <c r="H424" i="12"/>
  <c r="H423" i="12"/>
  <c r="H421" i="12"/>
  <c r="H420" i="12"/>
  <c r="H419" i="12"/>
  <c r="H418" i="12"/>
  <c r="H417" i="12"/>
  <c r="H410" i="12"/>
  <c r="H409" i="12"/>
  <c r="H408" i="12"/>
  <c r="H407" i="12"/>
  <c r="H406" i="12"/>
  <c r="H404" i="12"/>
  <c r="H403" i="12"/>
  <c r="H402" i="12"/>
  <c r="H401" i="12"/>
  <c r="H400" i="12"/>
  <c r="H398" i="12"/>
  <c r="H397" i="12"/>
  <c r="H396" i="12"/>
  <c r="H395" i="12"/>
  <c r="H394" i="12"/>
  <c r="H392" i="12"/>
  <c r="H391" i="12"/>
  <c r="H390" i="12"/>
  <c r="H389" i="12"/>
  <c r="H388" i="12"/>
  <c r="H381" i="12"/>
  <c r="H380" i="12"/>
  <c r="H379" i="12"/>
  <c r="H378" i="12"/>
  <c r="H377" i="12"/>
  <c r="H375" i="12"/>
  <c r="H374" i="12"/>
  <c r="H373" i="12"/>
  <c r="H372" i="12"/>
  <c r="H371" i="12"/>
  <c r="H369" i="12"/>
  <c r="H368" i="12"/>
  <c r="H367" i="12"/>
  <c r="H366" i="12"/>
  <c r="H365" i="12"/>
  <c r="H363" i="12"/>
  <c r="H362" i="12"/>
  <c r="H361" i="12"/>
  <c r="H360" i="12"/>
  <c r="H359" i="12"/>
  <c r="H352" i="12"/>
  <c r="H351" i="12"/>
  <c r="H350" i="12"/>
  <c r="H349" i="12"/>
  <c r="H348" i="12"/>
  <c r="H346" i="12"/>
  <c r="H345" i="12"/>
  <c r="H344" i="12"/>
  <c r="H343" i="12"/>
  <c r="H342" i="12"/>
  <c r="H340" i="12"/>
  <c r="H339" i="12"/>
  <c r="H338" i="12"/>
  <c r="H337" i="12"/>
  <c r="H336" i="12"/>
  <c r="H334" i="12"/>
  <c r="H333" i="12"/>
  <c r="H332" i="12"/>
  <c r="H331" i="12"/>
  <c r="H330" i="12"/>
  <c r="H323" i="12"/>
  <c r="H322" i="12"/>
  <c r="H321" i="12"/>
  <c r="H320" i="12"/>
  <c r="H319" i="12"/>
  <c r="H317" i="12"/>
  <c r="H316" i="12"/>
  <c r="H315" i="12"/>
  <c r="H314" i="12"/>
  <c r="H313" i="12"/>
  <c r="H311" i="12"/>
  <c r="H310" i="12"/>
  <c r="H309" i="12"/>
  <c r="H308" i="12"/>
  <c r="H307" i="12"/>
  <c r="H305" i="12"/>
  <c r="H304" i="12"/>
  <c r="H303" i="12"/>
  <c r="H302" i="12"/>
  <c r="H301" i="12"/>
  <c r="H294" i="12"/>
  <c r="H293" i="12"/>
  <c r="H292" i="12"/>
  <c r="H291" i="12"/>
  <c r="H290" i="12"/>
  <c r="H288" i="12"/>
  <c r="H287" i="12"/>
  <c r="H286" i="12"/>
  <c r="H285" i="12"/>
  <c r="H284" i="12"/>
  <c r="H282" i="12"/>
  <c r="H281" i="12"/>
  <c r="H280" i="12"/>
  <c r="H279" i="12"/>
  <c r="H278" i="12"/>
  <c r="H276" i="12"/>
  <c r="H275" i="12"/>
  <c r="H274" i="12"/>
  <c r="H273" i="12"/>
  <c r="H272" i="12"/>
  <c r="H265" i="12"/>
  <c r="H264" i="12"/>
  <c r="H263" i="12"/>
  <c r="H262" i="12"/>
  <c r="H261" i="12"/>
  <c r="H259" i="12"/>
  <c r="H258" i="12"/>
  <c r="H257" i="12"/>
  <c r="H256" i="12"/>
  <c r="H255" i="12"/>
  <c r="H253" i="12"/>
  <c r="H252" i="12"/>
  <c r="H251" i="12"/>
  <c r="H250" i="12"/>
  <c r="H249" i="12"/>
  <c r="H247" i="12"/>
  <c r="H246" i="12"/>
  <c r="H245" i="12"/>
  <c r="H244" i="12"/>
  <c r="H243" i="12"/>
  <c r="H236" i="12"/>
  <c r="H235" i="12"/>
  <c r="H234" i="12"/>
  <c r="H233" i="12"/>
  <c r="H232" i="12"/>
  <c r="H230" i="12"/>
  <c r="H229" i="12"/>
  <c r="H228" i="12"/>
  <c r="H227" i="12"/>
  <c r="H226" i="12"/>
  <c r="H224" i="12"/>
  <c r="H223" i="12"/>
  <c r="H222" i="12"/>
  <c r="H221" i="12"/>
  <c r="H220" i="12"/>
  <c r="H218" i="12"/>
  <c r="H217" i="12"/>
  <c r="H216" i="12"/>
  <c r="H215" i="12"/>
  <c r="H214" i="12"/>
  <c r="H207" i="12"/>
  <c r="H206" i="12"/>
  <c r="H205" i="12"/>
  <c r="H204" i="12"/>
  <c r="H203" i="12"/>
  <c r="H201" i="12"/>
  <c r="H200" i="12"/>
  <c r="H199" i="12"/>
  <c r="H198" i="12"/>
  <c r="H197" i="12"/>
  <c r="H195" i="12"/>
  <c r="H194" i="12"/>
  <c r="H193" i="12"/>
  <c r="H192" i="12"/>
  <c r="H191" i="12"/>
  <c r="H189" i="12"/>
  <c r="H188" i="12"/>
  <c r="H187" i="12"/>
  <c r="H186" i="12"/>
  <c r="H185" i="12"/>
  <c r="H178" i="12"/>
  <c r="H177" i="12"/>
  <c r="H176" i="12"/>
  <c r="H175" i="12"/>
  <c r="H174" i="12"/>
  <c r="H172" i="12"/>
  <c r="H171" i="12"/>
  <c r="H170" i="12"/>
  <c r="H169" i="12"/>
  <c r="H168" i="12"/>
  <c r="H166" i="12"/>
  <c r="H165" i="12"/>
  <c r="H164" i="12"/>
  <c r="H163" i="12"/>
  <c r="H162" i="12"/>
  <c r="H160" i="12"/>
  <c r="H159" i="12"/>
  <c r="H158" i="12"/>
  <c r="H157" i="12"/>
  <c r="H156" i="12"/>
  <c r="H149" i="12"/>
  <c r="H148" i="12"/>
  <c r="H147" i="12"/>
  <c r="H146" i="12"/>
  <c r="H145" i="12"/>
  <c r="H143" i="12"/>
  <c r="H142" i="12"/>
  <c r="H141" i="12"/>
  <c r="H140" i="12"/>
  <c r="H139" i="12"/>
  <c r="H137" i="12"/>
  <c r="H136" i="12"/>
  <c r="H135" i="12"/>
  <c r="H134" i="12"/>
  <c r="H133" i="12"/>
  <c r="H131" i="12"/>
  <c r="H130" i="12"/>
  <c r="H129" i="12"/>
  <c r="H128" i="12"/>
  <c r="H127" i="12"/>
  <c r="H120" i="12"/>
  <c r="H119" i="12"/>
  <c r="H118" i="12"/>
  <c r="H117" i="12"/>
  <c r="H116" i="12"/>
  <c r="H114" i="12"/>
  <c r="H113" i="12"/>
  <c r="H112" i="12"/>
  <c r="H111" i="12"/>
  <c r="H110" i="12"/>
  <c r="H108" i="12"/>
  <c r="H107" i="12"/>
  <c r="H106" i="12"/>
  <c r="H105" i="12"/>
  <c r="H104" i="12"/>
  <c r="H102" i="12"/>
  <c r="H101" i="12"/>
  <c r="H100" i="12"/>
  <c r="H99" i="12"/>
  <c r="H98" i="12"/>
  <c r="H91" i="12"/>
  <c r="H90" i="12"/>
  <c r="H89" i="12"/>
  <c r="H88" i="12"/>
  <c r="H87" i="12"/>
  <c r="H85" i="12"/>
  <c r="H84" i="12"/>
  <c r="H83" i="12"/>
  <c r="H82" i="12"/>
  <c r="H81" i="12"/>
  <c r="H79" i="12"/>
  <c r="H78" i="12"/>
  <c r="H77" i="12"/>
  <c r="H76" i="12"/>
  <c r="H75" i="12"/>
  <c r="H73" i="12"/>
  <c r="H72" i="12"/>
  <c r="H71" i="12"/>
  <c r="H70" i="12"/>
  <c r="H69" i="12"/>
  <c r="H62" i="12"/>
  <c r="H61" i="12"/>
  <c r="H60" i="12"/>
  <c r="H59" i="12"/>
  <c r="H58" i="12"/>
  <c r="H56" i="12"/>
  <c r="H55" i="12"/>
  <c r="H54" i="12"/>
  <c r="H53" i="12"/>
  <c r="H52" i="12"/>
  <c r="H50" i="12"/>
  <c r="H49" i="12"/>
  <c r="H48" i="12"/>
  <c r="H47" i="12"/>
  <c r="H46" i="12"/>
  <c r="H44" i="12"/>
  <c r="H43" i="12"/>
  <c r="H42" i="12"/>
  <c r="H41" i="12"/>
  <c r="H40" i="12"/>
  <c r="H584" i="11"/>
  <c r="H583" i="11"/>
  <c r="H582" i="11"/>
  <c r="H581" i="11"/>
  <c r="H580" i="11"/>
  <c r="H578" i="11"/>
  <c r="H577" i="11"/>
  <c r="H576" i="11"/>
  <c r="H575" i="11"/>
  <c r="H574" i="11"/>
  <c r="H572" i="11"/>
  <c r="H571" i="11"/>
  <c r="H570" i="11"/>
  <c r="H569" i="11"/>
  <c r="H568" i="11"/>
  <c r="H566" i="11"/>
  <c r="H565" i="11"/>
  <c r="H564" i="11"/>
  <c r="H563" i="11"/>
  <c r="H562" i="11"/>
  <c r="H555" i="11"/>
  <c r="H554" i="11"/>
  <c r="H553" i="11"/>
  <c r="H552" i="11"/>
  <c r="H551" i="11"/>
  <c r="H549" i="11"/>
  <c r="H548" i="11"/>
  <c r="H547" i="11"/>
  <c r="H546" i="11"/>
  <c r="H545" i="11"/>
  <c r="H543" i="11"/>
  <c r="H542" i="11"/>
  <c r="H541" i="11"/>
  <c r="H540" i="11"/>
  <c r="H539" i="11"/>
  <c r="H537" i="11"/>
  <c r="H536" i="11"/>
  <c r="H535" i="11"/>
  <c r="H534" i="11"/>
  <c r="H533" i="11"/>
  <c r="H526" i="11"/>
  <c r="H525" i="11"/>
  <c r="H524" i="11"/>
  <c r="H523" i="11"/>
  <c r="H522" i="11"/>
  <c r="H520" i="11"/>
  <c r="H519" i="11"/>
  <c r="H518" i="11"/>
  <c r="H517" i="11"/>
  <c r="H516" i="11"/>
  <c r="H514" i="11"/>
  <c r="H513" i="11"/>
  <c r="H512" i="11"/>
  <c r="H511" i="11"/>
  <c r="H510" i="11"/>
  <c r="H508" i="11"/>
  <c r="H507" i="11"/>
  <c r="H506" i="11"/>
  <c r="H505" i="11"/>
  <c r="H504" i="11"/>
  <c r="H497" i="11"/>
  <c r="H496" i="11"/>
  <c r="H495" i="11"/>
  <c r="H494" i="11"/>
  <c r="H493" i="11"/>
  <c r="H491" i="11"/>
  <c r="H490" i="11"/>
  <c r="H489" i="11"/>
  <c r="H488" i="11"/>
  <c r="H487" i="11"/>
  <c r="H485" i="11"/>
  <c r="H484" i="11"/>
  <c r="H483" i="11"/>
  <c r="H482" i="11"/>
  <c r="H481" i="11"/>
  <c r="H479" i="11"/>
  <c r="H478" i="11"/>
  <c r="H477" i="11"/>
  <c r="H476" i="11"/>
  <c r="H475" i="11"/>
  <c r="H468" i="11"/>
  <c r="H467" i="11"/>
  <c r="H466" i="11"/>
  <c r="H465" i="11"/>
  <c r="H464" i="11"/>
  <c r="H462" i="11"/>
  <c r="H461" i="11"/>
  <c r="H460" i="11"/>
  <c r="H459" i="11"/>
  <c r="H458" i="11"/>
  <c r="H456" i="11"/>
  <c r="H455" i="11"/>
  <c r="H454" i="11"/>
  <c r="H453" i="11"/>
  <c r="H452" i="11"/>
  <c r="H450" i="11"/>
  <c r="H449" i="11"/>
  <c r="H448" i="11"/>
  <c r="H447" i="11"/>
  <c r="H446" i="11"/>
  <c r="H439" i="11"/>
  <c r="H438" i="11"/>
  <c r="H437" i="11"/>
  <c r="H436" i="11"/>
  <c r="H435" i="11"/>
  <c r="H433" i="11"/>
  <c r="H432" i="11"/>
  <c r="H431" i="11"/>
  <c r="H430" i="11"/>
  <c r="H429" i="11"/>
  <c r="H427" i="11"/>
  <c r="H426" i="11"/>
  <c r="H425" i="11"/>
  <c r="H424" i="11"/>
  <c r="H423" i="11"/>
  <c r="H421" i="11"/>
  <c r="H420" i="11"/>
  <c r="H419" i="11"/>
  <c r="H418" i="11"/>
  <c r="H417" i="11"/>
  <c r="H410" i="11"/>
  <c r="H409" i="11"/>
  <c r="H408" i="11"/>
  <c r="H407" i="11"/>
  <c r="H406" i="11"/>
  <c r="H404" i="11"/>
  <c r="H403" i="11"/>
  <c r="H402" i="11"/>
  <c r="H401" i="11"/>
  <c r="H400" i="11"/>
  <c r="H398" i="11"/>
  <c r="H397" i="11"/>
  <c r="H396" i="11"/>
  <c r="H395" i="11"/>
  <c r="H394" i="11"/>
  <c r="H392" i="11"/>
  <c r="H391" i="11"/>
  <c r="H390" i="11"/>
  <c r="H389" i="11"/>
  <c r="H388" i="11"/>
  <c r="H381" i="11"/>
  <c r="H380" i="11"/>
  <c r="H379" i="11"/>
  <c r="H378" i="11"/>
  <c r="H377" i="11"/>
  <c r="H375" i="11"/>
  <c r="H374" i="11"/>
  <c r="H373" i="11"/>
  <c r="H372" i="11"/>
  <c r="H371" i="11"/>
  <c r="H369" i="11"/>
  <c r="H368" i="11"/>
  <c r="H367" i="11"/>
  <c r="H366" i="11"/>
  <c r="H365" i="11"/>
  <c r="H363" i="11"/>
  <c r="H362" i="11"/>
  <c r="H361" i="11"/>
  <c r="H360" i="11"/>
  <c r="H359" i="11"/>
  <c r="H352" i="11"/>
  <c r="H351" i="11"/>
  <c r="H350" i="11"/>
  <c r="H349" i="11"/>
  <c r="H348" i="11"/>
  <c r="H346" i="11"/>
  <c r="H345" i="11"/>
  <c r="H344" i="11"/>
  <c r="H343" i="11"/>
  <c r="H342" i="11"/>
  <c r="H340" i="11"/>
  <c r="H339" i="11"/>
  <c r="H338" i="11"/>
  <c r="H337" i="11"/>
  <c r="H336" i="11"/>
  <c r="H334" i="11"/>
  <c r="H333" i="11"/>
  <c r="H332" i="11"/>
  <c r="H331" i="11"/>
  <c r="H330" i="11"/>
  <c r="H323" i="11"/>
  <c r="H322" i="11"/>
  <c r="H321" i="11"/>
  <c r="H320" i="11"/>
  <c r="H319" i="11"/>
  <c r="H317" i="11"/>
  <c r="H316" i="11"/>
  <c r="H315" i="11"/>
  <c r="H314" i="11"/>
  <c r="H313" i="11"/>
  <c r="H311" i="11"/>
  <c r="H310" i="11"/>
  <c r="H309" i="11"/>
  <c r="H308" i="11"/>
  <c r="H307" i="11"/>
  <c r="H305" i="11"/>
  <c r="H304" i="11"/>
  <c r="H303" i="11"/>
  <c r="H302" i="11"/>
  <c r="H301" i="11"/>
  <c r="H294" i="11"/>
  <c r="H293" i="11"/>
  <c r="H292" i="11"/>
  <c r="H291" i="11"/>
  <c r="H290" i="11"/>
  <c r="H288" i="11"/>
  <c r="H287" i="11"/>
  <c r="H286" i="11"/>
  <c r="H285" i="11"/>
  <c r="H284" i="11"/>
  <c r="H282" i="11"/>
  <c r="H281" i="11"/>
  <c r="H280" i="11"/>
  <c r="H279" i="11"/>
  <c r="H278" i="11"/>
  <c r="H276" i="11"/>
  <c r="H275" i="11"/>
  <c r="H274" i="11"/>
  <c r="H273" i="11"/>
  <c r="H272" i="11"/>
  <c r="H265" i="11"/>
  <c r="H264" i="11"/>
  <c r="H263" i="11"/>
  <c r="H262" i="11"/>
  <c r="H261" i="11"/>
  <c r="H259" i="11"/>
  <c r="H258" i="11"/>
  <c r="H257" i="11"/>
  <c r="H256" i="11"/>
  <c r="H255" i="11"/>
  <c r="H253" i="11"/>
  <c r="H252" i="11"/>
  <c r="H251" i="11"/>
  <c r="H250" i="11"/>
  <c r="H249" i="11"/>
  <c r="H247" i="11"/>
  <c r="H246" i="11"/>
  <c r="H245" i="11"/>
  <c r="H244" i="11"/>
  <c r="H243" i="11"/>
  <c r="H236" i="11"/>
  <c r="H235" i="11"/>
  <c r="H234" i="11"/>
  <c r="H233" i="11"/>
  <c r="H232" i="11"/>
  <c r="H230" i="11"/>
  <c r="H229" i="11"/>
  <c r="H228" i="11"/>
  <c r="H227" i="11"/>
  <c r="H226" i="11"/>
  <c r="H224" i="11"/>
  <c r="H223" i="11"/>
  <c r="H222" i="11"/>
  <c r="H221" i="11"/>
  <c r="H220" i="11"/>
  <c r="H218" i="11"/>
  <c r="H217" i="11"/>
  <c r="H216" i="11"/>
  <c r="H215" i="11"/>
  <c r="H214" i="11"/>
  <c r="H207" i="11"/>
  <c r="H206" i="11"/>
  <c r="H205" i="11"/>
  <c r="H204" i="11"/>
  <c r="H203" i="11"/>
  <c r="H201" i="11"/>
  <c r="H200" i="11"/>
  <c r="H199" i="11"/>
  <c r="H198" i="11"/>
  <c r="H197" i="11"/>
  <c r="H195" i="11"/>
  <c r="H194" i="11"/>
  <c r="H193" i="11"/>
  <c r="H192" i="11"/>
  <c r="H191" i="11"/>
  <c r="H189" i="11"/>
  <c r="H188" i="11"/>
  <c r="H187" i="11"/>
  <c r="H186" i="11"/>
  <c r="H185" i="11"/>
  <c r="H178" i="11"/>
  <c r="H177" i="11"/>
  <c r="H176" i="11"/>
  <c r="H175" i="11"/>
  <c r="H174" i="11"/>
  <c r="H172" i="11"/>
  <c r="H171" i="11"/>
  <c r="H170" i="11"/>
  <c r="H169" i="11"/>
  <c r="H168" i="11"/>
  <c r="H166" i="11"/>
  <c r="H165" i="11"/>
  <c r="H164" i="11"/>
  <c r="H163" i="11"/>
  <c r="H162" i="11"/>
  <c r="H160" i="11"/>
  <c r="H159" i="11"/>
  <c r="H158" i="11"/>
  <c r="H157" i="11"/>
  <c r="H156" i="11"/>
  <c r="H149" i="11"/>
  <c r="H148" i="11"/>
  <c r="H147" i="11"/>
  <c r="H146" i="11"/>
  <c r="H145" i="11"/>
  <c r="H143" i="11"/>
  <c r="H142" i="11"/>
  <c r="H141" i="11"/>
  <c r="H140" i="11"/>
  <c r="H139" i="11"/>
  <c r="H137" i="11"/>
  <c r="H136" i="11"/>
  <c r="H135" i="11"/>
  <c r="H134" i="11"/>
  <c r="H133" i="11"/>
  <c r="H131" i="11"/>
  <c r="H130" i="11"/>
  <c r="H129" i="11"/>
  <c r="H128" i="11"/>
  <c r="H127" i="11"/>
  <c r="H120" i="11"/>
  <c r="H119" i="11"/>
  <c r="H118" i="11"/>
  <c r="H117" i="11"/>
  <c r="H116" i="11"/>
  <c r="H114" i="11"/>
  <c r="H113" i="11"/>
  <c r="H112" i="11"/>
  <c r="H111" i="11"/>
  <c r="H110" i="11"/>
  <c r="H108" i="11"/>
  <c r="H107" i="11"/>
  <c r="H106" i="11"/>
  <c r="H105" i="11"/>
  <c r="H104" i="11"/>
  <c r="H102" i="11"/>
  <c r="H101" i="11"/>
  <c r="H100" i="11"/>
  <c r="H99" i="11"/>
  <c r="H98" i="11"/>
  <c r="H91" i="11"/>
  <c r="H90" i="11"/>
  <c r="H89" i="11"/>
  <c r="H88" i="11"/>
  <c r="H87" i="11"/>
  <c r="H85" i="11"/>
  <c r="H84" i="11"/>
  <c r="H83" i="11"/>
  <c r="H82" i="11"/>
  <c r="H81" i="11"/>
  <c r="H79" i="11"/>
  <c r="H78" i="11"/>
  <c r="H77" i="11"/>
  <c r="H76" i="11"/>
  <c r="H75" i="11"/>
  <c r="H73" i="11"/>
  <c r="H72" i="11"/>
  <c r="H71" i="11"/>
  <c r="H70" i="11"/>
  <c r="H69" i="11"/>
  <c r="H62" i="11"/>
  <c r="H61" i="11"/>
  <c r="H60" i="11"/>
  <c r="H59" i="11"/>
  <c r="H58" i="11"/>
  <c r="H56" i="11"/>
  <c r="H55" i="11"/>
  <c r="H54" i="11"/>
  <c r="H53" i="11"/>
  <c r="H52" i="11"/>
  <c r="H50" i="11"/>
  <c r="H49" i="11"/>
  <c r="H48" i="11"/>
  <c r="H47" i="11"/>
  <c r="H46" i="11"/>
  <c r="H44" i="11"/>
  <c r="H43" i="11"/>
  <c r="H42" i="11"/>
  <c r="H41" i="11"/>
  <c r="H40" i="11"/>
  <c r="J178" i="10"/>
  <c r="J177" i="10"/>
  <c r="J176" i="10"/>
  <c r="J175" i="10"/>
  <c r="N175" i="10" s="1"/>
  <c r="J174" i="10"/>
  <c r="J172" i="10"/>
  <c r="J171" i="10"/>
  <c r="N171" i="10" s="1"/>
  <c r="J170" i="10"/>
  <c r="N170" i="10" s="1"/>
  <c r="J169" i="10"/>
  <c r="J168" i="10"/>
  <c r="J166" i="10"/>
  <c r="N166" i="10" s="1"/>
  <c r="J165" i="10"/>
  <c r="N165" i="10" s="1"/>
  <c r="J164" i="10"/>
  <c r="J163" i="10"/>
  <c r="J162" i="10"/>
  <c r="N162" i="10" s="1"/>
  <c r="J160" i="10"/>
  <c r="J159" i="10"/>
  <c r="J158" i="10"/>
  <c r="J157" i="10"/>
  <c r="J156" i="10"/>
  <c r="J149" i="10"/>
  <c r="J148" i="10"/>
  <c r="J147" i="10"/>
  <c r="J146" i="10"/>
  <c r="N146" i="10" s="1"/>
  <c r="J145" i="10"/>
  <c r="J143" i="10"/>
  <c r="J142" i="10"/>
  <c r="J141" i="10"/>
  <c r="N141" i="10" s="1"/>
  <c r="J140" i="10"/>
  <c r="J139" i="10"/>
  <c r="J137" i="10"/>
  <c r="J136" i="10"/>
  <c r="N136" i="10" s="1"/>
  <c r="J135" i="10"/>
  <c r="J134" i="10"/>
  <c r="J133" i="10"/>
  <c r="J131" i="10"/>
  <c r="J130" i="10"/>
  <c r="J129" i="10"/>
  <c r="J128" i="10"/>
  <c r="J127" i="10"/>
  <c r="J120" i="10"/>
  <c r="J119" i="10"/>
  <c r="J118" i="10"/>
  <c r="J117" i="10"/>
  <c r="N117" i="10" s="1"/>
  <c r="J116" i="10"/>
  <c r="J114" i="10"/>
  <c r="J113" i="10"/>
  <c r="N113" i="10" s="1"/>
  <c r="J112" i="10"/>
  <c r="N112" i="10" s="1"/>
  <c r="J111" i="10"/>
  <c r="J110" i="10"/>
  <c r="J108" i="10"/>
  <c r="N108" i="10" s="1"/>
  <c r="J107" i="10"/>
  <c r="N107" i="10" s="1"/>
  <c r="J106" i="10"/>
  <c r="J105" i="10"/>
  <c r="J104" i="10"/>
  <c r="N104" i="10" s="1"/>
  <c r="J102" i="10"/>
  <c r="J101" i="10"/>
  <c r="J100" i="10"/>
  <c r="J99" i="10"/>
  <c r="J98" i="10"/>
  <c r="J91" i="10"/>
  <c r="J90" i="10"/>
  <c r="J89" i="10"/>
  <c r="J88" i="10"/>
  <c r="N88" i="10" s="1"/>
  <c r="J87" i="10"/>
  <c r="J85" i="10"/>
  <c r="J84" i="10"/>
  <c r="J83" i="10"/>
  <c r="N83" i="10" s="1"/>
  <c r="J82" i="10"/>
  <c r="J81" i="10"/>
  <c r="J79" i="10"/>
  <c r="J78" i="10"/>
  <c r="N78" i="10" s="1"/>
  <c r="J77" i="10"/>
  <c r="J76" i="10"/>
  <c r="J75" i="10"/>
  <c r="J73" i="10"/>
  <c r="J72" i="10"/>
  <c r="J71" i="10"/>
  <c r="J70" i="10"/>
  <c r="J69" i="10"/>
  <c r="J62" i="10"/>
  <c r="J61" i="10"/>
  <c r="J60" i="10"/>
  <c r="J59" i="10"/>
  <c r="N59" i="10" s="1"/>
  <c r="J58" i="10"/>
  <c r="J56" i="10"/>
  <c r="J55" i="10"/>
  <c r="N55" i="10" s="1"/>
  <c r="J54" i="10"/>
  <c r="N54" i="10" s="1"/>
  <c r="J53" i="10"/>
  <c r="J52" i="10"/>
  <c r="J50" i="10"/>
  <c r="N50" i="10" s="1"/>
  <c r="J49" i="10"/>
  <c r="N49" i="10" s="1"/>
  <c r="J48" i="10"/>
  <c r="J47" i="10"/>
  <c r="J46" i="10"/>
  <c r="N46" i="10" s="1"/>
  <c r="J44" i="10"/>
  <c r="J43" i="10"/>
  <c r="J42" i="10"/>
  <c r="J41" i="10"/>
  <c r="J40" i="10"/>
  <c r="J984" i="9"/>
  <c r="J983" i="9"/>
  <c r="J982" i="9"/>
  <c r="J980" i="9"/>
  <c r="N980" i="9" s="1"/>
  <c r="J979" i="9"/>
  <c r="J978" i="9"/>
  <c r="J976" i="9"/>
  <c r="N976" i="9" s="1"/>
  <c r="J975" i="9"/>
  <c r="J977" i="9" s="1"/>
  <c r="N977" i="9" s="1"/>
  <c r="J973" i="9"/>
  <c r="J972" i="9"/>
  <c r="J971" i="9"/>
  <c r="J969" i="9"/>
  <c r="J968" i="9"/>
  <c r="J967" i="9"/>
  <c r="J966" i="9"/>
  <c r="N966" i="9" s="1"/>
  <c r="J965" i="9"/>
  <c r="J964" i="9"/>
  <c r="J962" i="9"/>
  <c r="J961" i="9"/>
  <c r="N961" i="9" s="1"/>
  <c r="J960" i="9"/>
  <c r="J958" i="9"/>
  <c r="J957" i="9"/>
  <c r="J956" i="9"/>
  <c r="N956" i="9" s="1"/>
  <c r="J954" i="9"/>
  <c r="J953" i="9"/>
  <c r="J955" i="9" s="1"/>
  <c r="N955" i="9" s="1"/>
  <c r="J951" i="9"/>
  <c r="J950" i="9"/>
  <c r="J949" i="9"/>
  <c r="J947" i="9"/>
  <c r="J946" i="9"/>
  <c r="N946" i="9" s="1"/>
  <c r="J945" i="9"/>
  <c r="J943" i="9"/>
  <c r="J942" i="9"/>
  <c r="N942" i="9" s="1"/>
  <c r="J935" i="9"/>
  <c r="J934" i="9"/>
  <c r="J933" i="9"/>
  <c r="J931" i="9"/>
  <c r="N931" i="9" s="1"/>
  <c r="J930" i="9"/>
  <c r="J929" i="9"/>
  <c r="J928" i="9"/>
  <c r="J927" i="9"/>
  <c r="N927" i="9" s="1"/>
  <c r="J926" i="9"/>
  <c r="J924" i="9"/>
  <c r="J923" i="9"/>
  <c r="N923" i="9" s="1"/>
  <c r="J922" i="9"/>
  <c r="N922" i="9" s="1"/>
  <c r="J920" i="9"/>
  <c r="J919" i="9"/>
  <c r="J918" i="9"/>
  <c r="N918" i="9" s="1"/>
  <c r="J917" i="9"/>
  <c r="N917" i="9" s="1"/>
  <c r="J916" i="9"/>
  <c r="J915" i="9"/>
  <c r="J913" i="9"/>
  <c r="J912" i="9"/>
  <c r="J911" i="9"/>
  <c r="J909" i="9"/>
  <c r="J908" i="9"/>
  <c r="J907" i="9"/>
  <c r="N907" i="9" s="1"/>
  <c r="J905" i="9"/>
  <c r="J904" i="9"/>
  <c r="J906" i="9" s="1"/>
  <c r="N906" i="9" s="1"/>
  <c r="J902" i="9"/>
  <c r="N902" i="9" s="1"/>
  <c r="J901" i="9"/>
  <c r="J900" i="9"/>
  <c r="J898" i="9"/>
  <c r="N898" i="9" s="1"/>
  <c r="J897" i="9"/>
  <c r="N897" i="9" s="1"/>
  <c r="J896" i="9"/>
  <c r="J894" i="9"/>
  <c r="N894" i="9" s="1"/>
  <c r="J893" i="9"/>
  <c r="J895" i="9" s="1"/>
  <c r="N895" i="9" s="1"/>
  <c r="J886" i="9"/>
  <c r="J885" i="9"/>
  <c r="J884" i="9"/>
  <c r="J882" i="9"/>
  <c r="N882" i="9" s="1"/>
  <c r="J881" i="9"/>
  <c r="J880" i="9"/>
  <c r="J879" i="9"/>
  <c r="J878" i="9"/>
  <c r="N878" i="9" s="1"/>
  <c r="J877" i="9"/>
  <c r="J875" i="9"/>
  <c r="J874" i="9"/>
  <c r="J873" i="9"/>
  <c r="J871" i="9"/>
  <c r="J870" i="9"/>
  <c r="J869" i="9"/>
  <c r="J868" i="9"/>
  <c r="N868" i="9" s="1"/>
  <c r="J867" i="9"/>
  <c r="J866" i="9"/>
  <c r="J864" i="9"/>
  <c r="J863" i="9"/>
  <c r="N863" i="9" s="1"/>
  <c r="J862" i="9"/>
  <c r="J860" i="9"/>
  <c r="J859" i="9"/>
  <c r="J858" i="9"/>
  <c r="N858" i="9" s="1"/>
  <c r="J856" i="9"/>
  <c r="J855" i="9"/>
  <c r="J857" i="9" s="1"/>
  <c r="N857" i="9" s="1"/>
  <c r="J853" i="9"/>
  <c r="J852" i="9"/>
  <c r="J851" i="9"/>
  <c r="J849" i="9"/>
  <c r="J848" i="9"/>
  <c r="N848" i="9" s="1"/>
  <c r="J847" i="9"/>
  <c r="J845" i="9"/>
  <c r="J844" i="9"/>
  <c r="N844" i="9" s="1"/>
  <c r="J837" i="9"/>
  <c r="J836" i="9"/>
  <c r="J835" i="9"/>
  <c r="J833" i="9"/>
  <c r="N833" i="9" s="1"/>
  <c r="J832" i="9"/>
  <c r="J831" i="9"/>
  <c r="J829" i="9"/>
  <c r="N829" i="9" s="1"/>
  <c r="J828" i="9"/>
  <c r="J830" i="9" s="1"/>
  <c r="N830" i="9" s="1"/>
  <c r="J826" i="9"/>
  <c r="J825" i="9"/>
  <c r="J824" i="9"/>
  <c r="N824" i="9" s="1"/>
  <c r="J822" i="9"/>
  <c r="J821" i="9"/>
  <c r="J820" i="9"/>
  <c r="J819" i="9"/>
  <c r="J818" i="9"/>
  <c r="J817" i="9"/>
  <c r="J815" i="9"/>
  <c r="J814" i="9"/>
  <c r="N814" i="9" s="1"/>
  <c r="J813" i="9"/>
  <c r="J811" i="9"/>
  <c r="J810" i="9"/>
  <c r="J809" i="9"/>
  <c r="N809" i="9" s="1"/>
  <c r="J807" i="9"/>
  <c r="J806" i="9"/>
  <c r="J808" i="9" s="1"/>
  <c r="N808" i="9" s="1"/>
  <c r="J804" i="9"/>
  <c r="N804" i="9" s="1"/>
  <c r="J803" i="9"/>
  <c r="J802" i="9"/>
  <c r="J800" i="9"/>
  <c r="J799" i="9"/>
  <c r="J798" i="9"/>
  <c r="J796" i="9"/>
  <c r="J795" i="9"/>
  <c r="J797" i="9" s="1"/>
  <c r="N797" i="9" s="1"/>
  <c r="J788" i="9"/>
  <c r="J787" i="9"/>
  <c r="J786" i="9"/>
  <c r="J784" i="9"/>
  <c r="J783" i="9"/>
  <c r="J782" i="9"/>
  <c r="J780" i="9"/>
  <c r="J779" i="9"/>
  <c r="J781" i="9" s="1"/>
  <c r="N781" i="9" s="1"/>
  <c r="J777" i="9"/>
  <c r="J776" i="9"/>
  <c r="J775" i="9"/>
  <c r="N775" i="9" s="1"/>
  <c r="J773" i="9"/>
  <c r="J772" i="9"/>
  <c r="J771" i="9"/>
  <c r="J770" i="9"/>
  <c r="N770" i="9" s="1"/>
  <c r="J769" i="9"/>
  <c r="J768" i="9"/>
  <c r="J766" i="9"/>
  <c r="J765" i="9"/>
  <c r="N765" i="9" s="1"/>
  <c r="J764" i="9"/>
  <c r="J762" i="9"/>
  <c r="J761" i="9"/>
  <c r="J760" i="9"/>
  <c r="J759" i="9"/>
  <c r="J758" i="9"/>
  <c r="J757" i="9"/>
  <c r="J755" i="9"/>
  <c r="N755" i="9" s="1"/>
  <c r="J754" i="9"/>
  <c r="J753" i="9"/>
  <c r="J751" i="9"/>
  <c r="J750" i="9"/>
  <c r="N750" i="9" s="1"/>
  <c r="J749" i="9"/>
  <c r="J747" i="9"/>
  <c r="J746" i="9"/>
  <c r="J748" i="9" s="1"/>
  <c r="N748" i="9" s="1"/>
  <c r="J739" i="9"/>
  <c r="J738" i="9"/>
  <c r="J737" i="9"/>
  <c r="J735" i="9"/>
  <c r="N735" i="9" s="1"/>
  <c r="J734" i="9"/>
  <c r="J733" i="9"/>
  <c r="J732" i="9"/>
  <c r="N732" i="9" s="1"/>
  <c r="J731" i="9"/>
  <c r="N731" i="9" s="1"/>
  <c r="J730" i="9"/>
  <c r="J728" i="9"/>
  <c r="J727" i="9"/>
  <c r="N727" i="9" s="1"/>
  <c r="J726" i="9"/>
  <c r="N726" i="9" s="1"/>
  <c r="J724" i="9"/>
  <c r="J723" i="9"/>
  <c r="J722" i="9"/>
  <c r="J721" i="9"/>
  <c r="J720" i="9"/>
  <c r="J719" i="9"/>
  <c r="J717" i="9"/>
  <c r="J716" i="9"/>
  <c r="N716" i="9" s="1"/>
  <c r="J715" i="9"/>
  <c r="J713" i="9"/>
  <c r="J712" i="9"/>
  <c r="N712" i="9" s="1"/>
  <c r="J711" i="9"/>
  <c r="N711" i="9" s="1"/>
  <c r="J709" i="9"/>
  <c r="J708" i="9"/>
  <c r="J710" i="9" s="1"/>
  <c r="N710" i="9" s="1"/>
  <c r="J706" i="9"/>
  <c r="N706" i="9" s="1"/>
  <c r="J705" i="9"/>
  <c r="J704" i="9"/>
  <c r="J702" i="9"/>
  <c r="J701" i="9"/>
  <c r="J700" i="9"/>
  <c r="J698" i="9"/>
  <c r="J697" i="9"/>
  <c r="J699" i="9" s="1"/>
  <c r="N699" i="9" s="1"/>
  <c r="J690" i="9"/>
  <c r="J689" i="9"/>
  <c r="J688" i="9"/>
  <c r="J686" i="9"/>
  <c r="N686" i="9" s="1"/>
  <c r="J685" i="9"/>
  <c r="J684" i="9"/>
  <c r="J682" i="9"/>
  <c r="N682" i="9" s="1"/>
  <c r="J681" i="9"/>
  <c r="J683" i="9" s="1"/>
  <c r="N683" i="9" s="1"/>
  <c r="J679" i="9"/>
  <c r="J678" i="9"/>
  <c r="J677" i="9"/>
  <c r="N677" i="9" s="1"/>
  <c r="J675" i="9"/>
  <c r="J674" i="9"/>
  <c r="J673" i="9"/>
  <c r="J672" i="9"/>
  <c r="J671" i="9"/>
  <c r="J670" i="9"/>
  <c r="J668" i="9"/>
  <c r="J667" i="9"/>
  <c r="N667" i="9" s="1"/>
  <c r="J666" i="9"/>
  <c r="J664" i="9"/>
  <c r="J663" i="9"/>
  <c r="J662" i="9"/>
  <c r="N662" i="9" s="1"/>
  <c r="J660" i="9"/>
  <c r="J659" i="9"/>
  <c r="J661" i="9" s="1"/>
  <c r="N661" i="9" s="1"/>
  <c r="J657" i="9"/>
  <c r="N657" i="9" s="1"/>
  <c r="J656" i="9"/>
  <c r="J655" i="9"/>
  <c r="J653" i="9"/>
  <c r="J652" i="9"/>
  <c r="N652" i="9" s="1"/>
  <c r="J651" i="9"/>
  <c r="J649" i="9"/>
  <c r="J648" i="9"/>
  <c r="J650" i="9" s="1"/>
  <c r="N672" i="9"/>
  <c r="N648" i="9"/>
  <c r="J641" i="9"/>
  <c r="J640" i="9"/>
  <c r="J639" i="9"/>
  <c r="J637" i="9"/>
  <c r="N637" i="9" s="1"/>
  <c r="J636" i="9"/>
  <c r="J635" i="9"/>
  <c r="J633" i="9"/>
  <c r="N633" i="9" s="1"/>
  <c r="J632" i="9"/>
  <c r="J634" i="9" s="1"/>
  <c r="N634" i="9" s="1"/>
  <c r="J630" i="9"/>
  <c r="J629" i="9"/>
  <c r="J628" i="9"/>
  <c r="N628" i="9" s="1"/>
  <c r="J626" i="9"/>
  <c r="J625" i="9"/>
  <c r="J624" i="9"/>
  <c r="J623" i="9"/>
  <c r="J622" i="9"/>
  <c r="J621" i="9"/>
  <c r="J619" i="9"/>
  <c r="J618" i="9"/>
  <c r="N618" i="9" s="1"/>
  <c r="J617" i="9"/>
  <c r="J615" i="9"/>
  <c r="J614" i="9"/>
  <c r="J613" i="9"/>
  <c r="J611" i="9"/>
  <c r="J610" i="9"/>
  <c r="J612" i="9" s="1"/>
  <c r="N612" i="9" s="1"/>
  <c r="J608" i="9"/>
  <c r="N608" i="9" s="1"/>
  <c r="J607" i="9"/>
  <c r="J606" i="9"/>
  <c r="J604" i="9"/>
  <c r="J603" i="9"/>
  <c r="J602" i="9"/>
  <c r="J600" i="9"/>
  <c r="J599" i="9"/>
  <c r="J601" i="9" s="1"/>
  <c r="N601" i="9" s="1"/>
  <c r="J592" i="9"/>
  <c r="J591" i="9"/>
  <c r="J590" i="9"/>
  <c r="N590" i="9" s="1"/>
  <c r="J588" i="9"/>
  <c r="J587" i="9"/>
  <c r="J586" i="9"/>
  <c r="J585" i="9"/>
  <c r="J584" i="9"/>
  <c r="J583" i="9"/>
  <c r="J581" i="9"/>
  <c r="J580" i="9"/>
  <c r="J579" i="9"/>
  <c r="N579" i="9" s="1"/>
  <c r="J577" i="9"/>
  <c r="J576" i="9"/>
  <c r="J575" i="9"/>
  <c r="J574" i="9"/>
  <c r="N574" i="9" s="1"/>
  <c r="J573" i="9"/>
  <c r="J572" i="9"/>
  <c r="J570" i="9"/>
  <c r="N570" i="9" s="1"/>
  <c r="J569" i="9"/>
  <c r="N569" i="9" s="1"/>
  <c r="J568" i="9"/>
  <c r="J566" i="9"/>
  <c r="J565" i="9"/>
  <c r="J564" i="9"/>
  <c r="J562" i="9"/>
  <c r="J561" i="9"/>
  <c r="J563" i="9" s="1"/>
  <c r="N563" i="9" s="1"/>
  <c r="J559" i="9"/>
  <c r="N559" i="9" s="1"/>
  <c r="J558" i="9"/>
  <c r="J557" i="9"/>
  <c r="J555" i="9"/>
  <c r="J554" i="9"/>
  <c r="N554" i="9" s="1"/>
  <c r="J553" i="9"/>
  <c r="J551" i="9"/>
  <c r="J550" i="9"/>
  <c r="J552" i="9" s="1"/>
  <c r="N552" i="9" s="1"/>
  <c r="J543" i="9"/>
  <c r="J542" i="9"/>
  <c r="J541" i="9"/>
  <c r="J539" i="9"/>
  <c r="N539" i="9" s="1"/>
  <c r="J538" i="9"/>
  <c r="J537" i="9"/>
  <c r="N537" i="9" s="1"/>
  <c r="J535" i="9"/>
  <c r="N535" i="9" s="1"/>
  <c r="J534" i="9"/>
  <c r="J536" i="9" s="1"/>
  <c r="N536" i="9" s="1"/>
  <c r="J532" i="9"/>
  <c r="J531" i="9"/>
  <c r="J530" i="9"/>
  <c r="J528" i="9"/>
  <c r="J527" i="9"/>
  <c r="J526" i="9"/>
  <c r="J525" i="9"/>
  <c r="N525" i="9" s="1"/>
  <c r="J524" i="9"/>
  <c r="J523" i="9"/>
  <c r="J521" i="9"/>
  <c r="J520" i="9"/>
  <c r="J519" i="9"/>
  <c r="J517" i="9"/>
  <c r="J516" i="9"/>
  <c r="J515" i="9"/>
  <c r="N515" i="9" s="1"/>
  <c r="J513" i="9"/>
  <c r="J512" i="9"/>
  <c r="J514" i="9" s="1"/>
  <c r="N514" i="9" s="1"/>
  <c r="J510" i="9"/>
  <c r="J509" i="9"/>
  <c r="J508" i="9"/>
  <c r="J506" i="9"/>
  <c r="J505" i="9"/>
  <c r="N505" i="9" s="1"/>
  <c r="J504" i="9"/>
  <c r="J502" i="9"/>
  <c r="J501" i="9"/>
  <c r="N501" i="9" s="1"/>
  <c r="J494" i="9"/>
  <c r="J493" i="9"/>
  <c r="J492" i="9"/>
  <c r="J490" i="9"/>
  <c r="N490" i="9" s="1"/>
  <c r="J489" i="9"/>
  <c r="J488" i="9"/>
  <c r="J486" i="9"/>
  <c r="N486" i="9" s="1"/>
  <c r="J485" i="9"/>
  <c r="J487" i="9" s="1"/>
  <c r="N487" i="9" s="1"/>
  <c r="J483" i="9"/>
  <c r="J482" i="9"/>
  <c r="N482" i="9" s="1"/>
  <c r="J481" i="9"/>
  <c r="N481" i="9" s="1"/>
  <c r="J479" i="9"/>
  <c r="J478" i="9"/>
  <c r="J477" i="9"/>
  <c r="J476" i="9"/>
  <c r="J475" i="9"/>
  <c r="J474" i="9"/>
  <c r="J472" i="9"/>
  <c r="J471" i="9"/>
  <c r="N471" i="9" s="1"/>
  <c r="J470" i="9"/>
  <c r="J468" i="9"/>
  <c r="J467" i="9"/>
  <c r="N467" i="9" s="1"/>
  <c r="J466" i="9"/>
  <c r="N466" i="9" s="1"/>
  <c r="J464" i="9"/>
  <c r="J463" i="9"/>
  <c r="J465" i="9" s="1"/>
  <c r="N465" i="9" s="1"/>
  <c r="J461" i="9"/>
  <c r="N461" i="9" s="1"/>
  <c r="J460" i="9"/>
  <c r="J459" i="9"/>
  <c r="J457" i="9"/>
  <c r="J456" i="9"/>
  <c r="J455" i="9"/>
  <c r="J453" i="9"/>
  <c r="J452" i="9"/>
  <c r="J454" i="9" s="1"/>
  <c r="N454" i="9" s="1"/>
  <c r="J445" i="9"/>
  <c r="J444" i="9"/>
  <c r="J443" i="9"/>
  <c r="J441" i="9"/>
  <c r="N441" i="9" s="1"/>
  <c r="J440" i="9"/>
  <c r="J439" i="9"/>
  <c r="J437" i="9"/>
  <c r="N437" i="9" s="1"/>
  <c r="J436" i="9"/>
  <c r="J438" i="9" s="1"/>
  <c r="N438" i="9" s="1"/>
  <c r="J434" i="9"/>
  <c r="J433" i="9"/>
  <c r="J432" i="9"/>
  <c r="N432" i="9" s="1"/>
  <c r="J430" i="9"/>
  <c r="J429" i="9"/>
  <c r="J428" i="9"/>
  <c r="J427" i="9"/>
  <c r="N427" i="9" s="1"/>
  <c r="J426" i="9"/>
  <c r="J425" i="9"/>
  <c r="J423" i="9"/>
  <c r="J422" i="9"/>
  <c r="J421" i="9"/>
  <c r="J419" i="9"/>
  <c r="J418" i="9"/>
  <c r="J417" i="9"/>
  <c r="N417" i="9" s="1"/>
  <c r="J415" i="9"/>
  <c r="J414" i="9"/>
  <c r="J416" i="9" s="1"/>
  <c r="N416" i="9" s="1"/>
  <c r="J412" i="9"/>
  <c r="N412" i="9" s="1"/>
  <c r="J411" i="9"/>
  <c r="J410" i="9"/>
  <c r="J408" i="9"/>
  <c r="J407" i="9"/>
  <c r="N407" i="9" s="1"/>
  <c r="J406" i="9"/>
  <c r="J404" i="9"/>
  <c r="J403" i="9"/>
  <c r="J405" i="9" s="1"/>
  <c r="N405" i="9" s="1"/>
  <c r="J396" i="9"/>
  <c r="J395" i="9"/>
  <c r="J394" i="9"/>
  <c r="J392" i="9"/>
  <c r="J391" i="9"/>
  <c r="J390" i="9"/>
  <c r="J388" i="9"/>
  <c r="J387" i="9"/>
  <c r="J389" i="9" s="1"/>
  <c r="N389" i="9" s="1"/>
  <c r="J385" i="9"/>
  <c r="J384" i="9"/>
  <c r="J383" i="9"/>
  <c r="N383" i="9" s="1"/>
  <c r="J381" i="9"/>
  <c r="J380" i="9"/>
  <c r="J379" i="9"/>
  <c r="J378" i="9"/>
  <c r="N378" i="9" s="1"/>
  <c r="J377" i="9"/>
  <c r="J376" i="9"/>
  <c r="J374" i="9"/>
  <c r="J373" i="9"/>
  <c r="N373" i="9" s="1"/>
  <c r="J372" i="9"/>
  <c r="J370" i="9"/>
  <c r="J369" i="9"/>
  <c r="J368" i="9"/>
  <c r="J366" i="9"/>
  <c r="J365" i="9"/>
  <c r="J367" i="9" s="1"/>
  <c r="N367" i="9" s="1"/>
  <c r="J363" i="9"/>
  <c r="N363" i="9" s="1"/>
  <c r="J362" i="9"/>
  <c r="J361" i="9"/>
  <c r="J359" i="9"/>
  <c r="J358" i="9"/>
  <c r="N358" i="9" s="1"/>
  <c r="J357" i="9"/>
  <c r="J355" i="9"/>
  <c r="J354" i="9"/>
  <c r="J356" i="9" s="1"/>
  <c r="N356" i="9" s="1"/>
  <c r="J347" i="9"/>
  <c r="J346" i="9"/>
  <c r="J345" i="9"/>
  <c r="J343" i="9"/>
  <c r="N343" i="9" s="1"/>
  <c r="J342" i="9"/>
  <c r="J341" i="9"/>
  <c r="J340" i="9"/>
  <c r="N340" i="9" s="1"/>
  <c r="J339" i="9"/>
  <c r="N339" i="9" s="1"/>
  <c r="J338" i="9"/>
  <c r="J336" i="9"/>
  <c r="J335" i="9"/>
  <c r="N335" i="9" s="1"/>
  <c r="J334" i="9"/>
  <c r="N334" i="9" s="1"/>
  <c r="J332" i="9"/>
  <c r="J331" i="9"/>
  <c r="J330" i="9"/>
  <c r="J329" i="9"/>
  <c r="J328" i="9"/>
  <c r="J327" i="9"/>
  <c r="J325" i="9"/>
  <c r="J324" i="9"/>
  <c r="N324" i="9" s="1"/>
  <c r="J323" i="9"/>
  <c r="J321" i="9"/>
  <c r="J320" i="9"/>
  <c r="N320" i="9" s="1"/>
  <c r="J319" i="9"/>
  <c r="N319" i="9" s="1"/>
  <c r="J317" i="9"/>
  <c r="J316" i="9"/>
  <c r="J318" i="9" s="1"/>
  <c r="N318" i="9" s="1"/>
  <c r="J314" i="9"/>
  <c r="N314" i="9" s="1"/>
  <c r="J313" i="9"/>
  <c r="J312" i="9"/>
  <c r="J310" i="9"/>
  <c r="J309" i="9"/>
  <c r="J308" i="9"/>
  <c r="J306" i="9"/>
  <c r="J305" i="9"/>
  <c r="J307" i="9" s="1"/>
  <c r="N307" i="9" s="1"/>
  <c r="J298" i="9"/>
  <c r="J297" i="9"/>
  <c r="J296" i="9"/>
  <c r="J294" i="9"/>
  <c r="J293" i="9"/>
  <c r="J292" i="9"/>
  <c r="J290" i="9"/>
  <c r="J289" i="9"/>
  <c r="J291" i="9" s="1"/>
  <c r="N291" i="9" s="1"/>
  <c r="J287" i="9"/>
  <c r="J286" i="9"/>
  <c r="J285" i="9"/>
  <c r="N285" i="9" s="1"/>
  <c r="J283" i="9"/>
  <c r="J282" i="9"/>
  <c r="J281" i="9"/>
  <c r="J280" i="9"/>
  <c r="N280" i="9" s="1"/>
  <c r="J279" i="9"/>
  <c r="J278" i="9"/>
  <c r="J276" i="9"/>
  <c r="J275" i="9"/>
  <c r="N275" i="9" s="1"/>
  <c r="J274" i="9"/>
  <c r="J272" i="9"/>
  <c r="J271" i="9"/>
  <c r="J270" i="9"/>
  <c r="J269" i="9"/>
  <c r="J268" i="9"/>
  <c r="J267" i="9"/>
  <c r="J265" i="9"/>
  <c r="N265" i="9" s="1"/>
  <c r="J264" i="9"/>
  <c r="J263" i="9"/>
  <c r="J261" i="9"/>
  <c r="J260" i="9"/>
  <c r="N260" i="9" s="1"/>
  <c r="J259" i="9"/>
  <c r="J257" i="9"/>
  <c r="J256" i="9"/>
  <c r="J258" i="9" s="1"/>
  <c r="N258" i="9" s="1"/>
  <c r="J249" i="9"/>
  <c r="J248" i="9"/>
  <c r="J247" i="9"/>
  <c r="J245" i="9"/>
  <c r="N245" i="9" s="1"/>
  <c r="J244" i="9"/>
  <c r="J243" i="9"/>
  <c r="J241" i="9"/>
  <c r="N241" i="9" s="1"/>
  <c r="J240" i="9"/>
  <c r="J242" i="9" s="1"/>
  <c r="N242" i="9" s="1"/>
  <c r="J238" i="9"/>
  <c r="J237" i="9"/>
  <c r="J236" i="9"/>
  <c r="J234" i="9"/>
  <c r="J233" i="9"/>
  <c r="J232" i="9"/>
  <c r="J231" i="9"/>
  <c r="N231" i="9" s="1"/>
  <c r="J230" i="9"/>
  <c r="J229" i="9"/>
  <c r="J227" i="9"/>
  <c r="J226" i="9"/>
  <c r="N226" i="9" s="1"/>
  <c r="J225" i="9"/>
  <c r="J223" i="9"/>
  <c r="J222" i="9"/>
  <c r="J221" i="9"/>
  <c r="N221" i="9" s="1"/>
  <c r="J219" i="9"/>
  <c r="J218" i="9"/>
  <c r="J220" i="9" s="1"/>
  <c r="N220" i="9" s="1"/>
  <c r="J216" i="9"/>
  <c r="J215" i="9"/>
  <c r="J214" i="9"/>
  <c r="J212" i="9"/>
  <c r="J211" i="9"/>
  <c r="N211" i="9" s="1"/>
  <c r="J210" i="9"/>
  <c r="J208" i="9"/>
  <c r="J207" i="9"/>
  <c r="N207" i="9" s="1"/>
  <c r="J200" i="9"/>
  <c r="J199" i="9"/>
  <c r="J198" i="9"/>
  <c r="J196" i="9"/>
  <c r="N196" i="9" s="1"/>
  <c r="J195" i="9"/>
  <c r="J194" i="9"/>
  <c r="J192" i="9"/>
  <c r="N192" i="9" s="1"/>
  <c r="J191" i="9"/>
  <c r="J193" i="9" s="1"/>
  <c r="N193" i="9" s="1"/>
  <c r="J189" i="9"/>
  <c r="J188" i="9"/>
  <c r="J187" i="9"/>
  <c r="N187" i="9" s="1"/>
  <c r="J185" i="9"/>
  <c r="J184" i="9"/>
  <c r="J183" i="9"/>
  <c r="J182" i="9"/>
  <c r="J181" i="9"/>
  <c r="J180" i="9"/>
  <c r="J178" i="9"/>
  <c r="J177" i="9"/>
  <c r="N177" i="9" s="1"/>
  <c r="J176" i="9"/>
  <c r="J174" i="9"/>
  <c r="J173" i="9"/>
  <c r="J172" i="9"/>
  <c r="J170" i="9"/>
  <c r="J169" i="9"/>
  <c r="J171" i="9" s="1"/>
  <c r="J167" i="9"/>
  <c r="J166" i="9"/>
  <c r="J165" i="9"/>
  <c r="J163" i="9"/>
  <c r="J162" i="9"/>
  <c r="J161" i="9"/>
  <c r="J159" i="9"/>
  <c r="J158" i="9"/>
  <c r="J160" i="9" s="1"/>
  <c r="N178" i="10"/>
  <c r="N177" i="10"/>
  <c r="N176" i="10"/>
  <c r="N174" i="10"/>
  <c r="N173" i="10"/>
  <c r="N172" i="10"/>
  <c r="N169" i="10"/>
  <c r="N168" i="10"/>
  <c r="N167" i="10"/>
  <c r="N164" i="10"/>
  <c r="N163" i="10"/>
  <c r="N161" i="10"/>
  <c r="N160" i="10"/>
  <c r="N159" i="10"/>
  <c r="N158" i="10"/>
  <c r="N157" i="10"/>
  <c r="N156" i="10"/>
  <c r="N155" i="10"/>
  <c r="N149" i="10"/>
  <c r="N148" i="10"/>
  <c r="N147" i="10"/>
  <c r="N145" i="10"/>
  <c r="N144" i="10"/>
  <c r="N143" i="10"/>
  <c r="N142" i="10"/>
  <c r="N140" i="10"/>
  <c r="N139" i="10"/>
  <c r="N138" i="10"/>
  <c r="N137" i="10"/>
  <c r="N135" i="10"/>
  <c r="N134" i="10"/>
  <c r="N133" i="10"/>
  <c r="N132" i="10"/>
  <c r="N131" i="10"/>
  <c r="N130" i="10"/>
  <c r="N129" i="10"/>
  <c r="N128" i="10"/>
  <c r="N127" i="10"/>
  <c r="N126" i="10"/>
  <c r="N120" i="10"/>
  <c r="N119" i="10"/>
  <c r="N118" i="10"/>
  <c r="N116" i="10"/>
  <c r="N115" i="10"/>
  <c r="N114" i="10"/>
  <c r="N111" i="10"/>
  <c r="N110" i="10"/>
  <c r="N109" i="10"/>
  <c r="N106" i="10"/>
  <c r="N105" i="10"/>
  <c r="N103" i="10"/>
  <c r="N102" i="10"/>
  <c r="N101" i="10"/>
  <c r="N100" i="10"/>
  <c r="N99" i="10"/>
  <c r="N98" i="10"/>
  <c r="N97" i="10"/>
  <c r="N91" i="10"/>
  <c r="N90" i="10"/>
  <c r="N89" i="10"/>
  <c r="N87" i="10"/>
  <c r="N86" i="10"/>
  <c r="N85" i="10"/>
  <c r="N84" i="10"/>
  <c r="N82" i="10"/>
  <c r="N81" i="10"/>
  <c r="N80" i="10"/>
  <c r="N79" i="10"/>
  <c r="N77" i="10"/>
  <c r="N76" i="10"/>
  <c r="N75" i="10"/>
  <c r="N74" i="10"/>
  <c r="N73" i="10"/>
  <c r="N72" i="10"/>
  <c r="N71" i="10"/>
  <c r="N70" i="10"/>
  <c r="N69" i="10"/>
  <c r="N68" i="10"/>
  <c r="N62" i="10"/>
  <c r="N61" i="10"/>
  <c r="N60" i="10"/>
  <c r="N58" i="10"/>
  <c r="N57" i="10"/>
  <c r="N56" i="10"/>
  <c r="N53" i="10"/>
  <c r="N52" i="10"/>
  <c r="N51" i="10"/>
  <c r="N48" i="10"/>
  <c r="N47" i="10"/>
  <c r="N45" i="10"/>
  <c r="N11" i="10"/>
  <c r="N12" i="10"/>
  <c r="N13" i="10"/>
  <c r="N14" i="10"/>
  <c r="N15" i="10"/>
  <c r="N16" i="10"/>
  <c r="N22" i="10"/>
  <c r="N28" i="10"/>
  <c r="N10" i="10"/>
  <c r="N984" i="9"/>
  <c r="N983" i="9"/>
  <c r="N982" i="9"/>
  <c r="N981" i="9"/>
  <c r="N979" i="9"/>
  <c r="N978" i="9"/>
  <c r="N975" i="9"/>
  <c r="N974" i="9"/>
  <c r="N973" i="9"/>
  <c r="N972" i="9"/>
  <c r="N971" i="9"/>
  <c r="N970" i="9"/>
  <c r="N969" i="9"/>
  <c r="N968" i="9"/>
  <c r="N967" i="9"/>
  <c r="N965" i="9"/>
  <c r="N964" i="9"/>
  <c r="N963" i="9"/>
  <c r="N962" i="9"/>
  <c r="N960" i="9"/>
  <c r="N959" i="9"/>
  <c r="N958" i="9"/>
  <c r="N957" i="9"/>
  <c r="N954" i="9"/>
  <c r="N953" i="9"/>
  <c r="N952" i="9"/>
  <c r="N951" i="9"/>
  <c r="N950" i="9"/>
  <c r="N949" i="9"/>
  <c r="N948" i="9"/>
  <c r="N947" i="9"/>
  <c r="N945" i="9"/>
  <c r="N943" i="9"/>
  <c r="N941" i="9"/>
  <c r="N935" i="9"/>
  <c r="N934" i="9"/>
  <c r="N933" i="9"/>
  <c r="N932" i="9"/>
  <c r="N930" i="9"/>
  <c r="N929" i="9"/>
  <c r="N928" i="9"/>
  <c r="N926" i="9"/>
  <c r="N925" i="9"/>
  <c r="N924" i="9"/>
  <c r="N921" i="9"/>
  <c r="N920" i="9"/>
  <c r="N919" i="9"/>
  <c r="N916" i="9"/>
  <c r="N915" i="9"/>
  <c r="N914" i="9"/>
  <c r="N913" i="9"/>
  <c r="N912" i="9"/>
  <c r="N911" i="9"/>
  <c r="N910" i="9"/>
  <c r="N909" i="9"/>
  <c r="N908" i="9"/>
  <c r="N905" i="9"/>
  <c r="N904" i="9"/>
  <c r="N903" i="9"/>
  <c r="N901" i="9"/>
  <c r="N900" i="9"/>
  <c r="N899" i="9"/>
  <c r="N896" i="9"/>
  <c r="N892" i="9"/>
  <c r="N886" i="9"/>
  <c r="N885" i="9"/>
  <c r="N884" i="9"/>
  <c r="N883" i="9"/>
  <c r="N881" i="9"/>
  <c r="N880" i="9"/>
  <c r="N879" i="9"/>
  <c r="N877" i="9"/>
  <c r="N876" i="9"/>
  <c r="N875" i="9"/>
  <c r="N874" i="9"/>
  <c r="N873" i="9"/>
  <c r="N872" i="9"/>
  <c r="N871" i="9"/>
  <c r="N870" i="9"/>
  <c r="N869" i="9"/>
  <c r="N867" i="9"/>
  <c r="N866" i="9"/>
  <c r="N865" i="9"/>
  <c r="N864" i="9"/>
  <c r="N862" i="9"/>
  <c r="N861" i="9"/>
  <c r="N860" i="9"/>
  <c r="N859" i="9"/>
  <c r="N856" i="9"/>
  <c r="N855" i="9"/>
  <c r="N854" i="9"/>
  <c r="N853" i="9"/>
  <c r="N852" i="9"/>
  <c r="N851" i="9"/>
  <c r="N850" i="9"/>
  <c r="N849" i="9"/>
  <c r="N847" i="9"/>
  <c r="N845" i="9"/>
  <c r="N843" i="9"/>
  <c r="N837" i="9"/>
  <c r="N836" i="9"/>
  <c r="N835" i="9"/>
  <c r="N834" i="9"/>
  <c r="N832" i="9"/>
  <c r="N831" i="9"/>
  <c r="N828" i="9"/>
  <c r="N827" i="9"/>
  <c r="N826" i="9"/>
  <c r="N825" i="9"/>
  <c r="N823" i="9"/>
  <c r="N822" i="9"/>
  <c r="N821" i="9"/>
  <c r="N820" i="9"/>
  <c r="N819" i="9"/>
  <c r="N818" i="9"/>
  <c r="N817" i="9"/>
  <c r="N816" i="9"/>
  <c r="N815" i="9"/>
  <c r="N813" i="9"/>
  <c r="N812" i="9"/>
  <c r="N811" i="9"/>
  <c r="N810" i="9"/>
  <c r="N807" i="9"/>
  <c r="N806" i="9"/>
  <c r="N805" i="9"/>
  <c r="N803" i="9"/>
  <c r="N802" i="9"/>
  <c r="N801" i="9"/>
  <c r="N800" i="9"/>
  <c r="N799" i="9"/>
  <c r="N798" i="9"/>
  <c r="N796" i="9"/>
  <c r="N795" i="9"/>
  <c r="N794" i="9"/>
  <c r="N788" i="9"/>
  <c r="N787" i="9"/>
  <c r="N786" i="9"/>
  <c r="N785" i="9"/>
  <c r="N784" i="9"/>
  <c r="N783" i="9"/>
  <c r="N782" i="9"/>
  <c r="N780" i="9"/>
  <c r="N779" i="9"/>
  <c r="N778" i="9"/>
  <c r="N777" i="9"/>
  <c r="N776" i="9"/>
  <c r="N774" i="9"/>
  <c r="N773" i="9"/>
  <c r="N772" i="9"/>
  <c r="N771" i="9"/>
  <c r="N769" i="9"/>
  <c r="N768" i="9"/>
  <c r="N767" i="9"/>
  <c r="N766" i="9"/>
  <c r="N764" i="9"/>
  <c r="N763" i="9"/>
  <c r="N762" i="9"/>
  <c r="N761" i="9"/>
  <c r="N760" i="9"/>
  <c r="N759" i="9"/>
  <c r="N758" i="9"/>
  <c r="N757" i="9"/>
  <c r="N756" i="9"/>
  <c r="N754" i="9"/>
  <c r="N753" i="9"/>
  <c r="N752" i="9"/>
  <c r="N751" i="9"/>
  <c r="N749" i="9"/>
  <c r="N747" i="9"/>
  <c r="N745" i="9"/>
  <c r="N739" i="9"/>
  <c r="N738" i="9"/>
  <c r="N737" i="9"/>
  <c r="N736" i="9"/>
  <c r="N734" i="9"/>
  <c r="N733" i="9"/>
  <c r="N730" i="9"/>
  <c r="N729" i="9"/>
  <c r="N728" i="9"/>
  <c r="N725" i="9"/>
  <c r="N724" i="9"/>
  <c r="N723" i="9"/>
  <c r="N722" i="9"/>
  <c r="N721" i="9"/>
  <c r="N720" i="9"/>
  <c r="N719" i="9"/>
  <c r="N718" i="9"/>
  <c r="N717" i="9"/>
  <c r="N715" i="9"/>
  <c r="N714" i="9"/>
  <c r="N713" i="9"/>
  <c r="N709" i="9"/>
  <c r="N707" i="9"/>
  <c r="N705" i="9"/>
  <c r="N704" i="9"/>
  <c r="N703" i="9"/>
  <c r="N702" i="9"/>
  <c r="N701" i="9"/>
  <c r="N700" i="9"/>
  <c r="N698" i="9"/>
  <c r="N697" i="9"/>
  <c r="N696" i="9"/>
  <c r="N690" i="9"/>
  <c r="N689" i="9"/>
  <c r="N688" i="9"/>
  <c r="N687" i="9"/>
  <c r="N685" i="9"/>
  <c r="N684" i="9"/>
  <c r="N681" i="9"/>
  <c r="N680" i="9"/>
  <c r="N679" i="9"/>
  <c r="N678" i="9"/>
  <c r="N676" i="9"/>
  <c r="N675" i="9"/>
  <c r="N674" i="9"/>
  <c r="N673" i="9"/>
  <c r="N671" i="9"/>
  <c r="N670" i="9"/>
  <c r="N669" i="9"/>
  <c r="N668" i="9"/>
  <c r="N666" i="9"/>
  <c r="N665" i="9"/>
  <c r="N664" i="9"/>
  <c r="N663" i="9"/>
  <c r="N660" i="9"/>
  <c r="N659" i="9"/>
  <c r="N658" i="9"/>
  <c r="N656" i="9"/>
  <c r="N655" i="9"/>
  <c r="N654" i="9"/>
  <c r="N653" i="9"/>
  <c r="N651" i="9"/>
  <c r="N649" i="9"/>
  <c r="N647" i="9"/>
  <c r="N641" i="9"/>
  <c r="N640" i="9"/>
  <c r="N639" i="9"/>
  <c r="N638" i="9"/>
  <c r="N636" i="9"/>
  <c r="N635" i="9"/>
  <c r="N632" i="9"/>
  <c r="N631" i="9"/>
  <c r="N630" i="9"/>
  <c r="N629" i="9"/>
  <c r="N627" i="9"/>
  <c r="N626" i="9"/>
  <c r="N625" i="9"/>
  <c r="N624" i="9"/>
  <c r="N623" i="9"/>
  <c r="N622" i="9"/>
  <c r="N621" i="9"/>
  <c r="N620" i="9"/>
  <c r="N619" i="9"/>
  <c r="N617" i="9"/>
  <c r="N616" i="9"/>
  <c r="N615" i="9"/>
  <c r="N614" i="9"/>
  <c r="N613" i="9"/>
  <c r="N611" i="9"/>
  <c r="N610" i="9"/>
  <c r="N609" i="9"/>
  <c r="N607" i="9"/>
  <c r="N606" i="9"/>
  <c r="N605" i="9"/>
  <c r="N604" i="9"/>
  <c r="N603" i="9"/>
  <c r="N602" i="9"/>
  <c r="N600" i="9"/>
  <c r="N599" i="9"/>
  <c r="N598" i="9"/>
  <c r="N592" i="9"/>
  <c r="N591" i="9"/>
  <c r="N589" i="9"/>
  <c r="N588" i="9"/>
  <c r="N587" i="9"/>
  <c r="N586" i="9"/>
  <c r="N585" i="9"/>
  <c r="N584" i="9"/>
  <c r="N583" i="9"/>
  <c r="N582" i="9"/>
  <c r="N581" i="9"/>
  <c r="N580" i="9"/>
  <c r="N578" i="9"/>
  <c r="N577" i="9"/>
  <c r="N576" i="9"/>
  <c r="N575" i="9"/>
  <c r="N573" i="9"/>
  <c r="N572" i="9"/>
  <c r="N571" i="9"/>
  <c r="N568" i="9"/>
  <c r="N567" i="9"/>
  <c r="N566" i="9"/>
  <c r="N565" i="9"/>
  <c r="N564" i="9"/>
  <c r="N562" i="9"/>
  <c r="N561" i="9"/>
  <c r="N560" i="9"/>
  <c r="N558" i="9"/>
  <c r="N557" i="9"/>
  <c r="N556" i="9"/>
  <c r="N555" i="9"/>
  <c r="N553" i="9"/>
  <c r="N551" i="9"/>
  <c r="N549" i="9"/>
  <c r="N543" i="9"/>
  <c r="N542" i="9"/>
  <c r="N541" i="9"/>
  <c r="N540" i="9"/>
  <c r="N538" i="9"/>
  <c r="N534" i="9"/>
  <c r="N533" i="9"/>
  <c r="N532" i="9"/>
  <c r="N531" i="9"/>
  <c r="N530" i="9"/>
  <c r="N529" i="9"/>
  <c r="N528" i="9"/>
  <c r="N527" i="9"/>
  <c r="N526" i="9"/>
  <c r="N524" i="9"/>
  <c r="N523" i="9"/>
  <c r="N522" i="9"/>
  <c r="N521" i="9"/>
  <c r="N520" i="9"/>
  <c r="N519" i="9"/>
  <c r="N518" i="9"/>
  <c r="N517" i="9"/>
  <c r="N516" i="9"/>
  <c r="N513" i="9"/>
  <c r="N512" i="9"/>
  <c r="N511" i="9"/>
  <c r="N510" i="9"/>
  <c r="N509" i="9"/>
  <c r="N508" i="9"/>
  <c r="N507" i="9"/>
  <c r="N506" i="9"/>
  <c r="N504" i="9"/>
  <c r="N502" i="9"/>
  <c r="N500" i="9"/>
  <c r="N494" i="9"/>
  <c r="N493" i="9"/>
  <c r="N492" i="9"/>
  <c r="N491" i="9"/>
  <c r="N489" i="9"/>
  <c r="N488" i="9"/>
  <c r="N485" i="9"/>
  <c r="N484" i="9"/>
  <c r="N483" i="9"/>
  <c r="N480" i="9"/>
  <c r="N479" i="9"/>
  <c r="N478" i="9"/>
  <c r="N477" i="9"/>
  <c r="N476" i="9"/>
  <c r="N475" i="9"/>
  <c r="N474" i="9"/>
  <c r="N473" i="9"/>
  <c r="N472" i="9"/>
  <c r="N470" i="9"/>
  <c r="N469" i="9"/>
  <c r="N468" i="9"/>
  <c r="N464" i="9"/>
  <c r="N462" i="9"/>
  <c r="N460" i="9"/>
  <c r="N459" i="9"/>
  <c r="N458" i="9"/>
  <c r="N457" i="9"/>
  <c r="N456" i="9"/>
  <c r="N455" i="9"/>
  <c r="N453" i="9"/>
  <c r="N452" i="9"/>
  <c r="N451" i="9"/>
  <c r="N445" i="9"/>
  <c r="N444" i="9"/>
  <c r="N443" i="9"/>
  <c r="N442" i="9"/>
  <c r="N440" i="9"/>
  <c r="N439" i="9"/>
  <c r="N436" i="9"/>
  <c r="N435" i="9"/>
  <c r="N434" i="9"/>
  <c r="N433" i="9"/>
  <c r="N431" i="9"/>
  <c r="N430" i="9"/>
  <c r="N429" i="9"/>
  <c r="N428" i="9"/>
  <c r="N426" i="9"/>
  <c r="N425" i="9"/>
  <c r="N424" i="9"/>
  <c r="N423" i="9"/>
  <c r="N422" i="9"/>
  <c r="N421" i="9"/>
  <c r="N420" i="9"/>
  <c r="N419" i="9"/>
  <c r="N418" i="9"/>
  <c r="N415" i="9"/>
  <c r="N414" i="9"/>
  <c r="N413" i="9"/>
  <c r="N411" i="9"/>
  <c r="N410" i="9"/>
  <c r="N409" i="9"/>
  <c r="N408" i="9"/>
  <c r="N406" i="9"/>
  <c r="N404" i="9"/>
  <c r="N402" i="9"/>
  <c r="N396" i="9"/>
  <c r="N395" i="9"/>
  <c r="N394" i="9"/>
  <c r="N393" i="9"/>
  <c r="N392" i="9"/>
  <c r="N391" i="9"/>
  <c r="N390" i="9"/>
  <c r="N388" i="9"/>
  <c r="N387" i="9"/>
  <c r="N386" i="9"/>
  <c r="N385" i="9"/>
  <c r="N384" i="9"/>
  <c r="N382" i="9"/>
  <c r="N381" i="9"/>
  <c r="N380" i="9"/>
  <c r="N379" i="9"/>
  <c r="N377" i="9"/>
  <c r="N376" i="9"/>
  <c r="N375" i="9"/>
  <c r="N374" i="9"/>
  <c r="N372" i="9"/>
  <c r="N371" i="9"/>
  <c r="N370" i="9"/>
  <c r="N369" i="9"/>
  <c r="N368" i="9"/>
  <c r="N366" i="9"/>
  <c r="N365" i="9"/>
  <c r="N364" i="9"/>
  <c r="N362" i="9"/>
  <c r="N361" i="9"/>
  <c r="N360" i="9"/>
  <c r="N359" i="9"/>
  <c r="N357" i="9"/>
  <c r="N355" i="9"/>
  <c r="N353" i="9"/>
  <c r="N347" i="9"/>
  <c r="N346" i="9"/>
  <c r="N345" i="9"/>
  <c r="N344" i="9"/>
  <c r="N342" i="9"/>
  <c r="N341" i="9"/>
  <c r="N338" i="9"/>
  <c r="N337" i="9"/>
  <c r="N336" i="9"/>
  <c r="N333" i="9"/>
  <c r="N332" i="9"/>
  <c r="N331" i="9"/>
  <c r="N330" i="9"/>
  <c r="N329" i="9"/>
  <c r="N328" i="9"/>
  <c r="N327" i="9"/>
  <c r="N326" i="9"/>
  <c r="N325" i="9"/>
  <c r="N323" i="9"/>
  <c r="N322" i="9"/>
  <c r="N321" i="9"/>
  <c r="N317" i="9"/>
  <c r="N315" i="9"/>
  <c r="N313" i="9"/>
  <c r="N312" i="9"/>
  <c r="N311" i="9"/>
  <c r="N310" i="9"/>
  <c r="N309" i="9"/>
  <c r="N308" i="9"/>
  <c r="N306" i="9"/>
  <c r="N305" i="9"/>
  <c r="N304" i="9"/>
  <c r="N298" i="9"/>
  <c r="N297" i="9"/>
  <c r="N296" i="9"/>
  <c r="N295" i="9"/>
  <c r="N294" i="9"/>
  <c r="N293" i="9"/>
  <c r="N292" i="9"/>
  <c r="N290" i="9"/>
  <c r="N289" i="9"/>
  <c r="N288" i="9"/>
  <c r="N287" i="9"/>
  <c r="N286" i="9"/>
  <c r="N284" i="9"/>
  <c r="N283" i="9"/>
  <c r="N282" i="9"/>
  <c r="N281" i="9"/>
  <c r="N279" i="9"/>
  <c r="N278" i="9"/>
  <c r="N277" i="9"/>
  <c r="N276" i="9"/>
  <c r="N274" i="9"/>
  <c r="N273" i="9"/>
  <c r="N272" i="9"/>
  <c r="N271" i="9"/>
  <c r="N270" i="9"/>
  <c r="N269" i="9"/>
  <c r="N268" i="9"/>
  <c r="N267" i="9"/>
  <c r="N266" i="9"/>
  <c r="N264" i="9"/>
  <c r="N263" i="9"/>
  <c r="N262" i="9"/>
  <c r="N261" i="9"/>
  <c r="N259" i="9"/>
  <c r="N257" i="9"/>
  <c r="N255" i="9"/>
  <c r="N249" i="9"/>
  <c r="N248" i="9"/>
  <c r="N247" i="9"/>
  <c r="N246" i="9"/>
  <c r="N244" i="9"/>
  <c r="N243" i="9"/>
  <c r="N240" i="9"/>
  <c r="N239" i="9"/>
  <c r="N238" i="9"/>
  <c r="N237" i="9"/>
  <c r="N236" i="9"/>
  <c r="N235" i="9"/>
  <c r="N234" i="9"/>
  <c r="N233" i="9"/>
  <c r="N232" i="9"/>
  <c r="N230" i="9"/>
  <c r="N229" i="9"/>
  <c r="N228" i="9"/>
  <c r="N227" i="9"/>
  <c r="N225" i="9"/>
  <c r="N224" i="9"/>
  <c r="N223" i="9"/>
  <c r="N222" i="9"/>
  <c r="N219" i="9"/>
  <c r="N218" i="9"/>
  <c r="N217" i="9"/>
  <c r="N216" i="9"/>
  <c r="N215" i="9"/>
  <c r="N214" i="9"/>
  <c r="N213" i="9"/>
  <c r="N212" i="9"/>
  <c r="N210" i="9"/>
  <c r="N208" i="9"/>
  <c r="N206" i="9"/>
  <c r="N200" i="9"/>
  <c r="N199" i="9"/>
  <c r="N198" i="9"/>
  <c r="N197" i="9"/>
  <c r="N195" i="9"/>
  <c r="N194" i="9"/>
  <c r="N191" i="9"/>
  <c r="N190" i="9"/>
  <c r="N189" i="9"/>
  <c r="N188" i="9"/>
  <c r="N186" i="9"/>
  <c r="N185" i="9"/>
  <c r="N184" i="9"/>
  <c r="N183" i="9"/>
  <c r="N182" i="9"/>
  <c r="N181" i="9"/>
  <c r="N180" i="9"/>
  <c r="N179" i="9"/>
  <c r="N178" i="9"/>
  <c r="N176" i="9"/>
  <c r="N175" i="9"/>
  <c r="N168" i="9"/>
  <c r="N164" i="9"/>
  <c r="N157" i="9"/>
  <c r="N148" i="9"/>
  <c r="N141" i="9"/>
  <c r="N137" i="9"/>
  <c r="N130" i="9"/>
  <c r="N126" i="9"/>
  <c r="N119" i="9"/>
  <c r="N115" i="9"/>
  <c r="N108" i="9"/>
  <c r="N99" i="9"/>
  <c r="N92" i="9"/>
  <c r="N88" i="9"/>
  <c r="N81" i="9"/>
  <c r="N77" i="9"/>
  <c r="N70" i="9"/>
  <c r="N66" i="9"/>
  <c r="N59" i="9"/>
  <c r="N17" i="9"/>
  <c r="N21" i="9"/>
  <c r="N28" i="9"/>
  <c r="N32" i="9"/>
  <c r="N39" i="9"/>
  <c r="N43" i="9"/>
  <c r="N50" i="9"/>
  <c r="N1159" i="8"/>
  <c r="N1158" i="8"/>
  <c r="N1157" i="8"/>
  <c r="N1156" i="8"/>
  <c r="N1155" i="8"/>
  <c r="N1154" i="8"/>
  <c r="N1153" i="8"/>
  <c r="N1152" i="8"/>
  <c r="N1151" i="8"/>
  <c r="N1150" i="8"/>
  <c r="N1149" i="8"/>
  <c r="N1148" i="8"/>
  <c r="N1147" i="8"/>
  <c r="N1146" i="8"/>
  <c r="N1145" i="8"/>
  <c r="N1144" i="8"/>
  <c r="N1143" i="8"/>
  <c r="N1142" i="8"/>
  <c r="N1141" i="8"/>
  <c r="N1140" i="8"/>
  <c r="N1139" i="8"/>
  <c r="N1138" i="8"/>
  <c r="N1137" i="8"/>
  <c r="N1136" i="8"/>
  <c r="N1135" i="8"/>
  <c r="N1134" i="8"/>
  <c r="N1133" i="8"/>
  <c r="N1132" i="8"/>
  <c r="N1126" i="8"/>
  <c r="N1125" i="8"/>
  <c r="N1124" i="8"/>
  <c r="N1123" i="8"/>
  <c r="N1122" i="8"/>
  <c r="N1121" i="8"/>
  <c r="N1120" i="8"/>
  <c r="N1119" i="8"/>
  <c r="N1118" i="8"/>
  <c r="N1117" i="8"/>
  <c r="N1116" i="8"/>
  <c r="N1115" i="8"/>
  <c r="N1114" i="8"/>
  <c r="N1113" i="8"/>
  <c r="N1112" i="8"/>
  <c r="N1111" i="8"/>
  <c r="N1110" i="8"/>
  <c r="N1109" i="8"/>
  <c r="N1108" i="8"/>
  <c r="N1107" i="8"/>
  <c r="N1106" i="8"/>
  <c r="N1105" i="8"/>
  <c r="N1104" i="8"/>
  <c r="N1103" i="8"/>
  <c r="N1102" i="8"/>
  <c r="N1101" i="8"/>
  <c r="N1100" i="8"/>
  <c r="N1099" i="8"/>
  <c r="N1093" i="8"/>
  <c r="N1092" i="8"/>
  <c r="N1091" i="8"/>
  <c r="N1090" i="8"/>
  <c r="N1089" i="8"/>
  <c r="N1088" i="8"/>
  <c r="N1087" i="8"/>
  <c r="N1086" i="8"/>
  <c r="N1085" i="8"/>
  <c r="N1084" i="8"/>
  <c r="N1083" i="8"/>
  <c r="N1082" i="8"/>
  <c r="N1081" i="8"/>
  <c r="N1080" i="8"/>
  <c r="N1079" i="8"/>
  <c r="N1078" i="8"/>
  <c r="N1077" i="8"/>
  <c r="N1076" i="8"/>
  <c r="N1075" i="8"/>
  <c r="N1074" i="8"/>
  <c r="N1073" i="8"/>
  <c r="N1066" i="8"/>
  <c r="N1054" i="8"/>
  <c r="N1047" i="8"/>
  <c r="N1040" i="8"/>
  <c r="N1033" i="8"/>
  <c r="N1021" i="8"/>
  <c r="N1014" i="8"/>
  <c r="N1007" i="8"/>
  <c r="N1000" i="8"/>
  <c r="N988" i="8"/>
  <c r="N981" i="8"/>
  <c r="N974" i="8"/>
  <c r="N967" i="8"/>
  <c r="N955" i="8"/>
  <c r="N948" i="8"/>
  <c r="N941" i="8"/>
  <c r="N934" i="8"/>
  <c r="N922" i="8"/>
  <c r="N915" i="8"/>
  <c r="N908" i="8"/>
  <c r="N901" i="8"/>
  <c r="N889" i="8"/>
  <c r="N882" i="8"/>
  <c r="N875" i="8"/>
  <c r="N868" i="8"/>
  <c r="N856" i="8"/>
  <c r="N849" i="8"/>
  <c r="N842" i="8"/>
  <c r="N835" i="8"/>
  <c r="N823" i="8"/>
  <c r="N816" i="8"/>
  <c r="N809" i="8"/>
  <c r="N802" i="8"/>
  <c r="N790" i="8"/>
  <c r="N783" i="8"/>
  <c r="N776" i="8"/>
  <c r="N769" i="8"/>
  <c r="N757" i="8"/>
  <c r="N750" i="8"/>
  <c r="N743" i="8"/>
  <c r="N736" i="8"/>
  <c r="N724" i="8"/>
  <c r="N717" i="8"/>
  <c r="N710" i="8"/>
  <c r="N703" i="8"/>
  <c r="N691" i="8"/>
  <c r="N684" i="8"/>
  <c r="N677" i="8"/>
  <c r="N670" i="8"/>
  <c r="N658" i="8"/>
  <c r="N651" i="8"/>
  <c r="N644" i="8"/>
  <c r="N637" i="8"/>
  <c r="N625" i="8"/>
  <c r="N618" i="8"/>
  <c r="N611" i="8"/>
  <c r="N604" i="8"/>
  <c r="N592" i="8"/>
  <c r="N585" i="8"/>
  <c r="N578" i="8"/>
  <c r="N571" i="8"/>
  <c r="N559" i="8"/>
  <c r="N552" i="8"/>
  <c r="N545" i="8"/>
  <c r="N538" i="8"/>
  <c r="N526" i="8"/>
  <c r="N519" i="8"/>
  <c r="N512" i="8"/>
  <c r="N505" i="8"/>
  <c r="N493" i="8"/>
  <c r="N486" i="8"/>
  <c r="N479" i="8"/>
  <c r="N472" i="8"/>
  <c r="N460" i="8"/>
  <c r="N453" i="8"/>
  <c r="N446" i="8"/>
  <c r="N439" i="8"/>
  <c r="N427" i="8"/>
  <c r="N420" i="8"/>
  <c r="N413" i="8"/>
  <c r="N406" i="8"/>
  <c r="N394" i="8"/>
  <c r="N387" i="8"/>
  <c r="N380" i="8"/>
  <c r="N373" i="8"/>
  <c r="N361" i="8"/>
  <c r="N354" i="8"/>
  <c r="N347" i="8"/>
  <c r="N340" i="8"/>
  <c r="N328" i="8"/>
  <c r="N321" i="8"/>
  <c r="N314" i="8"/>
  <c r="N307" i="8"/>
  <c r="N295" i="8"/>
  <c r="N288" i="8"/>
  <c r="N281" i="8"/>
  <c r="N274" i="8"/>
  <c r="N262" i="8"/>
  <c r="N255" i="8"/>
  <c r="N248" i="8"/>
  <c r="N241" i="8"/>
  <c r="N229" i="8"/>
  <c r="N222" i="8"/>
  <c r="N215" i="8"/>
  <c r="N208" i="8"/>
  <c r="N196" i="8"/>
  <c r="N189" i="8"/>
  <c r="N182" i="8"/>
  <c r="N175" i="8"/>
  <c r="N163" i="8"/>
  <c r="N156" i="8"/>
  <c r="N149" i="8"/>
  <c r="N142" i="8"/>
  <c r="N130" i="8"/>
  <c r="N123" i="8"/>
  <c r="N116" i="8"/>
  <c r="N109" i="8"/>
  <c r="N97" i="8"/>
  <c r="N90" i="8"/>
  <c r="N83" i="8"/>
  <c r="N76" i="8"/>
  <c r="N50" i="8"/>
  <c r="N57" i="8"/>
  <c r="N64" i="8"/>
  <c r="N24" i="8"/>
  <c r="N31" i="8"/>
  <c r="J944" i="9" l="1"/>
  <c r="N944" i="9" s="1"/>
  <c r="N893" i="9"/>
  <c r="J846" i="9"/>
  <c r="N846" i="9" s="1"/>
  <c r="N746" i="9"/>
  <c r="N708" i="9"/>
  <c r="N650" i="9"/>
  <c r="N550" i="9"/>
  <c r="J503" i="9"/>
  <c r="N503" i="9" s="1"/>
  <c r="N463" i="9"/>
  <c r="N403" i="9"/>
  <c r="N354" i="9"/>
  <c r="N316" i="9"/>
  <c r="N256" i="9"/>
  <c r="J209" i="9"/>
  <c r="N209" i="9" s="1"/>
  <c r="G178" i="13"/>
  <c r="G177" i="13"/>
  <c r="G176" i="13"/>
  <c r="G175" i="13"/>
  <c r="G174" i="13"/>
  <c r="G173" i="13"/>
  <c r="C173" i="13"/>
  <c r="L173" i="13" s="1"/>
  <c r="G172" i="13"/>
  <c r="L171" i="13"/>
  <c r="G171" i="13"/>
  <c r="G170" i="13"/>
  <c r="G169" i="13"/>
  <c r="G168" i="13"/>
  <c r="G167" i="13"/>
  <c r="C167" i="13"/>
  <c r="L170" i="13" s="1"/>
  <c r="G166" i="13"/>
  <c r="G165" i="13"/>
  <c r="L164" i="13"/>
  <c r="G164" i="13"/>
  <c r="G163" i="13"/>
  <c r="L162" i="13"/>
  <c r="G162" i="13"/>
  <c r="G161" i="13"/>
  <c r="C161" i="13"/>
  <c r="L166" i="13" s="1"/>
  <c r="G160" i="13"/>
  <c r="L159" i="13"/>
  <c r="G159" i="13"/>
  <c r="G158" i="13"/>
  <c r="G157" i="13"/>
  <c r="G156" i="13"/>
  <c r="G155" i="13"/>
  <c r="C155" i="13"/>
  <c r="L158" i="13" s="1"/>
  <c r="G584" i="12"/>
  <c r="G583" i="12"/>
  <c r="G582" i="12"/>
  <c r="G581" i="12"/>
  <c r="G580" i="12"/>
  <c r="G579" i="12"/>
  <c r="C579" i="12"/>
  <c r="L579" i="12" s="1"/>
  <c r="G578" i="12"/>
  <c r="G577" i="12"/>
  <c r="G576" i="12"/>
  <c r="G575" i="12"/>
  <c r="G574" i="12"/>
  <c r="G573" i="12"/>
  <c r="C573" i="12"/>
  <c r="G572" i="12"/>
  <c r="G571" i="12"/>
  <c r="G570" i="12"/>
  <c r="G569" i="12"/>
  <c r="G568" i="12"/>
  <c r="G567" i="12"/>
  <c r="C567" i="12"/>
  <c r="L567" i="12" s="1"/>
  <c r="G566" i="12"/>
  <c r="G565" i="12"/>
  <c r="G564" i="12"/>
  <c r="G563" i="12"/>
  <c r="G562" i="12"/>
  <c r="G561" i="12"/>
  <c r="C561" i="12"/>
  <c r="G555" i="12"/>
  <c r="G554" i="12"/>
  <c r="G553" i="12"/>
  <c r="G552" i="12"/>
  <c r="G551" i="12"/>
  <c r="G550" i="12"/>
  <c r="C550" i="12"/>
  <c r="L550" i="12" s="1"/>
  <c r="G549" i="12"/>
  <c r="G548" i="12"/>
  <c r="G547" i="12"/>
  <c r="G546" i="12"/>
  <c r="G545" i="12"/>
  <c r="G544" i="12"/>
  <c r="C544" i="12"/>
  <c r="G543" i="12"/>
  <c r="G542" i="12"/>
  <c r="G541" i="12"/>
  <c r="G540" i="12"/>
  <c r="G539" i="12"/>
  <c r="G538" i="12"/>
  <c r="C538" i="12"/>
  <c r="L538" i="12" s="1"/>
  <c r="G537" i="12"/>
  <c r="G536" i="12"/>
  <c r="G535" i="12"/>
  <c r="G534" i="12"/>
  <c r="G533" i="12"/>
  <c r="G532" i="12"/>
  <c r="C532" i="12"/>
  <c r="G526" i="12"/>
  <c r="G525" i="12"/>
  <c r="G524" i="12"/>
  <c r="G523" i="12"/>
  <c r="G522" i="12"/>
  <c r="G521" i="12"/>
  <c r="C521" i="12"/>
  <c r="L521" i="12" s="1"/>
  <c r="G520" i="12"/>
  <c r="G519" i="12"/>
  <c r="G518" i="12"/>
  <c r="G517" i="12"/>
  <c r="G516" i="12"/>
  <c r="G515" i="12"/>
  <c r="C515" i="12"/>
  <c r="G514" i="12"/>
  <c r="G513" i="12"/>
  <c r="G512" i="12"/>
  <c r="G511" i="12"/>
  <c r="G510" i="12"/>
  <c r="G509" i="12"/>
  <c r="C509" i="12"/>
  <c r="L509" i="12" s="1"/>
  <c r="G508" i="12"/>
  <c r="G507" i="12"/>
  <c r="G506" i="12"/>
  <c r="G505" i="12"/>
  <c r="G504" i="12"/>
  <c r="G503" i="12"/>
  <c r="C503" i="12"/>
  <c r="G497" i="12"/>
  <c r="G496" i="12"/>
  <c r="G495" i="12"/>
  <c r="G494" i="12"/>
  <c r="G493" i="12"/>
  <c r="G492" i="12"/>
  <c r="C492" i="12"/>
  <c r="L492" i="12" s="1"/>
  <c r="G491" i="12"/>
  <c r="G490" i="12"/>
  <c r="G489" i="12"/>
  <c r="G488" i="12"/>
  <c r="G487" i="12"/>
  <c r="G486" i="12"/>
  <c r="C486" i="12"/>
  <c r="G485" i="12"/>
  <c r="G484" i="12"/>
  <c r="G483" i="12"/>
  <c r="G482" i="12"/>
  <c r="G481" i="12"/>
  <c r="G480" i="12"/>
  <c r="C480" i="12"/>
  <c r="L480" i="12" s="1"/>
  <c r="G479" i="12"/>
  <c r="G478" i="12"/>
  <c r="G477" i="12"/>
  <c r="G476" i="12"/>
  <c r="G475" i="12"/>
  <c r="G474" i="12"/>
  <c r="C474" i="12"/>
  <c r="G468" i="12"/>
  <c r="G467" i="12"/>
  <c r="G466" i="12"/>
  <c r="G465" i="12"/>
  <c r="G464" i="12"/>
  <c r="G463" i="12"/>
  <c r="C463" i="12"/>
  <c r="L463" i="12" s="1"/>
  <c r="G462" i="12"/>
  <c r="G461" i="12"/>
  <c r="G460" i="12"/>
  <c r="G459" i="12"/>
  <c r="G458" i="12"/>
  <c r="G457" i="12"/>
  <c r="C457" i="12"/>
  <c r="G456" i="12"/>
  <c r="G455" i="12"/>
  <c r="G454" i="12"/>
  <c r="G453" i="12"/>
  <c r="G452" i="12"/>
  <c r="G451" i="12"/>
  <c r="C451" i="12"/>
  <c r="L451" i="12" s="1"/>
  <c r="G450" i="12"/>
  <c r="G449" i="12"/>
  <c r="G448" i="12"/>
  <c r="G447" i="12"/>
  <c r="G446" i="12"/>
  <c r="G445" i="12"/>
  <c r="C445" i="12"/>
  <c r="G439" i="12"/>
  <c r="G438" i="12"/>
  <c r="G437" i="12"/>
  <c r="G436" i="12"/>
  <c r="G435" i="12"/>
  <c r="G434" i="12"/>
  <c r="C434" i="12"/>
  <c r="L434" i="12" s="1"/>
  <c r="G433" i="12"/>
  <c r="G432" i="12"/>
  <c r="G431" i="12"/>
  <c r="G430" i="12"/>
  <c r="G429" i="12"/>
  <c r="G428" i="12"/>
  <c r="C428" i="12"/>
  <c r="G427" i="12"/>
  <c r="G426" i="12"/>
  <c r="G425" i="12"/>
  <c r="G424" i="12"/>
  <c r="G423" i="12"/>
  <c r="G422" i="12"/>
  <c r="C422" i="12"/>
  <c r="L422" i="12" s="1"/>
  <c r="G421" i="12"/>
  <c r="G420" i="12"/>
  <c r="G419" i="12"/>
  <c r="G418" i="12"/>
  <c r="G417" i="12"/>
  <c r="G416" i="12"/>
  <c r="C416" i="12"/>
  <c r="G410" i="12"/>
  <c r="G409" i="12"/>
  <c r="G408" i="12"/>
  <c r="G407" i="12"/>
  <c r="G406" i="12"/>
  <c r="G405" i="12"/>
  <c r="C405" i="12"/>
  <c r="L405" i="12" s="1"/>
  <c r="G404" i="12"/>
  <c r="G403" i="12"/>
  <c r="G402" i="12"/>
  <c r="G401" i="12"/>
  <c r="G400" i="12"/>
  <c r="G399" i="12"/>
  <c r="C399" i="12"/>
  <c r="G398" i="12"/>
  <c r="L397" i="12"/>
  <c r="G397" i="12"/>
  <c r="G396" i="12"/>
  <c r="L395" i="12"/>
  <c r="G395" i="12"/>
  <c r="G394" i="12"/>
  <c r="L393" i="12"/>
  <c r="G393" i="12"/>
  <c r="C393" i="12"/>
  <c r="G392" i="12"/>
  <c r="G391" i="12"/>
  <c r="G390" i="12"/>
  <c r="G389" i="12"/>
  <c r="G388" i="12"/>
  <c r="G387" i="12"/>
  <c r="C387" i="12"/>
  <c r="G381" i="12"/>
  <c r="G380" i="12"/>
  <c r="G379" i="12"/>
  <c r="G378" i="12"/>
  <c r="L377" i="12"/>
  <c r="G377" i="12"/>
  <c r="G376" i="12"/>
  <c r="C376" i="12"/>
  <c r="L376" i="12" s="1"/>
  <c r="G375" i="12"/>
  <c r="G374" i="12"/>
  <c r="G373" i="12"/>
  <c r="G372" i="12"/>
  <c r="G371" i="12"/>
  <c r="G370" i="12"/>
  <c r="C370" i="12"/>
  <c r="G369" i="12"/>
  <c r="G368" i="12"/>
  <c r="G367" i="12"/>
  <c r="G366" i="12"/>
  <c r="G365" i="12"/>
  <c r="G364" i="12"/>
  <c r="C364" i="12"/>
  <c r="L364" i="12" s="1"/>
  <c r="G363" i="12"/>
  <c r="G362" i="12"/>
  <c r="G361" i="12"/>
  <c r="G360" i="12"/>
  <c r="G359" i="12"/>
  <c r="G358" i="12"/>
  <c r="C358" i="12"/>
  <c r="G352" i="12"/>
  <c r="G351" i="12"/>
  <c r="G350" i="12"/>
  <c r="G349" i="12"/>
  <c r="G348" i="12"/>
  <c r="G347" i="12"/>
  <c r="C347" i="12"/>
  <c r="L347" i="12" s="1"/>
  <c r="G346" i="12"/>
  <c r="G345" i="12"/>
  <c r="G344" i="12"/>
  <c r="G343" i="12"/>
  <c r="G342" i="12"/>
  <c r="G341" i="12"/>
  <c r="C341" i="12"/>
  <c r="G340" i="12"/>
  <c r="G339" i="12"/>
  <c r="G338" i="12"/>
  <c r="G337" i="12"/>
  <c r="G336" i="12"/>
  <c r="G335" i="12"/>
  <c r="C335" i="12"/>
  <c r="L335" i="12" s="1"/>
  <c r="G334" i="12"/>
  <c r="G333" i="12"/>
  <c r="G332" i="12"/>
  <c r="G331" i="12"/>
  <c r="G330" i="12"/>
  <c r="G329" i="12"/>
  <c r="C329" i="12"/>
  <c r="G323" i="12"/>
  <c r="L322" i="12"/>
  <c r="G322" i="12"/>
  <c r="G321" i="12"/>
  <c r="L320" i="12"/>
  <c r="G320" i="12"/>
  <c r="L319" i="12"/>
  <c r="G319" i="12"/>
  <c r="G318" i="12"/>
  <c r="C318" i="12"/>
  <c r="L318" i="12" s="1"/>
  <c r="G317" i="12"/>
  <c r="G316" i="12"/>
  <c r="G315" i="12"/>
  <c r="G314" i="12"/>
  <c r="G313" i="12"/>
  <c r="G312" i="12"/>
  <c r="C312" i="12"/>
  <c r="G311" i="12"/>
  <c r="G310" i="12"/>
  <c r="G309" i="12"/>
  <c r="G308" i="12"/>
  <c r="G307" i="12"/>
  <c r="G306" i="12"/>
  <c r="C306" i="12"/>
  <c r="L306" i="12" s="1"/>
  <c r="G305" i="12"/>
  <c r="G304" i="12"/>
  <c r="G303" i="12"/>
  <c r="G302" i="12"/>
  <c r="G301" i="12"/>
  <c r="G300" i="12"/>
  <c r="C300" i="12"/>
  <c r="G294" i="12"/>
  <c r="G293" i="12"/>
  <c r="G292" i="12"/>
  <c r="G291" i="12"/>
  <c r="G290" i="12"/>
  <c r="G289" i="12"/>
  <c r="C289" i="12"/>
  <c r="L289" i="12" s="1"/>
  <c r="G288" i="12"/>
  <c r="G287" i="12"/>
  <c r="G286" i="12"/>
  <c r="G285" i="12"/>
  <c r="G284" i="12"/>
  <c r="G283" i="12"/>
  <c r="C283" i="12"/>
  <c r="G282" i="12"/>
  <c r="L281" i="12"/>
  <c r="G281" i="12"/>
  <c r="G280" i="12"/>
  <c r="L279" i="12"/>
  <c r="G279" i="12"/>
  <c r="G278" i="12"/>
  <c r="L277" i="12"/>
  <c r="G277" i="12"/>
  <c r="C277" i="12"/>
  <c r="G276" i="12"/>
  <c r="G275" i="12"/>
  <c r="G274" i="12"/>
  <c r="G273" i="12"/>
  <c r="G272" i="12"/>
  <c r="G271" i="12"/>
  <c r="C271" i="12"/>
  <c r="G265" i="12"/>
  <c r="G264" i="12"/>
  <c r="G263" i="12"/>
  <c r="G262" i="12"/>
  <c r="G261" i="12"/>
  <c r="G260" i="12"/>
  <c r="C260" i="12"/>
  <c r="L260" i="12" s="1"/>
  <c r="G259" i="12"/>
  <c r="G258" i="12"/>
  <c r="G257" i="12"/>
  <c r="G256" i="12"/>
  <c r="G255" i="12"/>
  <c r="G254" i="12"/>
  <c r="C254" i="12"/>
  <c r="G253" i="12"/>
  <c r="G252" i="12"/>
  <c r="G251" i="12"/>
  <c r="G250" i="12"/>
  <c r="G249" i="12"/>
  <c r="G248" i="12"/>
  <c r="C248" i="12"/>
  <c r="L248" i="12" s="1"/>
  <c r="G247" i="12"/>
  <c r="G246" i="12"/>
  <c r="G245" i="12"/>
  <c r="G244" i="12"/>
  <c r="G243" i="12"/>
  <c r="G242" i="12"/>
  <c r="C242" i="12"/>
  <c r="G236" i="12"/>
  <c r="G235" i="12"/>
  <c r="G234" i="12"/>
  <c r="G233" i="12"/>
  <c r="G232" i="12"/>
  <c r="G231" i="12"/>
  <c r="C231" i="12"/>
  <c r="L231" i="12" s="1"/>
  <c r="G230" i="12"/>
  <c r="G229" i="12"/>
  <c r="G228" i="12"/>
  <c r="G227" i="12"/>
  <c r="G226" i="12"/>
  <c r="G225" i="12"/>
  <c r="C225" i="12"/>
  <c r="L225" i="12" s="1"/>
  <c r="G224" i="12"/>
  <c r="G223" i="12"/>
  <c r="G222" i="12"/>
  <c r="G221" i="12"/>
  <c r="G220" i="12"/>
  <c r="G219" i="12"/>
  <c r="C219" i="12"/>
  <c r="L219" i="12" s="1"/>
  <c r="G218" i="12"/>
  <c r="G217" i="12"/>
  <c r="G216" i="12"/>
  <c r="G215" i="12"/>
  <c r="G214" i="12"/>
  <c r="G213" i="12"/>
  <c r="C213" i="12"/>
  <c r="G207" i="12"/>
  <c r="G206" i="12"/>
  <c r="G205" i="12"/>
  <c r="G204" i="12"/>
  <c r="G203" i="12"/>
  <c r="G202" i="12"/>
  <c r="C202" i="12"/>
  <c r="L202" i="12" s="1"/>
  <c r="G201" i="12"/>
  <c r="G200" i="12"/>
  <c r="G199" i="12"/>
  <c r="G198" i="12"/>
  <c r="G197" i="12"/>
  <c r="G196" i="12"/>
  <c r="C196" i="12"/>
  <c r="L196" i="12" s="1"/>
  <c r="G195" i="12"/>
  <c r="G194" i="12"/>
  <c r="G193" i="12"/>
  <c r="G192" i="12"/>
  <c r="G191" i="12"/>
  <c r="G190" i="12"/>
  <c r="C190" i="12"/>
  <c r="L190" i="12" s="1"/>
  <c r="G189" i="12"/>
  <c r="G188" i="12"/>
  <c r="G187" i="12"/>
  <c r="G186" i="12"/>
  <c r="G185" i="12"/>
  <c r="G184" i="12"/>
  <c r="C184" i="12"/>
  <c r="G178" i="12"/>
  <c r="G177" i="12"/>
  <c r="G176" i="12"/>
  <c r="G175" i="12"/>
  <c r="G174" i="12"/>
  <c r="G173" i="12"/>
  <c r="C173" i="12"/>
  <c r="L173" i="12" s="1"/>
  <c r="G172" i="12"/>
  <c r="G171" i="12"/>
  <c r="G170" i="12"/>
  <c r="G169" i="12"/>
  <c r="G168" i="12"/>
  <c r="G167" i="12"/>
  <c r="C167" i="12"/>
  <c r="L167" i="12" s="1"/>
  <c r="G166" i="12"/>
  <c r="G165" i="12"/>
  <c r="G164" i="12"/>
  <c r="G163" i="12"/>
  <c r="G162" i="12"/>
  <c r="G161" i="12"/>
  <c r="C161" i="12"/>
  <c r="L161" i="12" s="1"/>
  <c r="G160" i="12"/>
  <c r="G159" i="12"/>
  <c r="G158" i="12"/>
  <c r="G157" i="12"/>
  <c r="G156" i="12"/>
  <c r="G155" i="12"/>
  <c r="C155" i="12"/>
  <c r="G584" i="11"/>
  <c r="G583" i="11"/>
  <c r="G582" i="11"/>
  <c r="G581" i="11"/>
  <c r="G580" i="11"/>
  <c r="G579" i="11"/>
  <c r="C579" i="11"/>
  <c r="L584" i="11" s="1"/>
  <c r="G578" i="11"/>
  <c r="G577" i="11"/>
  <c r="G576" i="11"/>
  <c r="G575" i="11"/>
  <c r="G574" i="11"/>
  <c r="G573" i="11"/>
  <c r="C573" i="11"/>
  <c r="L576" i="11" s="1"/>
  <c r="G572" i="11"/>
  <c r="G571" i="11"/>
  <c r="G570" i="11"/>
  <c r="G569" i="11"/>
  <c r="G568" i="11"/>
  <c r="G567" i="11"/>
  <c r="C567" i="11"/>
  <c r="L572" i="11" s="1"/>
  <c r="G566" i="11"/>
  <c r="G565" i="11"/>
  <c r="G564" i="11"/>
  <c r="G563" i="11"/>
  <c r="G562" i="11"/>
  <c r="G561" i="11"/>
  <c r="C561" i="11"/>
  <c r="L564" i="11" s="1"/>
  <c r="G555" i="11"/>
  <c r="G554" i="11"/>
  <c r="G553" i="11"/>
  <c r="G552" i="11"/>
  <c r="G551" i="11"/>
  <c r="G550" i="11"/>
  <c r="C550" i="11"/>
  <c r="L555" i="11" s="1"/>
  <c r="G549" i="11"/>
  <c r="G548" i="11"/>
  <c r="G547" i="11"/>
  <c r="G546" i="11"/>
  <c r="G545" i="11"/>
  <c r="G544" i="11"/>
  <c r="C544" i="11"/>
  <c r="L547" i="11" s="1"/>
  <c r="G543" i="11"/>
  <c r="G542" i="11"/>
  <c r="G541" i="11"/>
  <c r="G540" i="11"/>
  <c r="G539" i="11"/>
  <c r="G538" i="11"/>
  <c r="C538" i="11"/>
  <c r="L543" i="11" s="1"/>
  <c r="G537" i="11"/>
  <c r="G536" i="11"/>
  <c r="G535" i="11"/>
  <c r="G534" i="11"/>
  <c r="G533" i="11"/>
  <c r="G532" i="11"/>
  <c r="C532" i="11"/>
  <c r="L535" i="11" s="1"/>
  <c r="G526" i="11"/>
  <c r="G525" i="11"/>
  <c r="G524" i="11"/>
  <c r="G523" i="11"/>
  <c r="G522" i="11"/>
  <c r="G521" i="11"/>
  <c r="C521" i="11"/>
  <c r="L521" i="11" s="1"/>
  <c r="G520" i="11"/>
  <c r="G519" i="11"/>
  <c r="G518" i="11"/>
  <c r="G517" i="11"/>
  <c r="G516" i="11"/>
  <c r="G515" i="11"/>
  <c r="C515" i="11"/>
  <c r="L518" i="11" s="1"/>
  <c r="G514" i="11"/>
  <c r="G513" i="11"/>
  <c r="G512" i="11"/>
  <c r="G511" i="11"/>
  <c r="G510" i="11"/>
  <c r="G509" i="11"/>
  <c r="C509" i="11"/>
  <c r="L509" i="11" s="1"/>
  <c r="G508" i="11"/>
  <c r="G507" i="11"/>
  <c r="G506" i="11"/>
  <c r="G505" i="11"/>
  <c r="G504" i="11"/>
  <c r="G503" i="11"/>
  <c r="C503" i="11"/>
  <c r="L506" i="11" s="1"/>
  <c r="G497" i="11"/>
  <c r="G496" i="11"/>
  <c r="G495" i="11"/>
  <c r="G494" i="11"/>
  <c r="G493" i="11"/>
  <c r="G492" i="11"/>
  <c r="C492" i="11"/>
  <c r="L492" i="11" s="1"/>
  <c r="G491" i="11"/>
  <c r="G490" i="11"/>
  <c r="G489" i="11"/>
  <c r="G488" i="11"/>
  <c r="G487" i="11"/>
  <c r="G486" i="11"/>
  <c r="C486" i="11"/>
  <c r="L489" i="11" s="1"/>
  <c r="G485" i="11"/>
  <c r="G484" i="11"/>
  <c r="G483" i="11"/>
  <c r="G482" i="11"/>
  <c r="G481" i="11"/>
  <c r="G480" i="11"/>
  <c r="C480" i="11"/>
  <c r="L480" i="11" s="1"/>
  <c r="G479" i="11"/>
  <c r="G478" i="11"/>
  <c r="G477" i="11"/>
  <c r="G476" i="11"/>
  <c r="G475" i="11"/>
  <c r="G474" i="11"/>
  <c r="C474" i="11"/>
  <c r="L477" i="11" s="1"/>
  <c r="G468" i="11"/>
  <c r="G467" i="11"/>
  <c r="G466" i="11"/>
  <c r="G465" i="11"/>
  <c r="G464" i="11"/>
  <c r="G463" i="11"/>
  <c r="C463" i="11"/>
  <c r="L463" i="11" s="1"/>
  <c r="G462" i="11"/>
  <c r="G461" i="11"/>
  <c r="G460" i="11"/>
  <c r="G459" i="11"/>
  <c r="G458" i="11"/>
  <c r="G457" i="11"/>
  <c r="C457" i="11"/>
  <c r="L460" i="11" s="1"/>
  <c r="G456" i="11"/>
  <c r="G455" i="11"/>
  <c r="G454" i="11"/>
  <c r="G453" i="11"/>
  <c r="G452" i="11"/>
  <c r="G451" i="11"/>
  <c r="C451" i="11"/>
  <c r="L451" i="11" s="1"/>
  <c r="G450" i="11"/>
  <c r="G449" i="11"/>
  <c r="G448" i="11"/>
  <c r="G447" i="11"/>
  <c r="G446" i="11"/>
  <c r="G445" i="11"/>
  <c r="C445" i="11"/>
  <c r="G439" i="11"/>
  <c r="G438" i="11"/>
  <c r="G437" i="11"/>
  <c r="G436" i="11"/>
  <c r="G435" i="11"/>
  <c r="G434" i="11"/>
  <c r="C434" i="11"/>
  <c r="L434" i="11" s="1"/>
  <c r="G433" i="11"/>
  <c r="G432" i="11"/>
  <c r="G431" i="11"/>
  <c r="G430" i="11"/>
  <c r="G429" i="11"/>
  <c r="G428" i="11"/>
  <c r="C428" i="11"/>
  <c r="G427" i="11"/>
  <c r="G426" i="11"/>
  <c r="G425" i="11"/>
  <c r="G424" i="11"/>
  <c r="G423" i="11"/>
  <c r="G422" i="11"/>
  <c r="C422" i="11"/>
  <c r="L422" i="11" s="1"/>
  <c r="G421" i="11"/>
  <c r="G420" i="11"/>
  <c r="G419" i="11"/>
  <c r="G418" i="11"/>
  <c r="G417" i="11"/>
  <c r="G416" i="11"/>
  <c r="C416" i="11"/>
  <c r="G410" i="11"/>
  <c r="G409" i="11"/>
  <c r="G408" i="11"/>
  <c r="G407" i="11"/>
  <c r="G406" i="11"/>
  <c r="G405" i="11"/>
  <c r="C405" i="11"/>
  <c r="L405" i="11" s="1"/>
  <c r="G404" i="11"/>
  <c r="G403" i="11"/>
  <c r="G402" i="11"/>
  <c r="G401" i="11"/>
  <c r="G400" i="11"/>
  <c r="G399" i="11"/>
  <c r="C399" i="11"/>
  <c r="G398" i="11"/>
  <c r="G397" i="11"/>
  <c r="G396" i="11"/>
  <c r="G395" i="11"/>
  <c r="G394" i="11"/>
  <c r="G393" i="11"/>
  <c r="C393" i="11"/>
  <c r="L393" i="11" s="1"/>
  <c r="G392" i="11"/>
  <c r="G391" i="11"/>
  <c r="G390" i="11"/>
  <c r="G389" i="11"/>
  <c r="G388" i="11"/>
  <c r="G387" i="11"/>
  <c r="C387" i="11"/>
  <c r="G381" i="11"/>
  <c r="G380" i="11"/>
  <c r="G379" i="11"/>
  <c r="G378" i="11"/>
  <c r="G377" i="11"/>
  <c r="G376" i="11"/>
  <c r="C376" i="11"/>
  <c r="G375" i="11"/>
  <c r="G374" i="11"/>
  <c r="G373" i="11"/>
  <c r="G372" i="11"/>
  <c r="G371" i="11"/>
  <c r="G370" i="11"/>
  <c r="C370" i="11"/>
  <c r="L370" i="11" s="1"/>
  <c r="G369" i="11"/>
  <c r="G368" i="11"/>
  <c r="G367" i="11"/>
  <c r="G366" i="11"/>
  <c r="G365" i="11"/>
  <c r="G364" i="11"/>
  <c r="C364" i="11"/>
  <c r="G363" i="11"/>
  <c r="G362" i="11"/>
  <c r="G361" i="11"/>
  <c r="G360" i="11"/>
  <c r="G359" i="11"/>
  <c r="G358" i="11"/>
  <c r="C358" i="11"/>
  <c r="G352" i="11"/>
  <c r="G351" i="11"/>
  <c r="G350" i="11"/>
  <c r="G349" i="11"/>
  <c r="G348" i="11"/>
  <c r="G347" i="11"/>
  <c r="C347" i="11"/>
  <c r="G346" i="11"/>
  <c r="G345" i="11"/>
  <c r="G344" i="11"/>
  <c r="G343" i="11"/>
  <c r="G342" i="11"/>
  <c r="G341" i="11"/>
  <c r="C341" i="11"/>
  <c r="G340" i="11"/>
  <c r="G339" i="11"/>
  <c r="G338" i="11"/>
  <c r="G337" i="11"/>
  <c r="G336" i="11"/>
  <c r="G335" i="11"/>
  <c r="C335" i="11"/>
  <c r="G334" i="11"/>
  <c r="G333" i="11"/>
  <c r="G332" i="11"/>
  <c r="G331" i="11"/>
  <c r="G330" i="11"/>
  <c r="G329" i="11"/>
  <c r="C329" i="11"/>
  <c r="G323" i="11"/>
  <c r="G322" i="11"/>
  <c r="G321" i="11"/>
  <c r="G320" i="11"/>
  <c r="G319" i="11"/>
  <c r="G318" i="11"/>
  <c r="C318" i="11"/>
  <c r="G317" i="11"/>
  <c r="G316" i="11"/>
  <c r="G315" i="11"/>
  <c r="G314" i="11"/>
  <c r="G313" i="11"/>
  <c r="G312" i="11"/>
  <c r="C312" i="11"/>
  <c r="L312" i="11" s="1"/>
  <c r="G311" i="11"/>
  <c r="G310" i="11"/>
  <c r="G309" i="11"/>
  <c r="G308" i="11"/>
  <c r="G307" i="11"/>
  <c r="G306" i="11"/>
  <c r="C306" i="11"/>
  <c r="G305" i="11"/>
  <c r="G304" i="11"/>
  <c r="G303" i="11"/>
  <c r="G302" i="11"/>
  <c r="G301" i="11"/>
  <c r="G300" i="11"/>
  <c r="C300" i="11"/>
  <c r="G294" i="11"/>
  <c r="G293" i="11"/>
  <c r="G292" i="11"/>
  <c r="G291" i="11"/>
  <c r="G290" i="11"/>
  <c r="G289" i="11"/>
  <c r="C289" i="11"/>
  <c r="G288" i="11"/>
  <c r="G287" i="11"/>
  <c r="G286" i="11"/>
  <c r="G285" i="11"/>
  <c r="G284" i="11"/>
  <c r="G283" i="11"/>
  <c r="C283" i="11"/>
  <c r="L283" i="11" s="1"/>
  <c r="G282" i="11"/>
  <c r="G281" i="11"/>
  <c r="G280" i="11"/>
  <c r="G279" i="11"/>
  <c r="G278" i="11"/>
  <c r="G277" i="11"/>
  <c r="C277" i="11"/>
  <c r="G276" i="11"/>
  <c r="G275" i="11"/>
  <c r="G274" i="11"/>
  <c r="G273" i="11"/>
  <c r="G272" i="11"/>
  <c r="G271" i="11"/>
  <c r="C271" i="11"/>
  <c r="G265" i="11"/>
  <c r="G264" i="11"/>
  <c r="G263" i="11"/>
  <c r="G262" i="11"/>
  <c r="G261" i="11"/>
  <c r="G260" i="11"/>
  <c r="C260" i="11"/>
  <c r="G259" i="11"/>
  <c r="G258" i="11"/>
  <c r="G257" i="11"/>
  <c r="G256" i="11"/>
  <c r="G255" i="11"/>
  <c r="G254" i="11"/>
  <c r="C254" i="11"/>
  <c r="G253" i="11"/>
  <c r="G252" i="11"/>
  <c r="G251" i="11"/>
  <c r="G250" i="11"/>
  <c r="G249" i="11"/>
  <c r="G248" i="11"/>
  <c r="C248" i="11"/>
  <c r="G247" i="11"/>
  <c r="G246" i="11"/>
  <c r="G245" i="11"/>
  <c r="G244" i="11"/>
  <c r="G243" i="11"/>
  <c r="G242" i="11"/>
  <c r="C242" i="11"/>
  <c r="G236" i="11"/>
  <c r="G235" i="11"/>
  <c r="G234" i="11"/>
  <c r="G233" i="11"/>
  <c r="G232" i="11"/>
  <c r="G231" i="11"/>
  <c r="C231" i="11"/>
  <c r="G230" i="11"/>
  <c r="G229" i="11"/>
  <c r="G228" i="11"/>
  <c r="G227" i="11"/>
  <c r="G226" i="11"/>
  <c r="G225" i="11"/>
  <c r="C225" i="11"/>
  <c r="G224" i="11"/>
  <c r="G223" i="11"/>
  <c r="G222" i="11"/>
  <c r="G221" i="11"/>
  <c r="G220" i="11"/>
  <c r="G219" i="11"/>
  <c r="C219" i="11"/>
  <c r="G218" i="11"/>
  <c r="G217" i="11"/>
  <c r="G216" i="11"/>
  <c r="G215" i="11"/>
  <c r="G214" i="11"/>
  <c r="G213" i="11"/>
  <c r="C213" i="11"/>
  <c r="G207" i="11"/>
  <c r="G206" i="11"/>
  <c r="G205" i="11"/>
  <c r="G204" i="11"/>
  <c r="G203" i="11"/>
  <c r="G202" i="11"/>
  <c r="C202" i="11"/>
  <c r="G201" i="11"/>
  <c r="G200" i="11"/>
  <c r="G199" i="11"/>
  <c r="G198" i="11"/>
  <c r="G197" i="11"/>
  <c r="G196" i="11"/>
  <c r="C196" i="11"/>
  <c r="L196" i="11" s="1"/>
  <c r="G195" i="11"/>
  <c r="G194" i="11"/>
  <c r="G193" i="11"/>
  <c r="G192" i="11"/>
  <c r="G191" i="11"/>
  <c r="G190" i="11"/>
  <c r="C190" i="11"/>
  <c r="G189" i="11"/>
  <c r="G188" i="11"/>
  <c r="G187" i="11"/>
  <c r="G186" i="11"/>
  <c r="G185" i="11"/>
  <c r="G184" i="11"/>
  <c r="C184" i="11"/>
  <c r="G178" i="11"/>
  <c r="G177" i="11"/>
  <c r="G176" i="11"/>
  <c r="G175" i="11"/>
  <c r="G174" i="11"/>
  <c r="G173" i="11"/>
  <c r="C173" i="11"/>
  <c r="L176" i="11" s="1"/>
  <c r="G172" i="11"/>
  <c r="G171" i="11"/>
  <c r="G170" i="11"/>
  <c r="G169" i="11"/>
  <c r="G168" i="11"/>
  <c r="G167" i="11"/>
  <c r="C167" i="11"/>
  <c r="G166" i="11"/>
  <c r="G165" i="11"/>
  <c r="G164" i="11"/>
  <c r="G163" i="11"/>
  <c r="G162" i="11"/>
  <c r="G161" i="11"/>
  <c r="C161" i="11"/>
  <c r="L164" i="11" s="1"/>
  <c r="G160" i="11"/>
  <c r="G159" i="11"/>
  <c r="G158" i="11"/>
  <c r="G157" i="11"/>
  <c r="G156" i="11"/>
  <c r="G155" i="11"/>
  <c r="C155" i="11"/>
  <c r="D981" i="9"/>
  <c r="D974" i="9"/>
  <c r="M979" i="9" s="1"/>
  <c r="D970" i="9"/>
  <c r="D963" i="9"/>
  <c r="M967" i="9" s="1"/>
  <c r="D959" i="9"/>
  <c r="D952" i="9"/>
  <c r="M955" i="9" s="1"/>
  <c r="D948" i="9"/>
  <c r="D941" i="9"/>
  <c r="M947" i="9" s="1"/>
  <c r="D932" i="9"/>
  <c r="D925" i="9"/>
  <c r="D921" i="9"/>
  <c r="M922" i="9" s="1"/>
  <c r="D914" i="9"/>
  <c r="M918" i="9" s="1"/>
  <c r="D910" i="9"/>
  <c r="D903" i="9"/>
  <c r="D899" i="9"/>
  <c r="D892" i="9"/>
  <c r="M898" i="9" s="1"/>
  <c r="D883" i="9"/>
  <c r="D876" i="9"/>
  <c r="D872" i="9"/>
  <c r="M873" i="9" s="1"/>
  <c r="D865" i="9"/>
  <c r="M869" i="9" s="1"/>
  <c r="D861" i="9"/>
  <c r="D854" i="9"/>
  <c r="D850" i="9"/>
  <c r="M853" i="9" s="1"/>
  <c r="D843" i="9"/>
  <c r="M849" i="9" s="1"/>
  <c r="D834" i="9"/>
  <c r="D827" i="9"/>
  <c r="D823" i="9"/>
  <c r="D816" i="9"/>
  <c r="M820" i="9" s="1"/>
  <c r="D812" i="9"/>
  <c r="D805" i="9"/>
  <c r="D801" i="9"/>
  <c r="D794" i="9"/>
  <c r="M800" i="9" s="1"/>
  <c r="D785" i="9"/>
  <c r="D778" i="9"/>
  <c r="D774" i="9"/>
  <c r="D767" i="9"/>
  <c r="M771" i="9" s="1"/>
  <c r="D763" i="9"/>
  <c r="D756" i="9"/>
  <c r="D752" i="9"/>
  <c r="D745" i="9"/>
  <c r="M751" i="9" s="1"/>
  <c r="D736" i="9"/>
  <c r="M737" i="9" s="1"/>
  <c r="D729" i="9"/>
  <c r="D725" i="9"/>
  <c r="D718" i="9"/>
  <c r="M722" i="9" s="1"/>
  <c r="D714" i="9"/>
  <c r="M717" i="9" s="1"/>
  <c r="D707" i="9"/>
  <c r="D703" i="9"/>
  <c r="D696" i="9"/>
  <c r="M702" i="9" s="1"/>
  <c r="D687" i="9"/>
  <c r="D680" i="9"/>
  <c r="D676" i="9"/>
  <c r="D669" i="9"/>
  <c r="M673" i="9" s="1"/>
  <c r="D665" i="9"/>
  <c r="D658" i="9"/>
  <c r="D654" i="9"/>
  <c r="D647" i="9"/>
  <c r="M653" i="9" s="1"/>
  <c r="D638" i="9"/>
  <c r="M639" i="9" s="1"/>
  <c r="D631" i="9"/>
  <c r="D627" i="9"/>
  <c r="D620" i="9"/>
  <c r="M624" i="9" s="1"/>
  <c r="D616" i="9"/>
  <c r="M619" i="9" s="1"/>
  <c r="D609" i="9"/>
  <c r="D605" i="9"/>
  <c r="D598" i="9"/>
  <c r="M604" i="9" s="1"/>
  <c r="D589" i="9"/>
  <c r="D582" i="9"/>
  <c r="D578" i="9"/>
  <c r="M579" i="9" s="1"/>
  <c r="D571" i="9"/>
  <c r="M575" i="9" s="1"/>
  <c r="D567" i="9"/>
  <c r="D560" i="9"/>
  <c r="D556" i="9"/>
  <c r="M559" i="9" s="1"/>
  <c r="D549" i="9"/>
  <c r="M555" i="9" s="1"/>
  <c r="D540" i="9"/>
  <c r="D533" i="9"/>
  <c r="D529" i="9"/>
  <c r="M530" i="9" s="1"/>
  <c r="D522" i="9"/>
  <c r="M526" i="9" s="1"/>
  <c r="D518" i="9"/>
  <c r="D511" i="9"/>
  <c r="D507" i="9"/>
  <c r="M510" i="9" s="1"/>
  <c r="D500" i="9"/>
  <c r="M506" i="9" s="1"/>
  <c r="D491" i="9"/>
  <c r="M492" i="9" s="1"/>
  <c r="D484" i="9"/>
  <c r="D480" i="9"/>
  <c r="D473" i="9"/>
  <c r="M477" i="9" s="1"/>
  <c r="D469" i="9"/>
  <c r="M472" i="9" s="1"/>
  <c r="D462" i="9"/>
  <c r="D458" i="9"/>
  <c r="D451" i="9"/>
  <c r="M457" i="9" s="1"/>
  <c r="D442" i="9"/>
  <c r="D435" i="9"/>
  <c r="D431" i="9"/>
  <c r="M432" i="9" s="1"/>
  <c r="D424" i="9"/>
  <c r="M428" i="9" s="1"/>
  <c r="D420" i="9"/>
  <c r="D413" i="9"/>
  <c r="D409" i="9"/>
  <c r="M412" i="9" s="1"/>
  <c r="D402" i="9"/>
  <c r="M408" i="9" s="1"/>
  <c r="D393" i="9"/>
  <c r="D386" i="9"/>
  <c r="D382" i="9"/>
  <c r="M383" i="9" s="1"/>
  <c r="D375" i="9"/>
  <c r="M379" i="9" s="1"/>
  <c r="D371" i="9"/>
  <c r="D364" i="9"/>
  <c r="D360" i="9"/>
  <c r="M363" i="9" s="1"/>
  <c r="D353" i="9"/>
  <c r="M359" i="9" s="1"/>
  <c r="D344" i="9"/>
  <c r="D337" i="9"/>
  <c r="D333" i="9"/>
  <c r="D326" i="9"/>
  <c r="M330" i="9" s="1"/>
  <c r="D322" i="9"/>
  <c r="D315" i="9"/>
  <c r="D311" i="9"/>
  <c r="D304" i="9"/>
  <c r="M310" i="9" s="1"/>
  <c r="D295" i="9"/>
  <c r="D288" i="9"/>
  <c r="D284" i="9"/>
  <c r="M285" i="9" s="1"/>
  <c r="D277" i="9"/>
  <c r="M281" i="9" s="1"/>
  <c r="D273" i="9"/>
  <c r="D266" i="9"/>
  <c r="D262" i="9"/>
  <c r="M265" i="9" s="1"/>
  <c r="D255" i="9"/>
  <c r="M261" i="9" s="1"/>
  <c r="D246" i="9"/>
  <c r="D239" i="9"/>
  <c r="D235" i="9"/>
  <c r="D228" i="9"/>
  <c r="M232" i="9" s="1"/>
  <c r="D224" i="9"/>
  <c r="D217" i="9"/>
  <c r="D213" i="9"/>
  <c r="D206" i="9"/>
  <c r="M212" i="9" s="1"/>
  <c r="D197" i="9"/>
  <c r="M197" i="9" s="1"/>
  <c r="D190" i="9"/>
  <c r="M193" i="9" s="1"/>
  <c r="D186" i="9"/>
  <c r="D179" i="9"/>
  <c r="M183" i="9" s="1"/>
  <c r="D175" i="9"/>
  <c r="M177" i="9" s="1"/>
  <c r="D168" i="9"/>
  <c r="M173" i="9" s="1"/>
  <c r="D164" i="9"/>
  <c r="D157" i="9"/>
  <c r="M163" i="9" s="1"/>
  <c r="D148" i="9"/>
  <c r="M149" i="9" s="1"/>
  <c r="D141" i="9"/>
  <c r="D137" i="9"/>
  <c r="D130" i="9"/>
  <c r="M133" i="9" s="1"/>
  <c r="D126" i="9"/>
  <c r="M129" i="9" s="1"/>
  <c r="D119" i="9"/>
  <c r="D115" i="9"/>
  <c r="D108" i="9"/>
  <c r="M114" i="9" s="1"/>
  <c r="D99" i="9"/>
  <c r="D92" i="9"/>
  <c r="D88" i="9"/>
  <c r="M91" i="9" s="1"/>
  <c r="D81" i="9"/>
  <c r="M85" i="9" s="1"/>
  <c r="D77" i="9"/>
  <c r="D70" i="9"/>
  <c r="D66" i="9"/>
  <c r="M66" i="9" s="1"/>
  <c r="D59" i="9"/>
  <c r="M59" i="9" s="1"/>
  <c r="D43" i="9"/>
  <c r="D32" i="9"/>
  <c r="D21" i="9"/>
  <c r="M24" i="9" s="1"/>
  <c r="D10" i="9"/>
  <c r="M178" i="10"/>
  <c r="M177" i="10"/>
  <c r="M176" i="10"/>
  <c r="M175" i="10"/>
  <c r="M174" i="10"/>
  <c r="M173" i="10"/>
  <c r="M172" i="10"/>
  <c r="M171" i="10"/>
  <c r="M170" i="10"/>
  <c r="M169" i="10"/>
  <c r="M168" i="10"/>
  <c r="M167" i="10"/>
  <c r="M166" i="10"/>
  <c r="M165" i="10"/>
  <c r="M164" i="10"/>
  <c r="M163" i="10"/>
  <c r="M162" i="10"/>
  <c r="M161" i="10"/>
  <c r="M160" i="10"/>
  <c r="M159" i="10"/>
  <c r="M158" i="10"/>
  <c r="M157" i="10"/>
  <c r="M156" i="10"/>
  <c r="M155" i="10"/>
  <c r="M149" i="10"/>
  <c r="M148" i="10"/>
  <c r="M147" i="10"/>
  <c r="M146" i="10"/>
  <c r="M145" i="10"/>
  <c r="M144" i="10"/>
  <c r="M143" i="10"/>
  <c r="M142" i="10"/>
  <c r="M141" i="10"/>
  <c r="M140" i="10"/>
  <c r="M139" i="10"/>
  <c r="M138" i="10"/>
  <c r="M137" i="10"/>
  <c r="M136" i="10"/>
  <c r="M135" i="10"/>
  <c r="M134" i="10"/>
  <c r="M133" i="10"/>
  <c r="M132" i="10"/>
  <c r="M131" i="10"/>
  <c r="M130" i="10"/>
  <c r="M129" i="10"/>
  <c r="M128" i="10"/>
  <c r="M127" i="10"/>
  <c r="M126" i="10"/>
  <c r="M120" i="10"/>
  <c r="M119" i="10"/>
  <c r="M118" i="10"/>
  <c r="M117" i="10"/>
  <c r="M116" i="10"/>
  <c r="M115" i="10"/>
  <c r="M114" i="10"/>
  <c r="M113" i="10"/>
  <c r="M112" i="10"/>
  <c r="M111" i="10"/>
  <c r="M110" i="10"/>
  <c r="M109" i="10"/>
  <c r="M108" i="10"/>
  <c r="M107" i="10"/>
  <c r="M106" i="10"/>
  <c r="M105" i="10"/>
  <c r="M104" i="10"/>
  <c r="M103" i="10"/>
  <c r="M102" i="10"/>
  <c r="M101" i="10"/>
  <c r="M100" i="10"/>
  <c r="M99" i="10"/>
  <c r="M98" i="10"/>
  <c r="M97" i="10"/>
  <c r="M91" i="10"/>
  <c r="M90" i="10"/>
  <c r="M89" i="10"/>
  <c r="M88" i="10"/>
  <c r="M87" i="10"/>
  <c r="M86" i="10"/>
  <c r="M85" i="10"/>
  <c r="M84" i="10"/>
  <c r="M83" i="10"/>
  <c r="M82" i="10"/>
  <c r="M81" i="10"/>
  <c r="M80" i="10"/>
  <c r="M79" i="10"/>
  <c r="M78" i="10"/>
  <c r="M77" i="10"/>
  <c r="M76" i="10"/>
  <c r="M75" i="10"/>
  <c r="M74" i="10"/>
  <c r="M73" i="10"/>
  <c r="M72" i="10"/>
  <c r="M71" i="10"/>
  <c r="M70" i="10"/>
  <c r="M69" i="10"/>
  <c r="M68" i="10"/>
  <c r="M62" i="10"/>
  <c r="M61" i="10"/>
  <c r="M60" i="10"/>
  <c r="M59" i="10"/>
  <c r="M58" i="10"/>
  <c r="M57" i="10"/>
  <c r="M56" i="10"/>
  <c r="M55" i="10"/>
  <c r="M54" i="10"/>
  <c r="M53" i="10"/>
  <c r="M52" i="10"/>
  <c r="M51" i="10"/>
  <c r="M50" i="10"/>
  <c r="M49" i="10"/>
  <c r="M48" i="10"/>
  <c r="M47" i="10"/>
  <c r="M46" i="10"/>
  <c r="M45" i="10"/>
  <c r="M33" i="10"/>
  <c r="M32" i="10"/>
  <c r="M31" i="10"/>
  <c r="M30" i="10"/>
  <c r="M29" i="10"/>
  <c r="M28" i="10"/>
  <c r="M27" i="10"/>
  <c r="M26" i="10"/>
  <c r="M25" i="10"/>
  <c r="M24" i="10"/>
  <c r="M23" i="10"/>
  <c r="M22" i="10"/>
  <c r="M21" i="10"/>
  <c r="M20" i="10"/>
  <c r="M19" i="10"/>
  <c r="M18" i="10"/>
  <c r="M17" i="10"/>
  <c r="M16" i="10"/>
  <c r="M15" i="10"/>
  <c r="M984" i="9"/>
  <c r="M983" i="9"/>
  <c r="M982" i="9"/>
  <c r="M981" i="9"/>
  <c r="M980" i="9"/>
  <c r="M978" i="9"/>
  <c r="M976" i="9"/>
  <c r="M974" i="9"/>
  <c r="M973" i="9"/>
  <c r="M972" i="9"/>
  <c r="M971" i="9"/>
  <c r="M970" i="9"/>
  <c r="M968" i="9"/>
  <c r="M964" i="9"/>
  <c r="M962" i="9"/>
  <c r="M961" i="9"/>
  <c r="M960" i="9"/>
  <c r="M959" i="9"/>
  <c r="M958" i="9"/>
  <c r="M956" i="9"/>
  <c r="M954" i="9"/>
  <c r="M952" i="9"/>
  <c r="M951" i="9"/>
  <c r="M950" i="9"/>
  <c r="M949" i="9"/>
  <c r="M948" i="9"/>
  <c r="M944" i="9"/>
  <c r="M935" i="9"/>
  <c r="M934" i="9"/>
  <c r="M933" i="9"/>
  <c r="M932" i="9"/>
  <c r="M931" i="9"/>
  <c r="M930" i="9"/>
  <c r="M929" i="9"/>
  <c r="M928" i="9"/>
  <c r="M927" i="9"/>
  <c r="M926" i="9"/>
  <c r="M925" i="9"/>
  <c r="M924" i="9"/>
  <c r="M923" i="9"/>
  <c r="M919" i="9"/>
  <c r="M915" i="9"/>
  <c r="M913" i="9"/>
  <c r="M912" i="9"/>
  <c r="M911" i="9"/>
  <c r="M910" i="9"/>
  <c r="M909" i="9"/>
  <c r="M908" i="9"/>
  <c r="M907" i="9"/>
  <c r="M906" i="9"/>
  <c r="M905" i="9"/>
  <c r="M904" i="9"/>
  <c r="M903" i="9"/>
  <c r="M902" i="9"/>
  <c r="M901" i="9"/>
  <c r="M900" i="9"/>
  <c r="M899" i="9"/>
  <c r="M895" i="9"/>
  <c r="M886" i="9"/>
  <c r="M885" i="9"/>
  <c r="M884" i="9"/>
  <c r="M883" i="9"/>
  <c r="M882" i="9"/>
  <c r="M881" i="9"/>
  <c r="M880" i="9"/>
  <c r="M879" i="9"/>
  <c r="M878" i="9"/>
  <c r="M877" i="9"/>
  <c r="M876" i="9"/>
  <c r="M875" i="9"/>
  <c r="M874" i="9"/>
  <c r="M870" i="9"/>
  <c r="M866" i="9"/>
  <c r="M864" i="9"/>
  <c r="M863" i="9"/>
  <c r="M862" i="9"/>
  <c r="M861" i="9"/>
  <c r="M860" i="9"/>
  <c r="M859" i="9"/>
  <c r="M858" i="9"/>
  <c r="M857" i="9"/>
  <c r="M856" i="9"/>
  <c r="M855" i="9"/>
  <c r="M854" i="9"/>
  <c r="M851" i="9"/>
  <c r="M850" i="9"/>
  <c r="M846" i="9"/>
  <c r="M837" i="9"/>
  <c r="M836" i="9"/>
  <c r="M835" i="9"/>
  <c r="M834" i="9"/>
  <c r="M833" i="9"/>
  <c r="M832" i="9"/>
  <c r="M831" i="9"/>
  <c r="M830" i="9"/>
  <c r="M829" i="9"/>
  <c r="M828" i="9"/>
  <c r="M827" i="9"/>
  <c r="M826" i="9"/>
  <c r="M825" i="9"/>
  <c r="M824" i="9"/>
  <c r="M823" i="9"/>
  <c r="M821" i="9"/>
  <c r="M817" i="9"/>
  <c r="M815" i="9"/>
  <c r="M814" i="9"/>
  <c r="M813" i="9"/>
  <c r="M812" i="9"/>
  <c r="M811" i="9"/>
  <c r="M810" i="9"/>
  <c r="M809" i="9"/>
  <c r="M808" i="9"/>
  <c r="M807" i="9"/>
  <c r="M806" i="9"/>
  <c r="M805" i="9"/>
  <c r="M804" i="9"/>
  <c r="M803" i="9"/>
  <c r="M802" i="9"/>
  <c r="M801" i="9"/>
  <c r="M797" i="9"/>
  <c r="M788" i="9"/>
  <c r="M787" i="9"/>
  <c r="M786" i="9"/>
  <c r="M785" i="9"/>
  <c r="M784" i="9"/>
  <c r="M783" i="9"/>
  <c r="M782" i="9"/>
  <c r="M781" i="9"/>
  <c r="M780" i="9"/>
  <c r="M779" i="9"/>
  <c r="M778" i="9"/>
  <c r="M777" i="9"/>
  <c r="M776" i="9"/>
  <c r="M775" i="9"/>
  <c r="M774" i="9"/>
  <c r="M772" i="9"/>
  <c r="M768" i="9"/>
  <c r="M766" i="9"/>
  <c r="M765" i="9"/>
  <c r="M764" i="9"/>
  <c r="M763" i="9"/>
  <c r="M762" i="9"/>
  <c r="M761" i="9"/>
  <c r="M760" i="9"/>
  <c r="M759" i="9"/>
  <c r="M758" i="9"/>
  <c r="M757" i="9"/>
  <c r="M756" i="9"/>
  <c r="M755" i="9"/>
  <c r="M754" i="9"/>
  <c r="M753" i="9"/>
  <c r="M752" i="9"/>
  <c r="M748" i="9"/>
  <c r="M739" i="9"/>
  <c r="M738" i="9"/>
  <c r="M735" i="9"/>
  <c r="M734" i="9"/>
  <c r="M733" i="9"/>
  <c r="M732" i="9"/>
  <c r="M731" i="9"/>
  <c r="M730" i="9"/>
  <c r="M729" i="9"/>
  <c r="M728" i="9"/>
  <c r="M727" i="9"/>
  <c r="M726" i="9"/>
  <c r="M725" i="9"/>
  <c r="M715" i="9"/>
  <c r="M714" i="9"/>
  <c r="M713" i="9"/>
  <c r="M712" i="9"/>
  <c r="M711" i="9"/>
  <c r="M710" i="9"/>
  <c r="M709" i="9"/>
  <c r="M708" i="9"/>
  <c r="M707" i="9"/>
  <c r="M706" i="9"/>
  <c r="M705" i="9"/>
  <c r="M704" i="9"/>
  <c r="M703" i="9"/>
  <c r="M699" i="9"/>
  <c r="M690" i="9"/>
  <c r="M689" i="9"/>
  <c r="M688" i="9"/>
  <c r="M687" i="9"/>
  <c r="M686" i="9"/>
  <c r="M685" i="9"/>
  <c r="M684" i="9"/>
  <c r="M683" i="9"/>
  <c r="M682" i="9"/>
  <c r="M681" i="9"/>
  <c r="M680" i="9"/>
  <c r="M679" i="9"/>
  <c r="M678" i="9"/>
  <c r="M677" i="9"/>
  <c r="M676" i="9"/>
  <c r="M675" i="9"/>
  <c r="M674" i="9"/>
  <c r="M670" i="9"/>
  <c r="M668" i="9"/>
  <c r="M667" i="9"/>
  <c r="M666" i="9"/>
  <c r="M665" i="9"/>
  <c r="M664" i="9"/>
  <c r="M663" i="9"/>
  <c r="M662" i="9"/>
  <c r="M661" i="9"/>
  <c r="M660" i="9"/>
  <c r="M659" i="9"/>
  <c r="M658" i="9"/>
  <c r="M657" i="9"/>
  <c r="M656" i="9"/>
  <c r="M655" i="9"/>
  <c r="M654" i="9"/>
  <c r="M650" i="9"/>
  <c r="M641" i="9"/>
  <c r="M640" i="9"/>
  <c r="M637" i="9"/>
  <c r="M636" i="9"/>
  <c r="M635" i="9"/>
  <c r="M634" i="9"/>
  <c r="M633" i="9"/>
  <c r="M632" i="9"/>
  <c r="M631" i="9"/>
  <c r="M630" i="9"/>
  <c r="M629" i="9"/>
  <c r="M628" i="9"/>
  <c r="M627" i="9"/>
  <c r="M625" i="9"/>
  <c r="M621" i="9"/>
  <c r="M617" i="9"/>
  <c r="M616" i="9"/>
  <c r="M615" i="9"/>
  <c r="M614" i="9"/>
  <c r="M613" i="9"/>
  <c r="M612" i="9"/>
  <c r="M611" i="9"/>
  <c r="M610" i="9"/>
  <c r="M609" i="9"/>
  <c r="M608" i="9"/>
  <c r="M607" i="9"/>
  <c r="M606" i="9"/>
  <c r="M605" i="9"/>
  <c r="M601" i="9"/>
  <c r="M592" i="9"/>
  <c r="M591" i="9"/>
  <c r="M590" i="9"/>
  <c r="M589" i="9"/>
  <c r="M588" i="9"/>
  <c r="M587" i="9"/>
  <c r="M586" i="9"/>
  <c r="M585" i="9"/>
  <c r="M584" i="9"/>
  <c r="M583" i="9"/>
  <c r="M582" i="9"/>
  <c r="M581" i="9"/>
  <c r="M580" i="9"/>
  <c r="M576" i="9"/>
  <c r="M572" i="9"/>
  <c r="M570" i="9"/>
  <c r="M569" i="9"/>
  <c r="M568" i="9"/>
  <c r="M567" i="9"/>
  <c r="M566" i="9"/>
  <c r="M565" i="9"/>
  <c r="M564" i="9"/>
  <c r="M563" i="9"/>
  <c r="M562" i="9"/>
  <c r="M561" i="9"/>
  <c r="M560" i="9"/>
  <c r="M557" i="9"/>
  <c r="M556" i="9"/>
  <c r="M552" i="9"/>
  <c r="M543" i="9"/>
  <c r="M542" i="9"/>
  <c r="M541" i="9"/>
  <c r="M540" i="9"/>
  <c r="M539" i="9"/>
  <c r="M538" i="9"/>
  <c r="M537" i="9"/>
  <c r="M536" i="9"/>
  <c r="M535" i="9"/>
  <c r="M534" i="9"/>
  <c r="M533" i="9"/>
  <c r="M532" i="9"/>
  <c r="M531" i="9"/>
  <c r="M527" i="9"/>
  <c r="M523" i="9"/>
  <c r="M521" i="9"/>
  <c r="M520" i="9"/>
  <c r="M519" i="9"/>
  <c r="M518" i="9"/>
  <c r="M517" i="9"/>
  <c r="M516" i="9"/>
  <c r="M515" i="9"/>
  <c r="M514" i="9"/>
  <c r="M513" i="9"/>
  <c r="M512" i="9"/>
  <c r="M511" i="9"/>
  <c r="M508" i="9"/>
  <c r="M507" i="9"/>
  <c r="M503" i="9"/>
  <c r="M494" i="9"/>
  <c r="M493" i="9"/>
  <c r="M490" i="9"/>
  <c r="M489" i="9"/>
  <c r="M488" i="9"/>
  <c r="M487" i="9"/>
  <c r="M486" i="9"/>
  <c r="M485" i="9"/>
  <c r="M484" i="9"/>
  <c r="M483" i="9"/>
  <c r="M482" i="9"/>
  <c r="M481" i="9"/>
  <c r="M480" i="9"/>
  <c r="M478" i="9"/>
  <c r="M474" i="9"/>
  <c r="M470" i="9"/>
  <c r="M469" i="9"/>
  <c r="M468" i="9"/>
  <c r="M467" i="9"/>
  <c r="M466" i="9"/>
  <c r="M465" i="9"/>
  <c r="M464" i="9"/>
  <c r="M463" i="9"/>
  <c r="M462" i="9"/>
  <c r="M461" i="9"/>
  <c r="M460" i="9"/>
  <c r="M459" i="9"/>
  <c r="M458" i="9"/>
  <c r="M454" i="9"/>
  <c r="M445" i="9"/>
  <c r="M444" i="9"/>
  <c r="M443" i="9"/>
  <c r="M442" i="9"/>
  <c r="M441" i="9"/>
  <c r="M440" i="9"/>
  <c r="M439" i="9"/>
  <c r="M438" i="9"/>
  <c r="M437" i="9"/>
  <c r="M436" i="9"/>
  <c r="M435" i="9"/>
  <c r="M434" i="9"/>
  <c r="M433" i="9"/>
  <c r="M429" i="9"/>
  <c r="M425" i="9"/>
  <c r="M423" i="9"/>
  <c r="M422" i="9"/>
  <c r="M421" i="9"/>
  <c r="M420" i="9"/>
  <c r="M419" i="9"/>
  <c r="M418" i="9"/>
  <c r="M417" i="9"/>
  <c r="M416" i="9"/>
  <c r="M415" i="9"/>
  <c r="M414" i="9"/>
  <c r="M413" i="9"/>
  <c r="M410" i="9"/>
  <c r="M409" i="9"/>
  <c r="M405" i="9"/>
  <c r="M396" i="9"/>
  <c r="M395" i="9"/>
  <c r="M394" i="9"/>
  <c r="M393" i="9"/>
  <c r="M392" i="9"/>
  <c r="M391" i="9"/>
  <c r="M390" i="9"/>
  <c r="M389" i="9"/>
  <c r="M388" i="9"/>
  <c r="M387" i="9"/>
  <c r="M386" i="9"/>
  <c r="M385" i="9"/>
  <c r="M384" i="9"/>
  <c r="M380" i="9"/>
  <c r="M376" i="9"/>
  <c r="M374" i="9"/>
  <c r="M373" i="9"/>
  <c r="M372" i="9"/>
  <c r="M371" i="9"/>
  <c r="M370" i="9"/>
  <c r="M369" i="9"/>
  <c r="M368" i="9"/>
  <c r="M367" i="9"/>
  <c r="M366" i="9"/>
  <c r="M365" i="9"/>
  <c r="M364" i="9"/>
  <c r="M360" i="9"/>
  <c r="M356" i="9"/>
  <c r="M347" i="9"/>
  <c r="M346" i="9"/>
  <c r="M345" i="9"/>
  <c r="M344" i="9"/>
  <c r="M343" i="9"/>
  <c r="M342" i="9"/>
  <c r="M341" i="9"/>
  <c r="M340" i="9"/>
  <c r="M339" i="9"/>
  <c r="M338" i="9"/>
  <c r="M337" i="9"/>
  <c r="M336" i="9"/>
  <c r="M335" i="9"/>
  <c r="M334" i="9"/>
  <c r="M333" i="9"/>
  <c r="M331" i="9"/>
  <c r="M327" i="9"/>
  <c r="M325" i="9"/>
  <c r="M324" i="9"/>
  <c r="M323" i="9"/>
  <c r="M322" i="9"/>
  <c r="M321" i="9"/>
  <c r="M320" i="9"/>
  <c r="M319" i="9"/>
  <c r="M318" i="9"/>
  <c r="M317" i="9"/>
  <c r="M316" i="9"/>
  <c r="M315" i="9"/>
  <c r="M314" i="9"/>
  <c r="M313" i="9"/>
  <c r="M312" i="9"/>
  <c r="M311" i="9"/>
  <c r="M307" i="9"/>
  <c r="M298" i="9"/>
  <c r="M297" i="9"/>
  <c r="M296" i="9"/>
  <c r="M295" i="9"/>
  <c r="M294" i="9"/>
  <c r="M293" i="9"/>
  <c r="M292" i="9"/>
  <c r="M291" i="9"/>
  <c r="M290" i="9"/>
  <c r="M289" i="9"/>
  <c r="M288" i="9"/>
  <c r="M287" i="9"/>
  <c r="M286" i="9"/>
  <c r="M282" i="9"/>
  <c r="M278" i="9"/>
  <c r="M276" i="9"/>
  <c r="M275" i="9"/>
  <c r="M274" i="9"/>
  <c r="M273" i="9"/>
  <c r="M272" i="9"/>
  <c r="M271" i="9"/>
  <c r="M270" i="9"/>
  <c r="M269" i="9"/>
  <c r="M268" i="9"/>
  <c r="M267" i="9"/>
  <c r="M266" i="9"/>
  <c r="M263" i="9"/>
  <c r="M262" i="9"/>
  <c r="M258" i="9"/>
  <c r="M249" i="9"/>
  <c r="M248" i="9"/>
  <c r="M247" i="9"/>
  <c r="M246" i="9"/>
  <c r="M245" i="9"/>
  <c r="M244" i="9"/>
  <c r="M243" i="9"/>
  <c r="M242" i="9"/>
  <c r="M241" i="9"/>
  <c r="M240" i="9"/>
  <c r="M239" i="9"/>
  <c r="M238" i="9"/>
  <c r="M237" i="9"/>
  <c r="M236" i="9"/>
  <c r="M235" i="9"/>
  <c r="M233" i="9"/>
  <c r="M229" i="9"/>
  <c r="M227" i="9"/>
  <c r="M226" i="9"/>
  <c r="M225" i="9"/>
  <c r="M224" i="9"/>
  <c r="M223" i="9"/>
  <c r="M222" i="9"/>
  <c r="M221" i="9"/>
  <c r="M220" i="9"/>
  <c r="M219" i="9"/>
  <c r="M218" i="9"/>
  <c r="M217" i="9"/>
  <c r="M216" i="9"/>
  <c r="M215" i="9"/>
  <c r="M214" i="9"/>
  <c r="M213" i="9"/>
  <c r="M209" i="9"/>
  <c r="M200" i="9"/>
  <c r="M199" i="9"/>
  <c r="M198" i="9"/>
  <c r="M196" i="9"/>
  <c r="M195" i="9"/>
  <c r="M194" i="9"/>
  <c r="M192" i="9"/>
  <c r="M191" i="9"/>
  <c r="M190" i="9"/>
  <c r="M189" i="9"/>
  <c r="M188" i="9"/>
  <c r="M187" i="9"/>
  <c r="M186" i="9"/>
  <c r="M184" i="9"/>
  <c r="M180" i="9"/>
  <c r="M178" i="9"/>
  <c r="M176" i="9"/>
  <c r="M175" i="9"/>
  <c r="M174" i="9"/>
  <c r="M172" i="9"/>
  <c r="M171" i="9"/>
  <c r="M170" i="9"/>
  <c r="M169" i="9"/>
  <c r="M168" i="9"/>
  <c r="M167" i="9"/>
  <c r="M166" i="9"/>
  <c r="M165" i="9"/>
  <c r="M164" i="9"/>
  <c r="M160" i="9"/>
  <c r="M151" i="9"/>
  <c r="M150" i="9"/>
  <c r="M147" i="9"/>
  <c r="M146" i="9"/>
  <c r="M145" i="9"/>
  <c r="M144" i="9"/>
  <c r="M143" i="9"/>
  <c r="M142" i="9"/>
  <c r="M141" i="9"/>
  <c r="M140" i="9"/>
  <c r="M139" i="9"/>
  <c r="M138" i="9"/>
  <c r="M137" i="9"/>
  <c r="M135" i="9"/>
  <c r="M134" i="9"/>
  <c r="M131" i="9"/>
  <c r="M130" i="9"/>
  <c r="M127" i="9"/>
  <c r="M126" i="9"/>
  <c r="M125" i="9"/>
  <c r="M124" i="9"/>
  <c r="M123" i="9"/>
  <c r="M122" i="9"/>
  <c r="M121" i="9"/>
  <c r="M120" i="9"/>
  <c r="M119" i="9"/>
  <c r="M118" i="9"/>
  <c r="M117" i="9"/>
  <c r="M116" i="9"/>
  <c r="M115" i="9"/>
  <c r="M102" i="9"/>
  <c r="M101" i="9"/>
  <c r="M100" i="9"/>
  <c r="M99" i="9"/>
  <c r="M98" i="9"/>
  <c r="M97" i="9"/>
  <c r="M96" i="9"/>
  <c r="M95" i="9"/>
  <c r="M94" i="9"/>
  <c r="M93" i="9"/>
  <c r="M92" i="9"/>
  <c r="M89" i="9"/>
  <c r="M88" i="9"/>
  <c r="M80" i="9"/>
  <c r="M79" i="9"/>
  <c r="M78" i="9"/>
  <c r="M77" i="9"/>
  <c r="M76" i="9"/>
  <c r="M75" i="9"/>
  <c r="M74" i="9"/>
  <c r="M73" i="9"/>
  <c r="M72" i="9"/>
  <c r="M71" i="9"/>
  <c r="M70" i="9"/>
  <c r="M67" i="9"/>
  <c r="M60" i="9"/>
  <c r="M53" i="9"/>
  <c r="M52" i="9"/>
  <c r="M51" i="9"/>
  <c r="M50" i="9"/>
  <c r="M49" i="9"/>
  <c r="M48" i="9"/>
  <c r="M47" i="9"/>
  <c r="M46" i="9"/>
  <c r="M45" i="9"/>
  <c r="M44" i="9"/>
  <c r="M43" i="9"/>
  <c r="M42" i="9"/>
  <c r="M41" i="9"/>
  <c r="M40" i="9"/>
  <c r="M39" i="9"/>
  <c r="M38" i="9"/>
  <c r="M37" i="9"/>
  <c r="M36" i="9"/>
  <c r="M35" i="9"/>
  <c r="M34" i="9"/>
  <c r="M33" i="9"/>
  <c r="M32" i="9"/>
  <c r="M31" i="9"/>
  <c r="M30" i="9"/>
  <c r="M29" i="9"/>
  <c r="M28" i="9"/>
  <c r="M27" i="9"/>
  <c r="M26" i="9"/>
  <c r="M25" i="9"/>
  <c r="M23" i="9"/>
  <c r="M22" i="9"/>
  <c r="M21" i="9"/>
  <c r="M1159" i="8"/>
  <c r="M1158" i="8"/>
  <c r="M1157" i="8"/>
  <c r="M1156" i="8"/>
  <c r="M1155" i="8"/>
  <c r="M1154" i="8"/>
  <c r="M1153" i="8"/>
  <c r="M1152" i="8"/>
  <c r="M1151" i="8"/>
  <c r="M1150" i="8"/>
  <c r="M1149" i="8"/>
  <c r="M1148" i="8"/>
  <c r="M1147" i="8"/>
  <c r="M1146" i="8"/>
  <c r="M1145" i="8"/>
  <c r="M1144" i="8"/>
  <c r="M1143" i="8"/>
  <c r="M1142" i="8"/>
  <c r="M1141" i="8"/>
  <c r="M1140" i="8"/>
  <c r="M1139" i="8"/>
  <c r="M1138" i="8"/>
  <c r="M1137" i="8"/>
  <c r="M1136" i="8"/>
  <c r="M1135" i="8"/>
  <c r="M1134" i="8"/>
  <c r="M1133" i="8"/>
  <c r="M1132" i="8"/>
  <c r="M1126" i="8"/>
  <c r="M1125" i="8"/>
  <c r="M1124" i="8"/>
  <c r="M1123" i="8"/>
  <c r="M1122" i="8"/>
  <c r="M1121" i="8"/>
  <c r="M1120" i="8"/>
  <c r="M1119" i="8"/>
  <c r="M1118" i="8"/>
  <c r="M1117" i="8"/>
  <c r="M1116" i="8"/>
  <c r="M1115" i="8"/>
  <c r="M1114" i="8"/>
  <c r="M1113" i="8"/>
  <c r="M1112" i="8"/>
  <c r="M1111" i="8"/>
  <c r="M1110" i="8"/>
  <c r="M1109" i="8"/>
  <c r="M1108" i="8"/>
  <c r="M1107" i="8"/>
  <c r="M1106" i="8"/>
  <c r="M1105" i="8"/>
  <c r="M1104" i="8"/>
  <c r="M1103" i="8"/>
  <c r="M1102" i="8"/>
  <c r="M1101" i="8"/>
  <c r="M1100" i="8"/>
  <c r="M1099" i="8"/>
  <c r="M1093" i="8"/>
  <c r="M1092" i="8"/>
  <c r="M1091" i="8"/>
  <c r="M1090" i="8"/>
  <c r="M1089" i="8"/>
  <c r="M1088" i="8"/>
  <c r="M1087" i="8"/>
  <c r="M1086" i="8"/>
  <c r="M1085" i="8"/>
  <c r="M1084" i="8"/>
  <c r="M1083" i="8"/>
  <c r="M1082" i="8"/>
  <c r="M1081" i="8"/>
  <c r="M1080" i="8"/>
  <c r="M1079" i="8"/>
  <c r="M1078" i="8"/>
  <c r="M1077" i="8"/>
  <c r="M1076" i="8"/>
  <c r="M1075" i="8"/>
  <c r="M1074" i="8"/>
  <c r="M1073" i="8"/>
  <c r="M1072" i="8"/>
  <c r="M1071" i="8"/>
  <c r="M1070" i="8"/>
  <c r="M1069" i="8"/>
  <c r="M1068" i="8"/>
  <c r="M1067" i="8"/>
  <c r="M1066" i="8"/>
  <c r="M1060" i="8"/>
  <c r="M1059" i="8"/>
  <c r="M1058" i="8"/>
  <c r="M1057" i="8"/>
  <c r="M1056" i="8"/>
  <c r="M1055" i="8"/>
  <c r="M1054" i="8"/>
  <c r="M1053" i="8"/>
  <c r="M1052" i="8"/>
  <c r="M1051" i="8"/>
  <c r="M1050" i="8"/>
  <c r="M1049" i="8"/>
  <c r="M1048" i="8"/>
  <c r="M1047" i="8"/>
  <c r="M1046" i="8"/>
  <c r="M1045" i="8"/>
  <c r="M1044" i="8"/>
  <c r="M1043" i="8"/>
  <c r="M1042" i="8"/>
  <c r="M1041" i="8"/>
  <c r="M1040" i="8"/>
  <c r="M1039" i="8"/>
  <c r="M1038" i="8"/>
  <c r="M1037" i="8"/>
  <c r="M1036" i="8"/>
  <c r="M1035" i="8"/>
  <c r="M1034" i="8"/>
  <c r="M1033" i="8"/>
  <c r="M1027" i="8"/>
  <c r="M1026" i="8"/>
  <c r="M1025" i="8"/>
  <c r="M1024" i="8"/>
  <c r="M1023" i="8"/>
  <c r="M1022" i="8"/>
  <c r="M1021" i="8"/>
  <c r="M1020" i="8"/>
  <c r="M1019" i="8"/>
  <c r="M1018" i="8"/>
  <c r="M1017" i="8"/>
  <c r="M1016" i="8"/>
  <c r="M1015" i="8"/>
  <c r="M1014" i="8"/>
  <c r="M1013" i="8"/>
  <c r="M1012" i="8"/>
  <c r="M1011" i="8"/>
  <c r="M1010" i="8"/>
  <c r="M1009" i="8"/>
  <c r="M1008" i="8"/>
  <c r="M1007" i="8"/>
  <c r="M1006" i="8"/>
  <c r="M1005" i="8"/>
  <c r="M1004" i="8"/>
  <c r="M1003" i="8"/>
  <c r="M1002" i="8"/>
  <c r="M1001" i="8"/>
  <c r="M1000" i="8"/>
  <c r="M994" i="8"/>
  <c r="M993" i="8"/>
  <c r="M992" i="8"/>
  <c r="M991" i="8"/>
  <c r="M990" i="8"/>
  <c r="M989" i="8"/>
  <c r="M988" i="8"/>
  <c r="M987" i="8"/>
  <c r="M986" i="8"/>
  <c r="M985" i="8"/>
  <c r="M984" i="8"/>
  <c r="M983" i="8"/>
  <c r="M982" i="8"/>
  <c r="M981" i="8"/>
  <c r="M980" i="8"/>
  <c r="M979" i="8"/>
  <c r="M978" i="8"/>
  <c r="M977" i="8"/>
  <c r="M976" i="8"/>
  <c r="M975" i="8"/>
  <c r="M974" i="8"/>
  <c r="M973" i="8"/>
  <c r="M972" i="8"/>
  <c r="M971" i="8"/>
  <c r="M970" i="8"/>
  <c r="M969" i="8"/>
  <c r="M968" i="8"/>
  <c r="M967" i="8"/>
  <c r="M961" i="8"/>
  <c r="M960" i="8"/>
  <c r="M959" i="8"/>
  <c r="M958" i="8"/>
  <c r="M957" i="8"/>
  <c r="M956" i="8"/>
  <c r="M955" i="8"/>
  <c r="M954" i="8"/>
  <c r="M953" i="8"/>
  <c r="M952" i="8"/>
  <c r="M951" i="8"/>
  <c r="M950" i="8"/>
  <c r="M949" i="8"/>
  <c r="M948" i="8"/>
  <c r="M947" i="8"/>
  <c r="M946" i="8"/>
  <c r="M945" i="8"/>
  <c r="M944" i="8"/>
  <c r="M943" i="8"/>
  <c r="M942" i="8"/>
  <c r="M941" i="8"/>
  <c r="M940" i="8"/>
  <c r="M939" i="8"/>
  <c r="M938" i="8"/>
  <c r="M937" i="8"/>
  <c r="M936" i="8"/>
  <c r="M935" i="8"/>
  <c r="M934" i="8"/>
  <c r="M928" i="8"/>
  <c r="M927" i="8"/>
  <c r="M926" i="8"/>
  <c r="M925" i="8"/>
  <c r="M924" i="8"/>
  <c r="M923" i="8"/>
  <c r="M922" i="8"/>
  <c r="M921" i="8"/>
  <c r="M920" i="8"/>
  <c r="M919" i="8"/>
  <c r="M918" i="8"/>
  <c r="M917" i="8"/>
  <c r="M916" i="8"/>
  <c r="M915" i="8"/>
  <c r="M914" i="8"/>
  <c r="M913" i="8"/>
  <c r="M912" i="8"/>
  <c r="M911" i="8"/>
  <c r="M910" i="8"/>
  <c r="M909" i="8"/>
  <c r="M908" i="8"/>
  <c r="M907" i="8"/>
  <c r="M906" i="8"/>
  <c r="M905" i="8"/>
  <c r="M904" i="8"/>
  <c r="M903" i="8"/>
  <c r="M902" i="8"/>
  <c r="M901" i="8"/>
  <c r="M895" i="8"/>
  <c r="M894" i="8"/>
  <c r="M893" i="8"/>
  <c r="M892" i="8"/>
  <c r="M891" i="8"/>
  <c r="M890" i="8"/>
  <c r="M889" i="8"/>
  <c r="M888" i="8"/>
  <c r="M887" i="8"/>
  <c r="M886" i="8"/>
  <c r="M885" i="8"/>
  <c r="M884" i="8"/>
  <c r="M883" i="8"/>
  <c r="M882" i="8"/>
  <c r="M881" i="8"/>
  <c r="M880" i="8"/>
  <c r="M879" i="8"/>
  <c r="M878" i="8"/>
  <c r="M877" i="8"/>
  <c r="M876" i="8"/>
  <c r="M875" i="8"/>
  <c r="M874" i="8"/>
  <c r="M873" i="8"/>
  <c r="M872" i="8"/>
  <c r="M871" i="8"/>
  <c r="M870" i="8"/>
  <c r="M869" i="8"/>
  <c r="M868" i="8"/>
  <c r="M862" i="8"/>
  <c r="M861" i="8"/>
  <c r="M860" i="8"/>
  <c r="M859" i="8"/>
  <c r="M858" i="8"/>
  <c r="M857" i="8"/>
  <c r="M856" i="8"/>
  <c r="M855" i="8"/>
  <c r="M854" i="8"/>
  <c r="M853" i="8"/>
  <c r="M852" i="8"/>
  <c r="M851" i="8"/>
  <c r="M850" i="8"/>
  <c r="M849" i="8"/>
  <c r="M848" i="8"/>
  <c r="M847" i="8"/>
  <c r="M846" i="8"/>
  <c r="M845" i="8"/>
  <c r="M844" i="8"/>
  <c r="M843" i="8"/>
  <c r="M842" i="8"/>
  <c r="M841" i="8"/>
  <c r="M840" i="8"/>
  <c r="M839" i="8"/>
  <c r="M838" i="8"/>
  <c r="M837" i="8"/>
  <c r="M836" i="8"/>
  <c r="M835" i="8"/>
  <c r="M829" i="8"/>
  <c r="M828" i="8"/>
  <c r="M827" i="8"/>
  <c r="M826" i="8"/>
  <c r="M825" i="8"/>
  <c r="M824" i="8"/>
  <c r="M823" i="8"/>
  <c r="M822" i="8"/>
  <c r="M821" i="8"/>
  <c r="M820" i="8"/>
  <c r="M819" i="8"/>
  <c r="M818" i="8"/>
  <c r="M817" i="8"/>
  <c r="M816" i="8"/>
  <c r="M815" i="8"/>
  <c r="M814" i="8"/>
  <c r="M813" i="8"/>
  <c r="M812" i="8"/>
  <c r="M811" i="8"/>
  <c r="M810" i="8"/>
  <c r="M809" i="8"/>
  <c r="M808" i="8"/>
  <c r="M807" i="8"/>
  <c r="M806" i="8"/>
  <c r="M805" i="8"/>
  <c r="M804" i="8"/>
  <c r="M803" i="8"/>
  <c r="M802" i="8"/>
  <c r="M796" i="8"/>
  <c r="M795" i="8"/>
  <c r="M794" i="8"/>
  <c r="M793" i="8"/>
  <c r="M792" i="8"/>
  <c r="M791" i="8"/>
  <c r="M790" i="8"/>
  <c r="M789" i="8"/>
  <c r="M788" i="8"/>
  <c r="M787" i="8"/>
  <c r="M786" i="8"/>
  <c r="M785" i="8"/>
  <c r="M784" i="8"/>
  <c r="M783" i="8"/>
  <c r="M782" i="8"/>
  <c r="M781" i="8"/>
  <c r="M780" i="8"/>
  <c r="M779" i="8"/>
  <c r="M778" i="8"/>
  <c r="M777" i="8"/>
  <c r="M776" i="8"/>
  <c r="M775" i="8"/>
  <c r="M774" i="8"/>
  <c r="M773" i="8"/>
  <c r="M772" i="8"/>
  <c r="M771" i="8"/>
  <c r="M770" i="8"/>
  <c r="M769" i="8"/>
  <c r="M763" i="8"/>
  <c r="M762" i="8"/>
  <c r="M761" i="8"/>
  <c r="M760" i="8"/>
  <c r="M759" i="8"/>
  <c r="M758" i="8"/>
  <c r="M757" i="8"/>
  <c r="M756" i="8"/>
  <c r="M755" i="8"/>
  <c r="M754" i="8"/>
  <c r="M753" i="8"/>
  <c r="M752" i="8"/>
  <c r="M751" i="8"/>
  <c r="M750" i="8"/>
  <c r="M749" i="8"/>
  <c r="M748" i="8"/>
  <c r="M747" i="8"/>
  <c r="M746" i="8"/>
  <c r="M745" i="8"/>
  <c r="M744" i="8"/>
  <c r="M743" i="8"/>
  <c r="M742" i="8"/>
  <c r="M741" i="8"/>
  <c r="M740" i="8"/>
  <c r="M739" i="8"/>
  <c r="M738" i="8"/>
  <c r="M737" i="8"/>
  <c r="M736" i="8"/>
  <c r="M730" i="8"/>
  <c r="M729" i="8"/>
  <c r="M728" i="8"/>
  <c r="M727" i="8"/>
  <c r="M726" i="8"/>
  <c r="M725" i="8"/>
  <c r="M724" i="8"/>
  <c r="M723" i="8"/>
  <c r="M722" i="8"/>
  <c r="M721" i="8"/>
  <c r="M720" i="8"/>
  <c r="M719" i="8"/>
  <c r="M718" i="8"/>
  <c r="M717" i="8"/>
  <c r="M716" i="8"/>
  <c r="M715" i="8"/>
  <c r="M714" i="8"/>
  <c r="M713" i="8"/>
  <c r="M712" i="8"/>
  <c r="M711" i="8"/>
  <c r="M710" i="8"/>
  <c r="M709" i="8"/>
  <c r="M708" i="8"/>
  <c r="M707" i="8"/>
  <c r="M706" i="8"/>
  <c r="M705" i="8"/>
  <c r="M704" i="8"/>
  <c r="M703" i="8"/>
  <c r="M697" i="8"/>
  <c r="M696" i="8"/>
  <c r="M695" i="8"/>
  <c r="M694" i="8"/>
  <c r="M693" i="8"/>
  <c r="M692" i="8"/>
  <c r="M691" i="8"/>
  <c r="M690" i="8"/>
  <c r="M689" i="8"/>
  <c r="M688" i="8"/>
  <c r="M687" i="8"/>
  <c r="M686" i="8"/>
  <c r="M685" i="8"/>
  <c r="M684" i="8"/>
  <c r="M683" i="8"/>
  <c r="M682" i="8"/>
  <c r="M681" i="8"/>
  <c r="M680" i="8"/>
  <c r="M679" i="8"/>
  <c r="M678" i="8"/>
  <c r="M677" i="8"/>
  <c r="M676" i="8"/>
  <c r="M675" i="8"/>
  <c r="M674" i="8"/>
  <c r="M673" i="8"/>
  <c r="M672" i="8"/>
  <c r="M671" i="8"/>
  <c r="M670" i="8"/>
  <c r="M664" i="8"/>
  <c r="M663" i="8"/>
  <c r="M662" i="8"/>
  <c r="M661" i="8"/>
  <c r="M660" i="8"/>
  <c r="M659" i="8"/>
  <c r="M658" i="8"/>
  <c r="M657" i="8"/>
  <c r="M656" i="8"/>
  <c r="M655" i="8"/>
  <c r="M654" i="8"/>
  <c r="M653" i="8"/>
  <c r="M652" i="8"/>
  <c r="M651" i="8"/>
  <c r="M650" i="8"/>
  <c r="M649" i="8"/>
  <c r="M648" i="8"/>
  <c r="M647" i="8"/>
  <c r="M646" i="8"/>
  <c r="M645" i="8"/>
  <c r="M644" i="8"/>
  <c r="M643" i="8"/>
  <c r="M642" i="8"/>
  <c r="M641" i="8"/>
  <c r="M640" i="8"/>
  <c r="M639" i="8"/>
  <c r="M638" i="8"/>
  <c r="M637" i="8"/>
  <c r="M631" i="8"/>
  <c r="M630" i="8"/>
  <c r="M629" i="8"/>
  <c r="M628" i="8"/>
  <c r="M627" i="8"/>
  <c r="M626" i="8"/>
  <c r="M625" i="8"/>
  <c r="M624" i="8"/>
  <c r="M623" i="8"/>
  <c r="M622" i="8"/>
  <c r="M621" i="8"/>
  <c r="M620" i="8"/>
  <c r="M619" i="8"/>
  <c r="M618" i="8"/>
  <c r="M617" i="8"/>
  <c r="M616" i="8"/>
  <c r="M615" i="8"/>
  <c r="M614" i="8"/>
  <c r="M613" i="8"/>
  <c r="M612" i="8"/>
  <c r="M611" i="8"/>
  <c r="M610" i="8"/>
  <c r="M609" i="8"/>
  <c r="M608" i="8"/>
  <c r="M607" i="8"/>
  <c r="M606" i="8"/>
  <c r="M605" i="8"/>
  <c r="M604" i="8"/>
  <c r="M598" i="8"/>
  <c r="M597" i="8"/>
  <c r="M596" i="8"/>
  <c r="M595" i="8"/>
  <c r="M594" i="8"/>
  <c r="M593" i="8"/>
  <c r="M592" i="8"/>
  <c r="M591" i="8"/>
  <c r="M590" i="8"/>
  <c r="M589" i="8"/>
  <c r="M588" i="8"/>
  <c r="M587" i="8"/>
  <c r="M586" i="8"/>
  <c r="M585" i="8"/>
  <c r="M584" i="8"/>
  <c r="M583" i="8"/>
  <c r="M582" i="8"/>
  <c r="M581" i="8"/>
  <c r="M580" i="8"/>
  <c r="M579" i="8"/>
  <c r="M578" i="8"/>
  <c r="M577" i="8"/>
  <c r="M576" i="8"/>
  <c r="M575" i="8"/>
  <c r="M574" i="8"/>
  <c r="M573" i="8"/>
  <c r="M572" i="8"/>
  <c r="M571" i="8"/>
  <c r="M565" i="8"/>
  <c r="M564" i="8"/>
  <c r="M563" i="8"/>
  <c r="M562" i="8"/>
  <c r="M561" i="8"/>
  <c r="M560" i="8"/>
  <c r="M559" i="8"/>
  <c r="M558" i="8"/>
  <c r="M557" i="8"/>
  <c r="M556" i="8"/>
  <c r="M555" i="8"/>
  <c r="M554" i="8"/>
  <c r="M553" i="8"/>
  <c r="M552" i="8"/>
  <c r="M551" i="8"/>
  <c r="M550" i="8"/>
  <c r="M549" i="8"/>
  <c r="M548" i="8"/>
  <c r="M547" i="8"/>
  <c r="M546" i="8"/>
  <c r="M545" i="8"/>
  <c r="M544" i="8"/>
  <c r="M543" i="8"/>
  <c r="M542" i="8"/>
  <c r="M541" i="8"/>
  <c r="M540" i="8"/>
  <c r="M539" i="8"/>
  <c r="M538" i="8"/>
  <c r="M532" i="8"/>
  <c r="M531" i="8"/>
  <c r="M530" i="8"/>
  <c r="M529" i="8"/>
  <c r="M528" i="8"/>
  <c r="M527" i="8"/>
  <c r="M526" i="8"/>
  <c r="M525" i="8"/>
  <c r="M524" i="8"/>
  <c r="M523" i="8"/>
  <c r="M522" i="8"/>
  <c r="M521" i="8"/>
  <c r="M520" i="8"/>
  <c r="M519" i="8"/>
  <c r="M518" i="8"/>
  <c r="M517" i="8"/>
  <c r="M516" i="8"/>
  <c r="M515" i="8"/>
  <c r="M514" i="8"/>
  <c r="M513" i="8"/>
  <c r="M512" i="8"/>
  <c r="M511" i="8"/>
  <c r="M510" i="8"/>
  <c r="M509" i="8"/>
  <c r="M508" i="8"/>
  <c r="M507" i="8"/>
  <c r="M506" i="8"/>
  <c r="M505" i="8"/>
  <c r="M499" i="8"/>
  <c r="M498" i="8"/>
  <c r="M497" i="8"/>
  <c r="M496" i="8"/>
  <c r="M495" i="8"/>
  <c r="M494" i="8"/>
  <c r="M493" i="8"/>
  <c r="M492" i="8"/>
  <c r="M491" i="8"/>
  <c r="M490" i="8"/>
  <c r="M489" i="8"/>
  <c r="M488" i="8"/>
  <c r="M487" i="8"/>
  <c r="M486" i="8"/>
  <c r="M485" i="8"/>
  <c r="M484" i="8"/>
  <c r="M483" i="8"/>
  <c r="M482" i="8"/>
  <c r="M481" i="8"/>
  <c r="M480" i="8"/>
  <c r="M479" i="8"/>
  <c r="M478" i="8"/>
  <c r="M477" i="8"/>
  <c r="M476" i="8"/>
  <c r="M475" i="8"/>
  <c r="M474" i="8"/>
  <c r="M473" i="8"/>
  <c r="M472" i="8"/>
  <c r="M466" i="8"/>
  <c r="M465" i="8"/>
  <c r="M464" i="8"/>
  <c r="M463" i="8"/>
  <c r="M462" i="8"/>
  <c r="M461" i="8"/>
  <c r="M460" i="8"/>
  <c r="M459" i="8"/>
  <c r="M458" i="8"/>
  <c r="M457" i="8"/>
  <c r="M456" i="8"/>
  <c r="M455" i="8"/>
  <c r="M454" i="8"/>
  <c r="M453" i="8"/>
  <c r="M452" i="8"/>
  <c r="M451" i="8"/>
  <c r="M450" i="8"/>
  <c r="M449" i="8"/>
  <c r="M448" i="8"/>
  <c r="M447" i="8"/>
  <c r="M446" i="8"/>
  <c r="M445" i="8"/>
  <c r="M444" i="8"/>
  <c r="M443" i="8"/>
  <c r="M442" i="8"/>
  <c r="M441" i="8"/>
  <c r="M440" i="8"/>
  <c r="M439" i="8"/>
  <c r="M433" i="8"/>
  <c r="M432" i="8"/>
  <c r="M431" i="8"/>
  <c r="M430" i="8"/>
  <c r="M429" i="8"/>
  <c r="M428" i="8"/>
  <c r="M427" i="8"/>
  <c r="M426" i="8"/>
  <c r="M425" i="8"/>
  <c r="M424" i="8"/>
  <c r="M423" i="8"/>
  <c r="M422" i="8"/>
  <c r="M421" i="8"/>
  <c r="M420" i="8"/>
  <c r="M419" i="8"/>
  <c r="M418" i="8"/>
  <c r="M417" i="8"/>
  <c r="M416" i="8"/>
  <c r="M415" i="8"/>
  <c r="M414" i="8"/>
  <c r="M413" i="8"/>
  <c r="M412" i="8"/>
  <c r="M411" i="8"/>
  <c r="M410" i="8"/>
  <c r="M409" i="8"/>
  <c r="M408" i="8"/>
  <c r="M407" i="8"/>
  <c r="M406" i="8"/>
  <c r="M400" i="8"/>
  <c r="M399" i="8"/>
  <c r="M398" i="8"/>
  <c r="M397" i="8"/>
  <c r="M396" i="8"/>
  <c r="M395" i="8"/>
  <c r="M394" i="8"/>
  <c r="M393" i="8"/>
  <c r="M392" i="8"/>
  <c r="M391" i="8"/>
  <c r="M390" i="8"/>
  <c r="M389" i="8"/>
  <c r="M388" i="8"/>
  <c r="M387" i="8"/>
  <c r="M386" i="8"/>
  <c r="M385" i="8"/>
  <c r="M384" i="8"/>
  <c r="M383" i="8"/>
  <c r="M382" i="8"/>
  <c r="M381" i="8"/>
  <c r="M380" i="8"/>
  <c r="M379" i="8"/>
  <c r="M378" i="8"/>
  <c r="M377" i="8"/>
  <c r="M376" i="8"/>
  <c r="M375" i="8"/>
  <c r="M374" i="8"/>
  <c r="M373" i="8"/>
  <c r="M367" i="8"/>
  <c r="M366" i="8"/>
  <c r="M365" i="8"/>
  <c r="M364" i="8"/>
  <c r="M363" i="8"/>
  <c r="M362" i="8"/>
  <c r="M361" i="8"/>
  <c r="M360" i="8"/>
  <c r="M359" i="8"/>
  <c r="M358" i="8"/>
  <c r="M357" i="8"/>
  <c r="M356" i="8"/>
  <c r="M355" i="8"/>
  <c r="M354" i="8"/>
  <c r="M353" i="8"/>
  <c r="M352" i="8"/>
  <c r="M351" i="8"/>
  <c r="M350" i="8"/>
  <c r="M349" i="8"/>
  <c r="M348" i="8"/>
  <c r="M347" i="8"/>
  <c r="M346" i="8"/>
  <c r="M345" i="8"/>
  <c r="M344" i="8"/>
  <c r="M343" i="8"/>
  <c r="M342" i="8"/>
  <c r="M341" i="8"/>
  <c r="M340" i="8"/>
  <c r="M334" i="8"/>
  <c r="M333" i="8"/>
  <c r="M332" i="8"/>
  <c r="M331" i="8"/>
  <c r="M330" i="8"/>
  <c r="M329" i="8"/>
  <c r="M328" i="8"/>
  <c r="M327" i="8"/>
  <c r="M326" i="8"/>
  <c r="M325" i="8"/>
  <c r="M324" i="8"/>
  <c r="M323" i="8"/>
  <c r="M322" i="8"/>
  <c r="M321" i="8"/>
  <c r="M320" i="8"/>
  <c r="M319" i="8"/>
  <c r="M318" i="8"/>
  <c r="M317" i="8"/>
  <c r="M316" i="8"/>
  <c r="M315" i="8"/>
  <c r="M314" i="8"/>
  <c r="M313" i="8"/>
  <c r="M312" i="8"/>
  <c r="M311" i="8"/>
  <c r="M310" i="8"/>
  <c r="M309" i="8"/>
  <c r="M308" i="8"/>
  <c r="M307" i="8"/>
  <c r="M301" i="8"/>
  <c r="M300" i="8"/>
  <c r="M299" i="8"/>
  <c r="M298" i="8"/>
  <c r="M297" i="8"/>
  <c r="M296" i="8"/>
  <c r="M295" i="8"/>
  <c r="M294" i="8"/>
  <c r="M293" i="8"/>
  <c r="M292" i="8"/>
  <c r="M291" i="8"/>
  <c r="M290" i="8"/>
  <c r="M289" i="8"/>
  <c r="M288" i="8"/>
  <c r="M287" i="8"/>
  <c r="M286" i="8"/>
  <c r="M285" i="8"/>
  <c r="M284" i="8"/>
  <c r="M283" i="8"/>
  <c r="M282" i="8"/>
  <c r="M281" i="8"/>
  <c r="M280" i="8"/>
  <c r="M279" i="8"/>
  <c r="M278" i="8"/>
  <c r="M277" i="8"/>
  <c r="M276" i="8"/>
  <c r="M275" i="8"/>
  <c r="M274" i="8"/>
  <c r="M268" i="8"/>
  <c r="M267" i="8"/>
  <c r="M266" i="8"/>
  <c r="M265" i="8"/>
  <c r="M264" i="8"/>
  <c r="M263" i="8"/>
  <c r="M262" i="8"/>
  <c r="M261" i="8"/>
  <c r="M260" i="8"/>
  <c r="M259" i="8"/>
  <c r="M258" i="8"/>
  <c r="M257" i="8"/>
  <c r="M256" i="8"/>
  <c r="M255" i="8"/>
  <c r="M254" i="8"/>
  <c r="M253" i="8"/>
  <c r="M252" i="8"/>
  <c r="M251" i="8"/>
  <c r="M250" i="8"/>
  <c r="M249" i="8"/>
  <c r="M248" i="8"/>
  <c r="M247" i="8"/>
  <c r="M246" i="8"/>
  <c r="M245" i="8"/>
  <c r="M244" i="8"/>
  <c r="M243" i="8"/>
  <c r="M242" i="8"/>
  <c r="M241" i="8"/>
  <c r="M235" i="8"/>
  <c r="M234" i="8"/>
  <c r="M233" i="8"/>
  <c r="M232" i="8"/>
  <c r="M231" i="8"/>
  <c r="M230" i="8"/>
  <c r="M229" i="8"/>
  <c r="M228" i="8"/>
  <c r="M227" i="8"/>
  <c r="M226" i="8"/>
  <c r="M225" i="8"/>
  <c r="M224" i="8"/>
  <c r="M223" i="8"/>
  <c r="M222" i="8"/>
  <c r="M221" i="8"/>
  <c r="M220" i="8"/>
  <c r="M219" i="8"/>
  <c r="M218" i="8"/>
  <c r="M217" i="8"/>
  <c r="M216" i="8"/>
  <c r="M215" i="8"/>
  <c r="M214" i="8"/>
  <c r="M213" i="8"/>
  <c r="M212" i="8"/>
  <c r="M211" i="8"/>
  <c r="M210" i="8"/>
  <c r="M209" i="8"/>
  <c r="M208" i="8"/>
  <c r="M202" i="8"/>
  <c r="M201" i="8"/>
  <c r="M200" i="8"/>
  <c r="M199" i="8"/>
  <c r="M198" i="8"/>
  <c r="M197" i="8"/>
  <c r="M196" i="8"/>
  <c r="M195" i="8"/>
  <c r="M194" i="8"/>
  <c r="M193" i="8"/>
  <c r="M192" i="8"/>
  <c r="M191" i="8"/>
  <c r="M190" i="8"/>
  <c r="M189" i="8"/>
  <c r="M188" i="8"/>
  <c r="M187" i="8"/>
  <c r="M186" i="8"/>
  <c r="M185" i="8"/>
  <c r="M184" i="8"/>
  <c r="M183" i="8"/>
  <c r="M182" i="8"/>
  <c r="M181" i="8"/>
  <c r="M180" i="8"/>
  <c r="M179" i="8"/>
  <c r="M178" i="8"/>
  <c r="M177" i="8"/>
  <c r="M176" i="8"/>
  <c r="M175" i="8"/>
  <c r="M169" i="8"/>
  <c r="M168" i="8"/>
  <c r="M167" i="8"/>
  <c r="M166" i="8"/>
  <c r="M165" i="8"/>
  <c r="M164" i="8"/>
  <c r="M163" i="8"/>
  <c r="M162" i="8"/>
  <c r="M161" i="8"/>
  <c r="M160" i="8"/>
  <c r="M159" i="8"/>
  <c r="M158" i="8"/>
  <c r="M157" i="8"/>
  <c r="M156" i="8"/>
  <c r="M155" i="8"/>
  <c r="M154" i="8"/>
  <c r="M153" i="8"/>
  <c r="M152" i="8"/>
  <c r="M151" i="8"/>
  <c r="M150" i="8"/>
  <c r="M149" i="8"/>
  <c r="M148" i="8"/>
  <c r="M147" i="8"/>
  <c r="M146" i="8"/>
  <c r="M145" i="8"/>
  <c r="M144" i="8"/>
  <c r="M143" i="8"/>
  <c r="M142" i="8"/>
  <c r="M136" i="8"/>
  <c r="M135" i="8"/>
  <c r="M134" i="8"/>
  <c r="M133" i="8"/>
  <c r="M132" i="8"/>
  <c r="M131" i="8"/>
  <c r="M130" i="8"/>
  <c r="M129" i="8"/>
  <c r="M128" i="8"/>
  <c r="M127" i="8"/>
  <c r="M126" i="8"/>
  <c r="M125" i="8"/>
  <c r="M124" i="8"/>
  <c r="M123" i="8"/>
  <c r="M122" i="8"/>
  <c r="M121" i="8"/>
  <c r="M120" i="8"/>
  <c r="M119" i="8"/>
  <c r="M118" i="8"/>
  <c r="M117" i="8"/>
  <c r="M116" i="8"/>
  <c r="M115" i="8"/>
  <c r="M114" i="8"/>
  <c r="M113" i="8"/>
  <c r="M112" i="8"/>
  <c r="M111" i="8"/>
  <c r="M110" i="8"/>
  <c r="M109" i="8"/>
  <c r="M103" i="8"/>
  <c r="M102" i="8"/>
  <c r="M101" i="8"/>
  <c r="M100" i="8"/>
  <c r="M99" i="8"/>
  <c r="M98" i="8"/>
  <c r="M97" i="8"/>
  <c r="M96" i="8"/>
  <c r="M95" i="8"/>
  <c r="M94" i="8"/>
  <c r="M93" i="8"/>
  <c r="M92" i="8"/>
  <c r="M91" i="8"/>
  <c r="M90" i="8"/>
  <c r="M89" i="8"/>
  <c r="M88" i="8"/>
  <c r="M87" i="8"/>
  <c r="M86" i="8"/>
  <c r="M85" i="8"/>
  <c r="M84" i="8"/>
  <c r="M83" i="8"/>
  <c r="M82" i="8"/>
  <c r="M81" i="8"/>
  <c r="M80" i="8"/>
  <c r="M79" i="8"/>
  <c r="M78" i="8"/>
  <c r="M77" i="8"/>
  <c r="M76" i="8"/>
  <c r="M70" i="8"/>
  <c r="M69" i="8"/>
  <c r="M68" i="8"/>
  <c r="M67" i="8"/>
  <c r="M66" i="8"/>
  <c r="M65" i="8"/>
  <c r="M64" i="8"/>
  <c r="M63" i="8"/>
  <c r="M62" i="8"/>
  <c r="M61" i="8"/>
  <c r="M60" i="8"/>
  <c r="M59" i="8"/>
  <c r="M58" i="8"/>
  <c r="M57" i="8"/>
  <c r="M56" i="8"/>
  <c r="M55" i="8"/>
  <c r="M54" i="8"/>
  <c r="M53" i="8"/>
  <c r="M52" i="8"/>
  <c r="M51" i="8"/>
  <c r="M50" i="8"/>
  <c r="M37" i="8"/>
  <c r="M36" i="8"/>
  <c r="M35" i="8"/>
  <c r="M34" i="8"/>
  <c r="M33" i="8"/>
  <c r="M32" i="8"/>
  <c r="M31" i="8"/>
  <c r="M30" i="8"/>
  <c r="M29" i="8"/>
  <c r="M28" i="8"/>
  <c r="M27" i="8"/>
  <c r="M26" i="8"/>
  <c r="M25" i="8"/>
  <c r="M24" i="8"/>
  <c r="C144" i="13"/>
  <c r="C138" i="13"/>
  <c r="C132" i="13"/>
  <c r="C126" i="13"/>
  <c r="C115" i="13"/>
  <c r="C109" i="13"/>
  <c r="C103" i="13"/>
  <c r="C97" i="13"/>
  <c r="C86" i="13"/>
  <c r="C80" i="13"/>
  <c r="C74" i="13"/>
  <c r="C68" i="13"/>
  <c r="C57" i="13"/>
  <c r="C51" i="13"/>
  <c r="C45" i="13"/>
  <c r="C39" i="13"/>
  <c r="C28" i="13"/>
  <c r="C22" i="13"/>
  <c r="C16" i="13"/>
  <c r="C10" i="13"/>
  <c r="K10" i="13" s="1"/>
  <c r="C144" i="11"/>
  <c r="C138" i="11"/>
  <c r="C132" i="11"/>
  <c r="C126" i="11"/>
  <c r="C115" i="11"/>
  <c r="C109" i="11"/>
  <c r="C103" i="11"/>
  <c r="C97" i="11"/>
  <c r="C86" i="11"/>
  <c r="C80" i="11"/>
  <c r="C74" i="11"/>
  <c r="C68" i="11"/>
  <c r="C57" i="11"/>
  <c r="C51" i="11"/>
  <c r="C45" i="11"/>
  <c r="C39" i="11"/>
  <c r="L175" i="13" l="1"/>
  <c r="L177" i="13"/>
  <c r="L178" i="13"/>
  <c r="L161" i="13"/>
  <c r="L168" i="13"/>
  <c r="L172" i="13"/>
  <c r="L156" i="13"/>
  <c r="L160" i="13"/>
  <c r="L163" i="13"/>
  <c r="L174" i="13"/>
  <c r="L176" i="13"/>
  <c r="L165" i="13"/>
  <c r="L169" i="13"/>
  <c r="L155" i="13"/>
  <c r="L167" i="13"/>
  <c r="L157" i="13"/>
  <c r="L162" i="12"/>
  <c r="L166" i="12"/>
  <c r="L169" i="12"/>
  <c r="L261" i="12"/>
  <c r="L436" i="12"/>
  <c r="L438" i="12"/>
  <c r="L435" i="12"/>
  <c r="L263" i="12"/>
  <c r="L265" i="12"/>
  <c r="L379" i="12"/>
  <c r="L381" i="12"/>
  <c r="L482" i="12"/>
  <c r="L484" i="12"/>
  <c r="L540" i="12"/>
  <c r="L542" i="12"/>
  <c r="L282" i="12"/>
  <c r="L398" i="12"/>
  <c r="L222" i="12"/>
  <c r="L321" i="12"/>
  <c r="L323" i="12"/>
  <c r="L336" i="12"/>
  <c r="L340" i="12"/>
  <c r="L378" i="12"/>
  <c r="L380" i="12"/>
  <c r="L437" i="12"/>
  <c r="L439" i="12"/>
  <c r="L481" i="12"/>
  <c r="L485" i="12"/>
  <c r="L497" i="12"/>
  <c r="L526" i="12"/>
  <c r="L537" i="12"/>
  <c r="L539" i="12"/>
  <c r="L543" i="12"/>
  <c r="L555" i="12"/>
  <c r="L311" i="12"/>
  <c r="L425" i="12"/>
  <c r="L215" i="12"/>
  <c r="L224" i="12"/>
  <c r="L232" i="12"/>
  <c r="L236" i="12"/>
  <c r="L348" i="12"/>
  <c r="L352" i="12"/>
  <c r="L453" i="12"/>
  <c r="L455" i="12"/>
  <c r="L508" i="12"/>
  <c r="L510" i="12"/>
  <c r="L514" i="12"/>
  <c r="L569" i="12"/>
  <c r="L571" i="12"/>
  <c r="L309" i="12"/>
  <c r="L427" i="12"/>
  <c r="L249" i="12"/>
  <c r="L251" i="12"/>
  <c r="L253" i="12"/>
  <c r="L278" i="12"/>
  <c r="L337" i="12"/>
  <c r="L339" i="12"/>
  <c r="L365" i="12"/>
  <c r="L367" i="12"/>
  <c r="L369" i="12"/>
  <c r="L394" i="12"/>
  <c r="L307" i="12"/>
  <c r="L423" i="12"/>
  <c r="L468" i="12"/>
  <c r="L207" i="12"/>
  <c r="L290" i="12"/>
  <c r="L294" i="12"/>
  <c r="L406" i="12"/>
  <c r="L410" i="12"/>
  <c r="L452" i="12"/>
  <c r="L456" i="12"/>
  <c r="L511" i="12"/>
  <c r="L513" i="12"/>
  <c r="L566" i="12"/>
  <c r="L568" i="12"/>
  <c r="L157" i="12"/>
  <c r="L168" i="12"/>
  <c r="L170" i="12"/>
  <c r="L192" i="12"/>
  <c r="L194" i="12"/>
  <c r="L214" i="12"/>
  <c r="L216" i="12"/>
  <c r="L234" i="12"/>
  <c r="L262" i="12"/>
  <c r="L264" i="12"/>
  <c r="L292" i="12"/>
  <c r="L350" i="12"/>
  <c r="L408" i="12"/>
  <c r="L454" i="12"/>
  <c r="L465" i="12"/>
  <c r="L467" i="12"/>
  <c r="L483" i="12"/>
  <c r="L494" i="12"/>
  <c r="L496" i="12"/>
  <c r="L512" i="12"/>
  <c r="L523" i="12"/>
  <c r="L525" i="12"/>
  <c r="L541" i="12"/>
  <c r="L552" i="12"/>
  <c r="L554" i="12"/>
  <c r="L570" i="12"/>
  <c r="L174" i="12"/>
  <c r="L220" i="12"/>
  <c r="L250" i="12"/>
  <c r="L252" i="12"/>
  <c r="L280" i="12"/>
  <c r="L308" i="12"/>
  <c r="L310" i="12"/>
  <c r="L338" i="12"/>
  <c r="L366" i="12"/>
  <c r="L368" i="12"/>
  <c r="L396" i="12"/>
  <c r="L424" i="12"/>
  <c r="L426" i="12"/>
  <c r="L491" i="12"/>
  <c r="L520" i="12"/>
  <c r="L549" i="12"/>
  <c r="L572" i="12"/>
  <c r="L578" i="12"/>
  <c r="L203" i="12"/>
  <c r="L156" i="12"/>
  <c r="L158" i="12"/>
  <c r="L191" i="12"/>
  <c r="L193" i="12"/>
  <c r="L195" i="12"/>
  <c r="L201" i="12"/>
  <c r="L233" i="12"/>
  <c r="L235" i="12"/>
  <c r="L291" i="12"/>
  <c r="L293" i="12"/>
  <c r="L349" i="12"/>
  <c r="L351" i="12"/>
  <c r="L407" i="12"/>
  <c r="L409" i="12"/>
  <c r="L464" i="12"/>
  <c r="L466" i="12"/>
  <c r="L493" i="12"/>
  <c r="L495" i="12"/>
  <c r="L522" i="12"/>
  <c r="L524" i="12"/>
  <c r="L551" i="12"/>
  <c r="L553" i="12"/>
  <c r="L580" i="12"/>
  <c r="L582" i="12"/>
  <c r="L584" i="12"/>
  <c r="L178" i="12"/>
  <c r="L159" i="12"/>
  <c r="L164" i="12"/>
  <c r="L171" i="12"/>
  <c r="L176" i="12"/>
  <c r="L197" i="12"/>
  <c r="L205" i="12"/>
  <c r="L227" i="12"/>
  <c r="L533" i="12"/>
  <c r="L562" i="12"/>
  <c r="L583" i="12"/>
  <c r="L160" i="12"/>
  <c r="L163" i="12"/>
  <c r="L165" i="12"/>
  <c r="L172" i="12"/>
  <c r="L175" i="12"/>
  <c r="L185" i="12"/>
  <c r="L204" i="12"/>
  <c r="L206" i="12"/>
  <c r="L218" i="12"/>
  <c r="L221" i="12"/>
  <c r="L226" i="12"/>
  <c r="L177" i="12"/>
  <c r="L198" i="12"/>
  <c r="L223" i="12"/>
  <c r="L228" i="12"/>
  <c r="L230" i="12"/>
  <c r="L581" i="12"/>
  <c r="L189" i="12"/>
  <c r="L257" i="12"/>
  <c r="L254" i="12"/>
  <c r="L256" i="12"/>
  <c r="L255" i="12"/>
  <c r="L259" i="12"/>
  <c r="L315" i="12"/>
  <c r="L312" i="12"/>
  <c r="L314" i="12"/>
  <c r="L313" i="12"/>
  <c r="L317" i="12"/>
  <c r="L373" i="12"/>
  <c r="L370" i="12"/>
  <c r="L372" i="12"/>
  <c r="L371" i="12"/>
  <c r="L375" i="12"/>
  <c r="L431" i="12"/>
  <c r="L428" i="12"/>
  <c r="L430" i="12"/>
  <c r="L429" i="12"/>
  <c r="L433" i="12"/>
  <c r="L274" i="12"/>
  <c r="L271" i="12"/>
  <c r="L273" i="12"/>
  <c r="L272" i="12"/>
  <c r="L276" i="12"/>
  <c r="L332" i="12"/>
  <c r="L329" i="12"/>
  <c r="L331" i="12"/>
  <c r="L330" i="12"/>
  <c r="L334" i="12"/>
  <c r="L390" i="12"/>
  <c r="L387" i="12"/>
  <c r="L389" i="12"/>
  <c r="L388" i="12"/>
  <c r="L392" i="12"/>
  <c r="L448" i="12"/>
  <c r="L447" i="12"/>
  <c r="L446" i="12"/>
  <c r="L450" i="12"/>
  <c r="L184" i="12"/>
  <c r="L187" i="12"/>
  <c r="L186" i="12"/>
  <c r="L188" i="12"/>
  <c r="L286" i="12"/>
  <c r="L283" i="12"/>
  <c r="L285" i="12"/>
  <c r="L284" i="12"/>
  <c r="L288" i="12"/>
  <c r="L344" i="12"/>
  <c r="L341" i="12"/>
  <c r="L343" i="12"/>
  <c r="L342" i="12"/>
  <c r="L346" i="12"/>
  <c r="L402" i="12"/>
  <c r="L399" i="12"/>
  <c r="L401" i="12"/>
  <c r="L400" i="12"/>
  <c r="L404" i="12"/>
  <c r="L460" i="12"/>
  <c r="L457" i="12"/>
  <c r="L459" i="12"/>
  <c r="L458" i="12"/>
  <c r="L462" i="12"/>
  <c r="L245" i="12"/>
  <c r="L242" i="12"/>
  <c r="L244" i="12"/>
  <c r="L243" i="12"/>
  <c r="L247" i="12"/>
  <c r="L303" i="12"/>
  <c r="L302" i="12"/>
  <c r="L301" i="12"/>
  <c r="L305" i="12"/>
  <c r="L361" i="12"/>
  <c r="L358" i="12"/>
  <c r="L360" i="12"/>
  <c r="L359" i="12"/>
  <c r="L363" i="12"/>
  <c r="L419" i="12"/>
  <c r="L416" i="12"/>
  <c r="L418" i="12"/>
  <c r="L417" i="12"/>
  <c r="L421" i="12"/>
  <c r="L477" i="12"/>
  <c r="L476" i="12"/>
  <c r="L475" i="12"/>
  <c r="L479" i="12"/>
  <c r="L489" i="12"/>
  <c r="L486" i="12"/>
  <c r="L518" i="12"/>
  <c r="L515" i="12"/>
  <c r="L516" i="12"/>
  <c r="L506" i="12"/>
  <c r="L535" i="12"/>
  <c r="L532" i="12"/>
  <c r="L217" i="12"/>
  <c r="L487" i="12"/>
  <c r="L504" i="12"/>
  <c r="L547" i="12"/>
  <c r="L544" i="12"/>
  <c r="L545" i="12"/>
  <c r="L564" i="12"/>
  <c r="L561" i="12"/>
  <c r="L576" i="12"/>
  <c r="L573" i="12"/>
  <c r="L574" i="12"/>
  <c r="L200" i="12"/>
  <c r="L199" i="12"/>
  <c r="L229" i="12"/>
  <c r="L246" i="12"/>
  <c r="L258" i="12"/>
  <c r="L275" i="12"/>
  <c r="L287" i="12"/>
  <c r="L304" i="12"/>
  <c r="L316" i="12"/>
  <c r="L333" i="12"/>
  <c r="L345" i="12"/>
  <c r="L362" i="12"/>
  <c r="L374" i="12"/>
  <c r="L391" i="12"/>
  <c r="L403" i="12"/>
  <c r="L420" i="12"/>
  <c r="L432" i="12"/>
  <c r="L449" i="12"/>
  <c r="L461" i="12"/>
  <c r="L478" i="12"/>
  <c r="L488" i="12"/>
  <c r="L490" i="12"/>
  <c r="L505" i="12"/>
  <c r="L507" i="12"/>
  <c r="L517" i="12"/>
  <c r="L519" i="12"/>
  <c r="L534" i="12"/>
  <c r="L536" i="12"/>
  <c r="L546" i="12"/>
  <c r="L548" i="12"/>
  <c r="L563" i="12"/>
  <c r="L565" i="12"/>
  <c r="L575" i="12"/>
  <c r="L577" i="12"/>
  <c r="L503" i="12"/>
  <c r="L445" i="12"/>
  <c r="L213" i="12"/>
  <c r="L155" i="12"/>
  <c r="L448" i="11"/>
  <c r="L193" i="11"/>
  <c r="L205" i="11"/>
  <c r="L222" i="11"/>
  <c r="L234" i="11"/>
  <c r="L438" i="11"/>
  <c r="L394" i="11"/>
  <c r="L398" i="11"/>
  <c r="L406" i="11"/>
  <c r="L410" i="11"/>
  <c r="L423" i="11"/>
  <c r="L427" i="11"/>
  <c r="L435" i="11"/>
  <c r="L171" i="11"/>
  <c r="L229" i="11"/>
  <c r="L246" i="11"/>
  <c r="L251" i="11"/>
  <c r="L258" i="11"/>
  <c r="L263" i="11"/>
  <c r="L280" i="11"/>
  <c r="L292" i="11"/>
  <c r="L304" i="11"/>
  <c r="L309" i="11"/>
  <c r="L321" i="11"/>
  <c r="L338" i="11"/>
  <c r="L345" i="11"/>
  <c r="L350" i="11"/>
  <c r="L362" i="11"/>
  <c r="L367" i="11"/>
  <c r="L379" i="11"/>
  <c r="L390" i="11"/>
  <c r="L402" i="11"/>
  <c r="L419" i="11"/>
  <c r="L431" i="11"/>
  <c r="L439" i="11"/>
  <c r="L452" i="11"/>
  <c r="L456" i="11"/>
  <c r="L464" i="11"/>
  <c r="L468" i="11"/>
  <c r="L481" i="11"/>
  <c r="L485" i="11"/>
  <c r="L493" i="11"/>
  <c r="L497" i="11"/>
  <c r="L510" i="11"/>
  <c r="L514" i="11"/>
  <c r="L522" i="11"/>
  <c r="L526" i="11"/>
  <c r="L539" i="11"/>
  <c r="L551" i="11"/>
  <c r="L568" i="11"/>
  <c r="L580" i="11"/>
  <c r="L426" i="11"/>
  <c r="L455" i="11"/>
  <c r="L467" i="11"/>
  <c r="L484" i="11"/>
  <c r="L496" i="11"/>
  <c r="L513" i="11"/>
  <c r="L525" i="11"/>
  <c r="L542" i="11"/>
  <c r="L554" i="11"/>
  <c r="L571" i="11"/>
  <c r="L583" i="11"/>
  <c r="L391" i="11"/>
  <c r="L396" i="11"/>
  <c r="L403" i="11"/>
  <c r="L408" i="11"/>
  <c r="L420" i="11"/>
  <c r="L425" i="11"/>
  <c r="L432" i="11"/>
  <c r="L437" i="11"/>
  <c r="L449" i="11"/>
  <c r="L454" i="11"/>
  <c r="L461" i="11"/>
  <c r="L466" i="11"/>
  <c r="L478" i="11"/>
  <c r="L483" i="11"/>
  <c r="L490" i="11"/>
  <c r="L495" i="11"/>
  <c r="L507" i="11"/>
  <c r="L512" i="11"/>
  <c r="L519" i="11"/>
  <c r="L524" i="11"/>
  <c r="L536" i="11"/>
  <c r="L541" i="11"/>
  <c r="L548" i="11"/>
  <c r="L553" i="11"/>
  <c r="L565" i="11"/>
  <c r="L570" i="11"/>
  <c r="L577" i="11"/>
  <c r="L582" i="11"/>
  <c r="L397" i="11"/>
  <c r="L409" i="11"/>
  <c r="L538" i="11"/>
  <c r="L550" i="11"/>
  <c r="L567" i="11"/>
  <c r="L579" i="11"/>
  <c r="L388" i="11"/>
  <c r="L392" i="11"/>
  <c r="L395" i="11"/>
  <c r="L400" i="11"/>
  <c r="L404" i="11"/>
  <c r="L407" i="11"/>
  <c r="L417" i="11"/>
  <c r="L421" i="11"/>
  <c r="L424" i="11"/>
  <c r="L429" i="11"/>
  <c r="L433" i="11"/>
  <c r="L436" i="11"/>
  <c r="L446" i="11"/>
  <c r="L450" i="11"/>
  <c r="L453" i="11"/>
  <c r="L458" i="11"/>
  <c r="L462" i="11"/>
  <c r="L465" i="11"/>
  <c r="L475" i="11"/>
  <c r="L479" i="11"/>
  <c r="L482" i="11"/>
  <c r="L487" i="11"/>
  <c r="L491" i="11"/>
  <c r="L494" i="11"/>
  <c r="L504" i="11"/>
  <c r="L508" i="11"/>
  <c r="L511" i="11"/>
  <c r="L516" i="11"/>
  <c r="L520" i="11"/>
  <c r="L523" i="11"/>
  <c r="L533" i="11"/>
  <c r="L537" i="11"/>
  <c r="L540" i="11"/>
  <c r="L545" i="11"/>
  <c r="L549" i="11"/>
  <c r="L552" i="11"/>
  <c r="L562" i="11"/>
  <c r="L566" i="11"/>
  <c r="L569" i="11"/>
  <c r="L574" i="11"/>
  <c r="L578" i="11"/>
  <c r="L581" i="11"/>
  <c r="L401" i="11"/>
  <c r="L418" i="11"/>
  <c r="L459" i="11"/>
  <c r="L505" i="11"/>
  <c r="L517" i="11"/>
  <c r="L534" i="11"/>
  <c r="L546" i="11"/>
  <c r="L563" i="11"/>
  <c r="L575" i="11"/>
  <c r="L387" i="11"/>
  <c r="L399" i="11"/>
  <c r="L428" i="11"/>
  <c r="L445" i="11"/>
  <c r="L457" i="11"/>
  <c r="L474" i="11"/>
  <c r="L486" i="11"/>
  <c r="L503" i="11"/>
  <c r="L515" i="11"/>
  <c r="L544" i="11"/>
  <c r="L561" i="11"/>
  <c r="L573" i="11"/>
  <c r="L389" i="11"/>
  <c r="L430" i="11"/>
  <c r="L447" i="11"/>
  <c r="L476" i="11"/>
  <c r="L488" i="11"/>
  <c r="L156" i="11"/>
  <c r="L160" i="11"/>
  <c r="L168" i="11"/>
  <c r="L172" i="11"/>
  <c r="L185" i="11"/>
  <c r="L189" i="11"/>
  <c r="L197" i="11"/>
  <c r="L201" i="11"/>
  <c r="L214" i="11"/>
  <c r="L218" i="11"/>
  <c r="L226" i="11"/>
  <c r="L230" i="11"/>
  <c r="L243" i="11"/>
  <c r="L247" i="11"/>
  <c r="L255" i="11"/>
  <c r="L259" i="11"/>
  <c r="L272" i="11"/>
  <c r="L276" i="11"/>
  <c r="L284" i="11"/>
  <c r="L288" i="11"/>
  <c r="L301" i="11"/>
  <c r="L305" i="11"/>
  <c r="L313" i="11"/>
  <c r="L317" i="11"/>
  <c r="L330" i="11"/>
  <c r="L334" i="11"/>
  <c r="L342" i="11"/>
  <c r="L346" i="11"/>
  <c r="L359" i="11"/>
  <c r="L363" i="11"/>
  <c r="L371" i="11"/>
  <c r="L375" i="11"/>
  <c r="L188" i="11"/>
  <c r="L200" i="11"/>
  <c r="L217" i="11"/>
  <c r="L287" i="11"/>
  <c r="L316" i="11"/>
  <c r="L333" i="11"/>
  <c r="L158" i="11"/>
  <c r="L170" i="11"/>
  <c r="L187" i="11"/>
  <c r="L206" i="11"/>
  <c r="L216" i="11"/>
  <c r="L228" i="11"/>
  <c r="L235" i="11"/>
  <c r="L245" i="11"/>
  <c r="L252" i="11"/>
  <c r="L257" i="11"/>
  <c r="L264" i="11"/>
  <c r="L274" i="11"/>
  <c r="L281" i="11"/>
  <c r="L286" i="11"/>
  <c r="L293" i="11"/>
  <c r="L303" i="11"/>
  <c r="L310" i="11"/>
  <c r="L315" i="11"/>
  <c r="L322" i="11"/>
  <c r="L332" i="11"/>
  <c r="L339" i="11"/>
  <c r="L344" i="11"/>
  <c r="L351" i="11"/>
  <c r="L361" i="11"/>
  <c r="L368" i="11"/>
  <c r="L373" i="11"/>
  <c r="L380" i="11"/>
  <c r="L159" i="11"/>
  <c r="L275" i="11"/>
  <c r="L374" i="11"/>
  <c r="L165" i="11"/>
  <c r="L194" i="11"/>
  <c r="L199" i="11"/>
  <c r="L167" i="11"/>
  <c r="L225" i="11"/>
  <c r="L242" i="11"/>
  <c r="L254" i="11"/>
  <c r="L300" i="11"/>
  <c r="L341" i="11"/>
  <c r="L358" i="11"/>
  <c r="L177" i="11"/>
  <c r="L223" i="11"/>
  <c r="L157" i="11"/>
  <c r="L162" i="11"/>
  <c r="L166" i="11"/>
  <c r="L169" i="11"/>
  <c r="L174" i="11"/>
  <c r="L178" i="11"/>
  <c r="L186" i="11"/>
  <c r="L191" i="11"/>
  <c r="L195" i="11"/>
  <c r="L198" i="11"/>
  <c r="L203" i="11"/>
  <c r="L207" i="11"/>
  <c r="L215" i="11"/>
  <c r="L220" i="11"/>
  <c r="L224" i="11"/>
  <c r="L227" i="11"/>
  <c r="L232" i="11"/>
  <c r="L236" i="11"/>
  <c r="L244" i="11"/>
  <c r="L249" i="11"/>
  <c r="L253" i="11"/>
  <c r="L256" i="11"/>
  <c r="L261" i="11"/>
  <c r="L265" i="11"/>
  <c r="L273" i="11"/>
  <c r="L278" i="11"/>
  <c r="L282" i="11"/>
  <c r="L285" i="11"/>
  <c r="L290" i="11"/>
  <c r="L294" i="11"/>
  <c r="L302" i="11"/>
  <c r="L307" i="11"/>
  <c r="L311" i="11"/>
  <c r="L314" i="11"/>
  <c r="L319" i="11"/>
  <c r="L323" i="11"/>
  <c r="L331" i="11"/>
  <c r="L336" i="11"/>
  <c r="L340" i="11"/>
  <c r="L343" i="11"/>
  <c r="L348" i="11"/>
  <c r="L352" i="11"/>
  <c r="L360" i="11"/>
  <c r="L365" i="11"/>
  <c r="L369" i="11"/>
  <c r="L372" i="11"/>
  <c r="L377" i="11"/>
  <c r="L381" i="11"/>
  <c r="L163" i="11"/>
  <c r="L221" i="11"/>
  <c r="L233" i="11"/>
  <c r="L250" i="11"/>
  <c r="L308" i="11"/>
  <c r="L366" i="11"/>
  <c r="L378" i="11"/>
  <c r="L192" i="11"/>
  <c r="L279" i="11"/>
  <c r="L320" i="11"/>
  <c r="L337" i="11"/>
  <c r="L349" i="11"/>
  <c r="L161" i="11"/>
  <c r="L173" i="11"/>
  <c r="L190" i="11"/>
  <c r="L202" i="11"/>
  <c r="L219" i="11"/>
  <c r="L231" i="11"/>
  <c r="L248" i="11"/>
  <c r="L260" i="11"/>
  <c r="L277" i="11"/>
  <c r="L289" i="11"/>
  <c r="L306" i="11"/>
  <c r="L318" i="11"/>
  <c r="L335" i="11"/>
  <c r="L347" i="11"/>
  <c r="L364" i="11"/>
  <c r="L376" i="11"/>
  <c r="L175" i="11"/>
  <c r="L204" i="11"/>
  <c r="L262" i="11"/>
  <c r="L291" i="11"/>
  <c r="L329" i="11"/>
  <c r="L271" i="11"/>
  <c r="L213" i="11"/>
  <c r="L184" i="11"/>
  <c r="L155" i="11"/>
  <c r="M941" i="9"/>
  <c r="M945" i="9"/>
  <c r="O945" i="9" s="1"/>
  <c r="M953" i="9"/>
  <c r="M957" i="9"/>
  <c r="M965" i="9"/>
  <c r="M969" i="9"/>
  <c r="O969" i="9" s="1"/>
  <c r="M977" i="9"/>
  <c r="M942" i="9"/>
  <c r="O942" i="9" s="1"/>
  <c r="M946" i="9"/>
  <c r="M966" i="9"/>
  <c r="M943" i="9"/>
  <c r="M963" i="9"/>
  <c r="O963" i="9" s="1"/>
  <c r="M975" i="9"/>
  <c r="M892" i="9"/>
  <c r="M896" i="9"/>
  <c r="M916" i="9"/>
  <c r="M920" i="9"/>
  <c r="M893" i="9"/>
  <c r="M897" i="9"/>
  <c r="M917" i="9"/>
  <c r="M921" i="9"/>
  <c r="O921" i="9" s="1"/>
  <c r="M894" i="9"/>
  <c r="M914" i="9"/>
  <c r="M871" i="9"/>
  <c r="M844" i="9"/>
  <c r="M848" i="9"/>
  <c r="M852" i="9"/>
  <c r="O852" i="9" s="1"/>
  <c r="M868" i="9"/>
  <c r="M872" i="9"/>
  <c r="M843" i="9"/>
  <c r="M847" i="9"/>
  <c r="M867" i="9"/>
  <c r="M845" i="9"/>
  <c r="M865" i="9"/>
  <c r="M794" i="9"/>
  <c r="M798" i="9"/>
  <c r="O798" i="9" s="1"/>
  <c r="M818" i="9"/>
  <c r="O818" i="9" s="1"/>
  <c r="M822" i="9"/>
  <c r="M795" i="9"/>
  <c r="M799" i="9"/>
  <c r="M819" i="9"/>
  <c r="M796" i="9"/>
  <c r="M816" i="9"/>
  <c r="M745" i="9"/>
  <c r="M749" i="9"/>
  <c r="M769" i="9"/>
  <c r="O769" i="9" s="1"/>
  <c r="M773" i="9"/>
  <c r="O773" i="9" s="1"/>
  <c r="M746" i="9"/>
  <c r="M750" i="9"/>
  <c r="M770" i="9"/>
  <c r="M747" i="9"/>
  <c r="O747" i="9" s="1"/>
  <c r="M767" i="9"/>
  <c r="M696" i="9"/>
  <c r="M700" i="9"/>
  <c r="M716" i="9"/>
  <c r="M720" i="9"/>
  <c r="M724" i="9"/>
  <c r="M736" i="9"/>
  <c r="M697" i="9"/>
  <c r="M701" i="9"/>
  <c r="M721" i="9"/>
  <c r="M719" i="9"/>
  <c r="M723" i="9"/>
  <c r="M698" i="9"/>
  <c r="M718" i="9"/>
  <c r="M647" i="9"/>
  <c r="O647" i="9" s="1"/>
  <c r="M651" i="9"/>
  <c r="M671" i="9"/>
  <c r="M648" i="9"/>
  <c r="M652" i="9"/>
  <c r="O652" i="9" s="1"/>
  <c r="M672" i="9"/>
  <c r="M649" i="9"/>
  <c r="M669" i="9"/>
  <c r="O669" i="9" s="1"/>
  <c r="M598" i="9"/>
  <c r="M602" i="9"/>
  <c r="M618" i="9"/>
  <c r="M622" i="9"/>
  <c r="O622" i="9" s="1"/>
  <c r="M626" i="9"/>
  <c r="M638" i="9"/>
  <c r="M599" i="9"/>
  <c r="O599" i="9" s="1"/>
  <c r="M603" i="9"/>
  <c r="O603" i="9" s="1"/>
  <c r="M623" i="9"/>
  <c r="M600" i="9"/>
  <c r="M620" i="9"/>
  <c r="M550" i="9"/>
  <c r="M554" i="9"/>
  <c r="M558" i="9"/>
  <c r="O558" i="9" s="1"/>
  <c r="M574" i="9"/>
  <c r="M578" i="9"/>
  <c r="M549" i="9"/>
  <c r="M553" i="9"/>
  <c r="M573" i="9"/>
  <c r="M577" i="9"/>
  <c r="M551" i="9"/>
  <c r="M571" i="9"/>
  <c r="M500" i="9"/>
  <c r="M504" i="9"/>
  <c r="M524" i="9"/>
  <c r="M528" i="9"/>
  <c r="O528" i="9" s="1"/>
  <c r="M501" i="9"/>
  <c r="M505" i="9"/>
  <c r="M509" i="9"/>
  <c r="O509" i="9" s="1"/>
  <c r="M525" i="9"/>
  <c r="M529" i="9"/>
  <c r="M502" i="9"/>
  <c r="M522" i="9"/>
  <c r="M451" i="9"/>
  <c r="M455" i="9"/>
  <c r="M471" i="9"/>
  <c r="M475" i="9"/>
  <c r="M479" i="9"/>
  <c r="M491" i="9"/>
  <c r="M452" i="9"/>
  <c r="M456" i="9"/>
  <c r="M476" i="9"/>
  <c r="M453" i="9"/>
  <c r="M473" i="9"/>
  <c r="M406" i="9"/>
  <c r="M430" i="9"/>
  <c r="O430" i="9" s="1"/>
  <c r="M403" i="9"/>
  <c r="O403" i="9" s="1"/>
  <c r="M407" i="9"/>
  <c r="O407" i="9" s="1"/>
  <c r="M411" i="9"/>
  <c r="M427" i="9"/>
  <c r="M431" i="9"/>
  <c r="M402" i="9"/>
  <c r="O402" i="9" s="1"/>
  <c r="M426" i="9"/>
  <c r="M404" i="9"/>
  <c r="M424" i="9"/>
  <c r="M353" i="9"/>
  <c r="M357" i="9"/>
  <c r="M361" i="9"/>
  <c r="M377" i="9"/>
  <c r="O377" i="9" s="1"/>
  <c r="M381" i="9"/>
  <c r="M354" i="9"/>
  <c r="M358" i="9"/>
  <c r="M362" i="9"/>
  <c r="O362" i="9" s="1"/>
  <c r="M378" i="9"/>
  <c r="M382" i="9"/>
  <c r="M355" i="9"/>
  <c r="M375" i="9"/>
  <c r="O375" i="9" s="1"/>
  <c r="M304" i="9"/>
  <c r="M308" i="9"/>
  <c r="M328" i="9"/>
  <c r="M332" i="9"/>
  <c r="M305" i="9"/>
  <c r="M309" i="9"/>
  <c r="M329" i="9"/>
  <c r="M306" i="9"/>
  <c r="M326" i="9"/>
  <c r="M255" i="9"/>
  <c r="M259" i="9"/>
  <c r="M279" i="9"/>
  <c r="M283" i="9"/>
  <c r="O283" i="9" s="1"/>
  <c r="M256" i="9"/>
  <c r="M260" i="9"/>
  <c r="M264" i="9"/>
  <c r="M280" i="9"/>
  <c r="M284" i="9"/>
  <c r="M257" i="9"/>
  <c r="M277" i="9"/>
  <c r="M206" i="9"/>
  <c r="M210" i="9"/>
  <c r="M230" i="9"/>
  <c r="M234" i="9"/>
  <c r="M207" i="9"/>
  <c r="M211" i="9"/>
  <c r="M231" i="9"/>
  <c r="M208" i="9"/>
  <c r="M228" i="9"/>
  <c r="M157" i="9"/>
  <c r="M161" i="9"/>
  <c r="M181" i="9"/>
  <c r="M185" i="9"/>
  <c r="O185" i="9" s="1"/>
  <c r="M158" i="9"/>
  <c r="M162" i="9"/>
  <c r="M182" i="9"/>
  <c r="M159" i="9"/>
  <c r="M179" i="9"/>
  <c r="M108" i="9"/>
  <c r="M112" i="9"/>
  <c r="M128" i="9"/>
  <c r="M132" i="9"/>
  <c r="M136" i="9"/>
  <c r="M148" i="9"/>
  <c r="M111" i="9"/>
  <c r="M109" i="9"/>
  <c r="M113" i="9"/>
  <c r="M110" i="9"/>
  <c r="M68" i="9"/>
  <c r="M61" i="9"/>
  <c r="M62" i="9"/>
  <c r="M69" i="9"/>
  <c r="M82" i="9"/>
  <c r="M90" i="9"/>
  <c r="M65" i="9"/>
  <c r="M86" i="9"/>
  <c r="M63" i="9"/>
  <c r="M83" i="9"/>
  <c r="M87" i="9"/>
  <c r="M64" i="9"/>
  <c r="M84" i="9"/>
  <c r="M81" i="9"/>
  <c r="O81" i="9" s="1"/>
  <c r="E173" i="10"/>
  <c r="E167" i="10"/>
  <c r="E161" i="10"/>
  <c r="E155" i="10"/>
  <c r="E144" i="10"/>
  <c r="E138" i="10"/>
  <c r="E132" i="10"/>
  <c r="E126" i="10"/>
  <c r="E115" i="10"/>
  <c r="E109" i="10"/>
  <c r="E103" i="10"/>
  <c r="E97" i="10"/>
  <c r="E86" i="10"/>
  <c r="E80" i="10"/>
  <c r="E74" i="10"/>
  <c r="E68" i="10"/>
  <c r="E57" i="10"/>
  <c r="E51" i="10"/>
  <c r="E45" i="10"/>
  <c r="E39" i="10"/>
  <c r="E28" i="10"/>
  <c r="E22" i="10"/>
  <c r="E16" i="10"/>
  <c r="E10" i="10"/>
  <c r="O984" i="9"/>
  <c r="O983" i="9"/>
  <c r="O982" i="9"/>
  <c r="O981" i="9"/>
  <c r="O980" i="9"/>
  <c r="O979" i="9"/>
  <c r="O978" i="9"/>
  <c r="O976" i="9"/>
  <c r="O975" i="9"/>
  <c r="O974" i="9"/>
  <c r="O973" i="9"/>
  <c r="O972" i="9"/>
  <c r="O971" i="9"/>
  <c r="O970" i="9"/>
  <c r="O968" i="9"/>
  <c r="O967" i="9"/>
  <c r="O965" i="9"/>
  <c r="O964" i="9"/>
  <c r="O966" i="9"/>
  <c r="O962" i="9"/>
  <c r="O961" i="9"/>
  <c r="O960" i="9"/>
  <c r="O959" i="9"/>
  <c r="O958" i="9"/>
  <c r="O956" i="9"/>
  <c r="O954" i="9"/>
  <c r="O953" i="9"/>
  <c r="O952" i="9"/>
  <c r="O951" i="9"/>
  <c r="O950" i="9"/>
  <c r="O949" i="9"/>
  <c r="O948" i="9"/>
  <c r="O947" i="9"/>
  <c r="O946" i="9"/>
  <c r="O943" i="9"/>
  <c r="O944" i="9"/>
  <c r="O941" i="9"/>
  <c r="O935" i="9"/>
  <c r="O934" i="9"/>
  <c r="O933" i="9"/>
  <c r="O932" i="9"/>
  <c r="O931" i="9"/>
  <c r="O930" i="9"/>
  <c r="O929" i="9"/>
  <c r="O927" i="9"/>
  <c r="O926" i="9"/>
  <c r="O928" i="9"/>
  <c r="O925" i="9"/>
  <c r="O924" i="9"/>
  <c r="O923" i="9"/>
  <c r="O922" i="9"/>
  <c r="O920" i="9"/>
  <c r="O919" i="9"/>
  <c r="O918" i="9"/>
  <c r="O916" i="9"/>
  <c r="O917" i="9"/>
  <c r="O914" i="9"/>
  <c r="O913" i="9"/>
  <c r="O912" i="9"/>
  <c r="O911" i="9"/>
  <c r="O910" i="9"/>
  <c r="O909" i="9"/>
  <c r="O908" i="9"/>
  <c r="O907" i="9"/>
  <c r="O905" i="9"/>
  <c r="O904" i="9"/>
  <c r="O906" i="9"/>
  <c r="O903" i="9"/>
  <c r="O902" i="9"/>
  <c r="O901" i="9"/>
  <c r="O900" i="9"/>
  <c r="O899" i="9"/>
  <c r="O898" i="9"/>
  <c r="O897" i="9"/>
  <c r="O896" i="9"/>
  <c r="O894" i="9"/>
  <c r="O895" i="9"/>
  <c r="O892" i="9"/>
  <c r="O886" i="9"/>
  <c r="O885" i="9"/>
  <c r="O884" i="9"/>
  <c r="O883" i="9"/>
  <c r="O882" i="9"/>
  <c r="O881" i="9"/>
  <c r="O880" i="9"/>
  <c r="O878" i="9"/>
  <c r="O877" i="9"/>
  <c r="O879" i="9"/>
  <c r="O876" i="9"/>
  <c r="O875" i="9"/>
  <c r="O874" i="9"/>
  <c r="O873" i="9"/>
  <c r="O872" i="9"/>
  <c r="O871" i="9"/>
  <c r="O870" i="9"/>
  <c r="O869" i="9"/>
  <c r="O867" i="9"/>
  <c r="O868" i="9"/>
  <c r="O865" i="9"/>
  <c r="O864" i="9"/>
  <c r="O863" i="9"/>
  <c r="O862" i="9"/>
  <c r="O861" i="9"/>
  <c r="O860" i="9"/>
  <c r="O859" i="9"/>
  <c r="O858" i="9"/>
  <c r="O856" i="9"/>
  <c r="O855" i="9"/>
  <c r="O857" i="9"/>
  <c r="O854" i="9"/>
  <c r="O853" i="9"/>
  <c r="O851" i="9"/>
  <c r="O850" i="9"/>
  <c r="O849" i="9"/>
  <c r="O848" i="9"/>
  <c r="O845" i="9"/>
  <c r="O846" i="9"/>
  <c r="O843" i="9"/>
  <c r="O837" i="9"/>
  <c r="O836" i="9"/>
  <c r="O835" i="9"/>
  <c r="O834" i="9"/>
  <c r="O833" i="9"/>
  <c r="O832" i="9"/>
  <c r="O831" i="9"/>
  <c r="O829" i="9"/>
  <c r="O828" i="9"/>
  <c r="O827" i="9"/>
  <c r="O826" i="9"/>
  <c r="O825" i="9"/>
  <c r="O824" i="9"/>
  <c r="O823" i="9"/>
  <c r="O822" i="9"/>
  <c r="O821" i="9"/>
  <c r="O820" i="9"/>
  <c r="O817" i="9"/>
  <c r="O816" i="9"/>
  <c r="O815" i="9"/>
  <c r="O814" i="9"/>
  <c r="O813" i="9"/>
  <c r="O812" i="9"/>
  <c r="O811" i="9"/>
  <c r="O810" i="9"/>
  <c r="O809" i="9"/>
  <c r="O807" i="9"/>
  <c r="O806" i="9"/>
  <c r="O805" i="9"/>
  <c r="O804" i="9"/>
  <c r="O803" i="9"/>
  <c r="O802" i="9"/>
  <c r="O801" i="9"/>
  <c r="O800" i="9"/>
  <c r="O799" i="9"/>
  <c r="O796" i="9"/>
  <c r="O795" i="9"/>
  <c r="O797" i="9"/>
  <c r="O794" i="9"/>
  <c r="O788" i="9"/>
  <c r="O787" i="9"/>
  <c r="O786" i="9"/>
  <c r="O785" i="9"/>
  <c r="O784" i="9"/>
  <c r="O783" i="9"/>
  <c r="O782" i="9"/>
  <c r="O780" i="9"/>
  <c r="O779" i="9"/>
  <c r="O778" i="9"/>
  <c r="O777" i="9"/>
  <c r="O776" i="9"/>
  <c r="O775" i="9"/>
  <c r="O774" i="9"/>
  <c r="O772" i="9"/>
  <c r="O771" i="9"/>
  <c r="O768" i="9"/>
  <c r="O767" i="9"/>
  <c r="O766" i="9"/>
  <c r="O765" i="9"/>
  <c r="O764" i="9"/>
  <c r="O763" i="9"/>
  <c r="O762" i="9"/>
  <c r="O761" i="9"/>
  <c r="O760" i="9"/>
  <c r="O758" i="9"/>
  <c r="O757" i="9"/>
  <c r="O756" i="9"/>
  <c r="O755" i="9"/>
  <c r="O754" i="9"/>
  <c r="O753" i="9"/>
  <c r="O752" i="9"/>
  <c r="O751" i="9"/>
  <c r="O750" i="9"/>
  <c r="O749" i="9"/>
  <c r="O746" i="9"/>
  <c r="O748" i="9"/>
  <c r="O745" i="9"/>
  <c r="O739" i="9"/>
  <c r="O738" i="9"/>
  <c r="O737" i="9"/>
  <c r="O736" i="9"/>
  <c r="O735" i="9"/>
  <c r="O734" i="9"/>
  <c r="O733" i="9"/>
  <c r="O731" i="9"/>
  <c r="O730" i="9"/>
  <c r="O732" i="9"/>
  <c r="O729" i="9"/>
  <c r="O728" i="9"/>
  <c r="O727" i="9"/>
  <c r="O726" i="9"/>
  <c r="O725" i="9"/>
  <c r="O724" i="9"/>
  <c r="O722" i="9"/>
  <c r="O721" i="9"/>
  <c r="O718" i="9"/>
  <c r="O717" i="9"/>
  <c r="O716" i="9"/>
  <c r="O715" i="9"/>
  <c r="O714" i="9"/>
  <c r="O713" i="9"/>
  <c r="O712" i="9"/>
  <c r="O711" i="9"/>
  <c r="O709" i="9"/>
  <c r="O708" i="9"/>
  <c r="O710" i="9"/>
  <c r="O707" i="9"/>
  <c r="O706" i="9"/>
  <c r="O705" i="9"/>
  <c r="O704" i="9"/>
  <c r="O703" i="9"/>
  <c r="O702" i="9"/>
  <c r="O701" i="9"/>
  <c r="O700" i="9"/>
  <c r="O699" i="9"/>
  <c r="O696" i="9"/>
  <c r="O690" i="9"/>
  <c r="O689" i="9"/>
  <c r="O688" i="9"/>
  <c r="O687" i="9"/>
  <c r="O686" i="9"/>
  <c r="O685" i="9"/>
  <c r="O684" i="9"/>
  <c r="O682" i="9"/>
  <c r="O681" i="9"/>
  <c r="O680" i="9"/>
  <c r="O679" i="9"/>
  <c r="O678" i="9"/>
  <c r="O677" i="9"/>
  <c r="O676" i="9"/>
  <c r="O675" i="9"/>
  <c r="O674" i="9"/>
  <c r="O673" i="9"/>
  <c r="O671" i="9"/>
  <c r="O670" i="9"/>
  <c r="O672" i="9"/>
  <c r="O668" i="9"/>
  <c r="O667" i="9"/>
  <c r="O666" i="9"/>
  <c r="O665" i="9"/>
  <c r="O664" i="9"/>
  <c r="O663" i="9"/>
  <c r="O662" i="9"/>
  <c r="O660" i="9"/>
  <c r="O659" i="9"/>
  <c r="O658" i="9"/>
  <c r="O657" i="9"/>
  <c r="O656" i="9"/>
  <c r="O655" i="9"/>
  <c r="O654" i="9"/>
  <c r="O653" i="9"/>
  <c r="O651" i="9"/>
  <c r="O649" i="9"/>
  <c r="O648" i="9"/>
  <c r="O650" i="9"/>
  <c r="O641" i="9"/>
  <c r="O640" i="9"/>
  <c r="O639" i="9"/>
  <c r="O638" i="9"/>
  <c r="O637" i="9"/>
  <c r="O636" i="9"/>
  <c r="O635" i="9"/>
  <c r="O633" i="9"/>
  <c r="O632" i="9"/>
  <c r="O631" i="9"/>
  <c r="O630" i="9"/>
  <c r="O629" i="9"/>
  <c r="O628" i="9"/>
  <c r="O627" i="9"/>
  <c r="O626" i="9"/>
  <c r="O625" i="9"/>
  <c r="O624" i="9"/>
  <c r="O621" i="9"/>
  <c r="O623" i="9"/>
  <c r="O620" i="9"/>
  <c r="O619" i="9"/>
  <c r="O617" i="9"/>
  <c r="O616" i="9"/>
  <c r="O615" i="9"/>
  <c r="O614" i="9"/>
  <c r="O613" i="9"/>
  <c r="O611" i="9"/>
  <c r="O610" i="9"/>
  <c r="O609" i="9"/>
  <c r="O608" i="9"/>
  <c r="O607" i="9"/>
  <c r="O606" i="9"/>
  <c r="O605" i="9"/>
  <c r="O604" i="9"/>
  <c r="O602" i="9"/>
  <c r="O600" i="9"/>
  <c r="O601" i="9"/>
  <c r="O598" i="9"/>
  <c r="O592" i="9"/>
  <c r="O591" i="9"/>
  <c r="O590" i="9"/>
  <c r="O589" i="9"/>
  <c r="O588" i="9"/>
  <c r="O587" i="9"/>
  <c r="O586" i="9"/>
  <c r="O584" i="9"/>
  <c r="O583" i="9"/>
  <c r="O585" i="9"/>
  <c r="O582" i="9"/>
  <c r="O581" i="9"/>
  <c r="O580" i="9"/>
  <c r="O579" i="9"/>
  <c r="O578" i="9"/>
  <c r="O577" i="9"/>
  <c r="O576" i="9"/>
  <c r="O575" i="9"/>
  <c r="O571" i="9"/>
  <c r="O570" i="9"/>
  <c r="O569" i="9"/>
  <c r="O568" i="9"/>
  <c r="O567" i="9"/>
  <c r="O566" i="9"/>
  <c r="O565" i="9"/>
  <c r="O564" i="9"/>
  <c r="O562" i="9"/>
  <c r="O561" i="9"/>
  <c r="O563" i="9"/>
  <c r="O560" i="9"/>
  <c r="O559" i="9"/>
  <c r="O557" i="9"/>
  <c r="O556" i="9"/>
  <c r="O555" i="9"/>
  <c r="O554" i="9"/>
  <c r="O553" i="9"/>
  <c r="O551" i="9"/>
  <c r="O552" i="9"/>
  <c r="O549" i="9"/>
  <c r="O543" i="9"/>
  <c r="O542" i="9"/>
  <c r="O541" i="9"/>
  <c r="O540" i="9"/>
  <c r="O539" i="9"/>
  <c r="O538" i="9"/>
  <c r="O537" i="9"/>
  <c r="O535" i="9"/>
  <c r="O534" i="9"/>
  <c r="O533" i="9"/>
  <c r="O532" i="9"/>
  <c r="O531" i="9"/>
  <c r="O530" i="9"/>
  <c r="O529" i="9"/>
  <c r="O527" i="9"/>
  <c r="O526" i="9"/>
  <c r="O524" i="9"/>
  <c r="O523" i="9"/>
  <c r="O522" i="9"/>
  <c r="O521" i="9"/>
  <c r="O520" i="9"/>
  <c r="O519" i="9"/>
  <c r="O518" i="9"/>
  <c r="O517" i="9"/>
  <c r="O516" i="9"/>
  <c r="O515" i="9"/>
  <c r="O513" i="9"/>
  <c r="O512" i="9"/>
  <c r="O511" i="9"/>
  <c r="O510" i="9"/>
  <c r="O508" i="9"/>
  <c r="O507" i="9"/>
  <c r="O506" i="9"/>
  <c r="O505" i="9"/>
  <c r="O504" i="9"/>
  <c r="O502" i="9"/>
  <c r="O501" i="9"/>
  <c r="O503" i="9"/>
  <c r="O500" i="9"/>
  <c r="O494" i="9"/>
  <c r="O493" i="9"/>
  <c r="O492" i="9"/>
  <c r="O491" i="9"/>
  <c r="O490" i="9"/>
  <c r="O489" i="9"/>
  <c r="O488" i="9"/>
  <c r="O486" i="9"/>
  <c r="O485" i="9"/>
  <c r="O487" i="9"/>
  <c r="O484" i="9"/>
  <c r="O483" i="9"/>
  <c r="O482" i="9"/>
  <c r="O481" i="9"/>
  <c r="O480" i="9"/>
  <c r="O479" i="9"/>
  <c r="O478" i="9"/>
  <c r="O477" i="9"/>
  <c r="O476" i="9"/>
  <c r="O473" i="9"/>
  <c r="O472" i="9"/>
  <c r="O470" i="9"/>
  <c r="O469" i="9"/>
  <c r="O468" i="9"/>
  <c r="O467" i="9"/>
  <c r="O466" i="9"/>
  <c r="O464" i="9"/>
  <c r="O463" i="9"/>
  <c r="O465" i="9"/>
  <c r="O462" i="9"/>
  <c r="O461" i="9"/>
  <c r="O460" i="9"/>
  <c r="O459" i="9"/>
  <c r="O458" i="9"/>
  <c r="O457" i="9"/>
  <c r="O455" i="9"/>
  <c r="O453" i="9"/>
  <c r="O454" i="9"/>
  <c r="O451" i="9"/>
  <c r="O445" i="9"/>
  <c r="O444" i="9"/>
  <c r="O443" i="9"/>
  <c r="O442" i="9"/>
  <c r="O441" i="9"/>
  <c r="O440" i="9"/>
  <c r="O439" i="9"/>
  <c r="O437" i="9"/>
  <c r="O436" i="9"/>
  <c r="O435" i="9"/>
  <c r="O434" i="9"/>
  <c r="O433" i="9"/>
  <c r="O432" i="9"/>
  <c r="O431" i="9"/>
  <c r="O429" i="9"/>
  <c r="O428" i="9"/>
  <c r="O426" i="9"/>
  <c r="O425" i="9"/>
  <c r="O427" i="9"/>
  <c r="O424" i="9"/>
  <c r="O423" i="9"/>
  <c r="O422" i="9"/>
  <c r="O421" i="9"/>
  <c r="O420" i="9"/>
  <c r="O419" i="9"/>
  <c r="O418" i="9"/>
  <c r="O417" i="9"/>
  <c r="O415" i="9"/>
  <c r="O414" i="9"/>
  <c r="O413" i="9"/>
  <c r="O412" i="9"/>
  <c r="O411" i="9"/>
  <c r="O410" i="9"/>
  <c r="O409" i="9"/>
  <c r="O408" i="9"/>
  <c r="O406" i="9"/>
  <c r="O404" i="9"/>
  <c r="O405" i="9"/>
  <c r="O396" i="9"/>
  <c r="O395" i="9"/>
  <c r="O394" i="9"/>
  <c r="O393" i="9"/>
  <c r="O392" i="9"/>
  <c r="O391" i="9"/>
  <c r="O390" i="9"/>
  <c r="O388" i="9"/>
  <c r="O387" i="9"/>
  <c r="O386" i="9"/>
  <c r="O385" i="9"/>
  <c r="O384" i="9"/>
  <c r="O383" i="9"/>
  <c r="O382" i="9"/>
  <c r="O381" i="9"/>
  <c r="O380" i="9"/>
  <c r="O379" i="9"/>
  <c r="O376" i="9"/>
  <c r="O378" i="9"/>
  <c r="O374" i="9"/>
  <c r="O373" i="9"/>
  <c r="O372" i="9"/>
  <c r="O371" i="9"/>
  <c r="O370" i="9"/>
  <c r="O369" i="9"/>
  <c r="O368" i="9"/>
  <c r="O366" i="9"/>
  <c r="O365" i="9"/>
  <c r="O364" i="9"/>
  <c r="O363" i="9"/>
  <c r="O361" i="9"/>
  <c r="O360" i="9"/>
  <c r="O359" i="9"/>
  <c r="O358" i="9"/>
  <c r="O357" i="9"/>
  <c r="O355" i="9"/>
  <c r="O354" i="9"/>
  <c r="O356" i="9"/>
  <c r="O353" i="9"/>
  <c r="O347" i="9"/>
  <c r="O346" i="9"/>
  <c r="O345" i="9"/>
  <c r="O344" i="9"/>
  <c r="O343" i="9"/>
  <c r="O342" i="9"/>
  <c r="O341" i="9"/>
  <c r="O339" i="9"/>
  <c r="O338" i="9"/>
  <c r="O340" i="9"/>
  <c r="O337" i="9"/>
  <c r="O336" i="9"/>
  <c r="O335" i="9"/>
  <c r="O334" i="9"/>
  <c r="O333" i="9"/>
  <c r="O331" i="9"/>
  <c r="O330" i="9"/>
  <c r="O328" i="9"/>
  <c r="O327" i="9"/>
  <c r="O326" i="9"/>
  <c r="O325" i="9"/>
  <c r="O324" i="9"/>
  <c r="O323" i="9"/>
  <c r="O322" i="9"/>
  <c r="O321" i="9"/>
  <c r="O320" i="9"/>
  <c r="O319" i="9"/>
  <c r="O317" i="9"/>
  <c r="O316" i="9"/>
  <c r="O318" i="9"/>
  <c r="O315" i="9"/>
  <c r="O314" i="9"/>
  <c r="O313" i="9"/>
  <c r="O312" i="9"/>
  <c r="O311" i="9"/>
  <c r="O310" i="9"/>
  <c r="O309" i="9"/>
  <c r="O308" i="9"/>
  <c r="O306" i="9"/>
  <c r="O307" i="9"/>
  <c r="O304" i="9"/>
  <c r="O298" i="9"/>
  <c r="O297" i="9"/>
  <c r="O296" i="9"/>
  <c r="O295" i="9"/>
  <c r="O294" i="9"/>
  <c r="O293" i="9"/>
  <c r="O292" i="9"/>
  <c r="O290" i="9"/>
  <c r="O289" i="9"/>
  <c r="O288" i="9"/>
  <c r="O287" i="9"/>
  <c r="O286" i="9"/>
  <c r="O285" i="9"/>
  <c r="O284" i="9"/>
  <c r="O282" i="9"/>
  <c r="O281" i="9"/>
  <c r="O279" i="9"/>
  <c r="O278" i="9"/>
  <c r="O277" i="9"/>
  <c r="O276" i="9"/>
  <c r="O275" i="9"/>
  <c r="O274" i="9"/>
  <c r="O273" i="9"/>
  <c r="O272" i="9"/>
  <c r="O271" i="9"/>
  <c r="O270" i="9"/>
  <c r="O268" i="9"/>
  <c r="O267" i="9"/>
  <c r="O266" i="9"/>
  <c r="O265" i="9"/>
  <c r="O263" i="9"/>
  <c r="O262" i="9"/>
  <c r="O261" i="9"/>
  <c r="O260" i="9"/>
  <c r="O259" i="9"/>
  <c r="O257" i="9"/>
  <c r="O256" i="9"/>
  <c r="O258" i="9"/>
  <c r="O255" i="9"/>
  <c r="O249" i="9"/>
  <c r="O248" i="9"/>
  <c r="O247" i="9"/>
  <c r="O246" i="9"/>
  <c r="O245" i="9"/>
  <c r="O244" i="9"/>
  <c r="O243" i="9"/>
  <c r="O241" i="9"/>
  <c r="O240" i="9"/>
  <c r="O239" i="9"/>
  <c r="O238" i="9"/>
  <c r="O237" i="9"/>
  <c r="O236" i="9"/>
  <c r="O235" i="9"/>
  <c r="O233" i="9"/>
  <c r="O232" i="9"/>
  <c r="O228" i="9"/>
  <c r="O227" i="9"/>
  <c r="O226" i="9"/>
  <c r="O225" i="9"/>
  <c r="O224" i="9"/>
  <c r="O223" i="9"/>
  <c r="O222" i="9"/>
  <c r="O221" i="9"/>
  <c r="O219" i="9"/>
  <c r="O218" i="9"/>
  <c r="O220" i="9"/>
  <c r="O217" i="9"/>
  <c r="O216" i="9"/>
  <c r="O215" i="9"/>
  <c r="O214" i="9"/>
  <c r="O213" i="9"/>
  <c r="O212" i="9"/>
  <c r="O211" i="9"/>
  <c r="O210" i="9"/>
  <c r="O209" i="9"/>
  <c r="O206" i="9"/>
  <c r="O200" i="9"/>
  <c r="O199" i="9"/>
  <c r="O198" i="9"/>
  <c r="O197" i="9"/>
  <c r="O196" i="9"/>
  <c r="O195" i="9"/>
  <c r="O194" i="9"/>
  <c r="O192" i="9"/>
  <c r="O191" i="9"/>
  <c r="O190" i="9"/>
  <c r="O189" i="9"/>
  <c r="O188" i="9"/>
  <c r="O187" i="9"/>
  <c r="O186" i="9"/>
  <c r="O184" i="9"/>
  <c r="O183" i="9"/>
  <c r="O181" i="9"/>
  <c r="O180" i="9"/>
  <c r="O182" i="9"/>
  <c r="O179" i="9"/>
  <c r="O178" i="9"/>
  <c r="O177" i="9"/>
  <c r="O176" i="9"/>
  <c r="O175" i="9"/>
  <c r="O168" i="9"/>
  <c r="N167" i="9"/>
  <c r="O167" i="9" s="1"/>
  <c r="N166" i="9"/>
  <c r="O166" i="9" s="1"/>
  <c r="N165" i="9"/>
  <c r="O165" i="9" s="1"/>
  <c r="O164" i="9"/>
  <c r="N163" i="9"/>
  <c r="O163" i="9" s="1"/>
  <c r="N162" i="9"/>
  <c r="O162" i="9" s="1"/>
  <c r="N161" i="9"/>
  <c r="O161" i="9" s="1"/>
  <c r="N159" i="9"/>
  <c r="O157" i="9"/>
  <c r="J151" i="9"/>
  <c r="N151" i="9" s="1"/>
  <c r="O151" i="9" s="1"/>
  <c r="J150" i="9"/>
  <c r="N150" i="9" s="1"/>
  <c r="O150" i="9" s="1"/>
  <c r="J149" i="9"/>
  <c r="N149" i="9" s="1"/>
  <c r="O149" i="9" s="1"/>
  <c r="O148" i="9"/>
  <c r="J147" i="9"/>
  <c r="N147" i="9" s="1"/>
  <c r="O147" i="9" s="1"/>
  <c r="J146" i="9"/>
  <c r="N146" i="9" s="1"/>
  <c r="O146" i="9" s="1"/>
  <c r="J145" i="9"/>
  <c r="N145" i="9" s="1"/>
  <c r="O145" i="9" s="1"/>
  <c r="J143" i="9"/>
  <c r="N143" i="9" s="1"/>
  <c r="O143" i="9" s="1"/>
  <c r="J142" i="9"/>
  <c r="O141" i="9"/>
  <c r="J140" i="9"/>
  <c r="J139" i="9"/>
  <c r="J138" i="9"/>
  <c r="O137" i="9"/>
  <c r="J136" i="9"/>
  <c r="J135" i="9"/>
  <c r="J134" i="9"/>
  <c r="J132" i="9"/>
  <c r="J131" i="9"/>
  <c r="O130" i="9"/>
  <c r="J129" i="9"/>
  <c r="N129" i="9" s="1"/>
  <c r="O129" i="9" s="1"/>
  <c r="J128" i="9"/>
  <c r="N128" i="9" s="1"/>
  <c r="O128" i="9" s="1"/>
  <c r="J127" i="9"/>
  <c r="N127" i="9" s="1"/>
  <c r="O127" i="9" s="1"/>
  <c r="O126" i="9"/>
  <c r="J125" i="9"/>
  <c r="N125" i="9" s="1"/>
  <c r="O125" i="9" s="1"/>
  <c r="J124" i="9"/>
  <c r="N124" i="9" s="1"/>
  <c r="O124" i="9" s="1"/>
  <c r="J123" i="9"/>
  <c r="N123" i="9" s="1"/>
  <c r="O123" i="9" s="1"/>
  <c r="J121" i="9"/>
  <c r="N121" i="9" s="1"/>
  <c r="O121" i="9" s="1"/>
  <c r="J120" i="9"/>
  <c r="O119" i="9"/>
  <c r="J118" i="9"/>
  <c r="J117" i="9"/>
  <c r="J116" i="9"/>
  <c r="O115" i="9"/>
  <c r="J114" i="9"/>
  <c r="J113" i="9"/>
  <c r="J112" i="9"/>
  <c r="J110" i="9"/>
  <c r="J109" i="9"/>
  <c r="O108" i="9"/>
  <c r="J102" i="9"/>
  <c r="J101" i="9"/>
  <c r="J100" i="9"/>
  <c r="O99" i="9"/>
  <c r="J98" i="9"/>
  <c r="J97" i="9"/>
  <c r="J96" i="9"/>
  <c r="J94" i="9"/>
  <c r="J93" i="9"/>
  <c r="O92" i="9"/>
  <c r="O91" i="9"/>
  <c r="J91" i="9"/>
  <c r="N91" i="9" s="1"/>
  <c r="J90" i="9"/>
  <c r="N90" i="9" s="1"/>
  <c r="J89" i="9"/>
  <c r="N89" i="9" s="1"/>
  <c r="O89" i="9" s="1"/>
  <c r="O88" i="9"/>
  <c r="J87" i="9"/>
  <c r="N87" i="9" s="1"/>
  <c r="J86" i="9"/>
  <c r="N86" i="9" s="1"/>
  <c r="O85" i="9"/>
  <c r="J85" i="9"/>
  <c r="N85" i="9" s="1"/>
  <c r="J83" i="9"/>
  <c r="N83" i="9" s="1"/>
  <c r="J82" i="9"/>
  <c r="J80" i="9"/>
  <c r="J79" i="9"/>
  <c r="J78" i="9"/>
  <c r="O77" i="9"/>
  <c r="J76" i="9"/>
  <c r="J75" i="9"/>
  <c r="J74" i="9"/>
  <c r="J72" i="9"/>
  <c r="J71" i="9"/>
  <c r="O70" i="9"/>
  <c r="J69" i="9"/>
  <c r="N69" i="9" s="1"/>
  <c r="O69" i="9" s="1"/>
  <c r="J68" i="9"/>
  <c r="N68" i="9" s="1"/>
  <c r="O68" i="9" s="1"/>
  <c r="J67" i="9"/>
  <c r="N67" i="9" s="1"/>
  <c r="O67" i="9" s="1"/>
  <c r="O66" i="9"/>
  <c r="J65" i="9"/>
  <c r="N65" i="9" s="1"/>
  <c r="O65" i="9" s="1"/>
  <c r="J64" i="9"/>
  <c r="N64" i="9" s="1"/>
  <c r="J63" i="9"/>
  <c r="N63" i="9" s="1"/>
  <c r="O63" i="9" s="1"/>
  <c r="J61" i="9"/>
  <c r="N61" i="9" s="1"/>
  <c r="J60" i="9"/>
  <c r="O59" i="9"/>
  <c r="J53" i="9"/>
  <c r="J52" i="9"/>
  <c r="J51" i="9"/>
  <c r="O50" i="9"/>
  <c r="J49" i="9"/>
  <c r="J48" i="9"/>
  <c r="J47" i="9"/>
  <c r="J45" i="9"/>
  <c r="J44" i="9"/>
  <c r="O43" i="9"/>
  <c r="J42" i="9"/>
  <c r="J41" i="9"/>
  <c r="J40" i="9"/>
  <c r="O39" i="9"/>
  <c r="J38" i="9"/>
  <c r="J37" i="9"/>
  <c r="J36" i="9"/>
  <c r="J34" i="9"/>
  <c r="J33" i="9"/>
  <c r="O32" i="9"/>
  <c r="J31" i="9"/>
  <c r="J30" i="9"/>
  <c r="J29" i="9"/>
  <c r="O28" i="9"/>
  <c r="J27" i="9"/>
  <c r="J26" i="9"/>
  <c r="J25" i="9"/>
  <c r="J23" i="9"/>
  <c r="J22" i="9"/>
  <c r="O21" i="9"/>
  <c r="J20" i="9"/>
  <c r="N20" i="9" s="1"/>
  <c r="J19" i="9"/>
  <c r="N19" i="9" s="1"/>
  <c r="J18" i="9"/>
  <c r="N18" i="9" s="1"/>
  <c r="N173" i="9" l="1"/>
  <c r="O173" i="9" s="1"/>
  <c r="N169" i="9"/>
  <c r="O169" i="9" s="1"/>
  <c r="N174" i="9"/>
  <c r="O174" i="9" s="1"/>
  <c r="N170" i="9"/>
  <c r="O170" i="9" s="1"/>
  <c r="N172" i="9"/>
  <c r="O172" i="9" s="1"/>
  <c r="N158" i="9"/>
  <c r="O158" i="9" s="1"/>
  <c r="O159" i="9"/>
  <c r="J144" i="9"/>
  <c r="N142" i="9"/>
  <c r="O142" i="9" s="1"/>
  <c r="N131" i="9"/>
  <c r="O131" i="9" s="1"/>
  <c r="N136" i="9"/>
  <c r="O136" i="9" s="1"/>
  <c r="N132" i="9"/>
  <c r="O132" i="9" s="1"/>
  <c r="N134" i="9"/>
  <c r="O134" i="9" s="1"/>
  <c r="N135" i="9"/>
  <c r="O135" i="9" s="1"/>
  <c r="O140" i="9"/>
  <c r="N140" i="9"/>
  <c r="N138" i="9"/>
  <c r="O138" i="9" s="1"/>
  <c r="O139" i="9"/>
  <c r="N139" i="9"/>
  <c r="J122" i="9"/>
  <c r="N120" i="9"/>
  <c r="O120" i="9" s="1"/>
  <c r="O118" i="9"/>
  <c r="N118" i="9"/>
  <c r="O116" i="9"/>
  <c r="N116" i="9"/>
  <c r="O117" i="9"/>
  <c r="N117" i="9"/>
  <c r="J111" i="9"/>
  <c r="N109" i="9"/>
  <c r="N114" i="9"/>
  <c r="O114" i="9" s="1"/>
  <c r="N110" i="9"/>
  <c r="O110" i="9" s="1"/>
  <c r="N112" i="9"/>
  <c r="O112" i="9" s="1"/>
  <c r="N113" i="9"/>
  <c r="O113" i="9" s="1"/>
  <c r="O100" i="9"/>
  <c r="N100" i="9"/>
  <c r="O101" i="9"/>
  <c r="N101" i="9"/>
  <c r="O102" i="9"/>
  <c r="N102" i="9"/>
  <c r="N96" i="9"/>
  <c r="O96" i="9" s="1"/>
  <c r="N97" i="9"/>
  <c r="O97" i="9" s="1"/>
  <c r="N93" i="9"/>
  <c r="O93" i="9" s="1"/>
  <c r="N98" i="9"/>
  <c r="O98" i="9" s="1"/>
  <c r="N94" i="9"/>
  <c r="O94" i="9" s="1"/>
  <c r="O90" i="9"/>
  <c r="J84" i="9"/>
  <c r="N82" i="9"/>
  <c r="O82" i="9" s="1"/>
  <c r="O86" i="9"/>
  <c r="O87" i="9"/>
  <c r="O83" i="9"/>
  <c r="O78" i="9"/>
  <c r="N78" i="9"/>
  <c r="N79" i="9"/>
  <c r="O79" i="9" s="1"/>
  <c r="O80" i="9"/>
  <c r="N80" i="9"/>
  <c r="N72" i="9"/>
  <c r="O72" i="9" s="1"/>
  <c r="N74" i="9"/>
  <c r="O74" i="9" s="1"/>
  <c r="N75" i="9"/>
  <c r="O75" i="9" s="1"/>
  <c r="N71" i="9"/>
  <c r="O71" i="9" s="1"/>
  <c r="N76" i="9"/>
  <c r="O76" i="9" s="1"/>
  <c r="O64" i="9"/>
  <c r="J62" i="9"/>
  <c r="N60" i="9"/>
  <c r="O60" i="9" s="1"/>
  <c r="O61" i="9"/>
  <c r="O52" i="9"/>
  <c r="N52" i="9"/>
  <c r="O53" i="9"/>
  <c r="N53" i="9"/>
  <c r="O51" i="9"/>
  <c r="N51" i="9"/>
  <c r="O48" i="9"/>
  <c r="N48" i="9"/>
  <c r="O44" i="9"/>
  <c r="N44" i="9"/>
  <c r="O49" i="9"/>
  <c r="N49" i="9"/>
  <c r="O45" i="9"/>
  <c r="N45" i="9"/>
  <c r="O47" i="9"/>
  <c r="N47" i="9"/>
  <c r="N40" i="9"/>
  <c r="O40" i="9" s="1"/>
  <c r="N41" i="9"/>
  <c r="O41" i="9" s="1"/>
  <c r="N42" i="9"/>
  <c r="O42" i="9" s="1"/>
  <c r="N36" i="9"/>
  <c r="O36" i="9" s="1"/>
  <c r="N37" i="9"/>
  <c r="O37" i="9" s="1"/>
  <c r="N34" i="9"/>
  <c r="O34" i="9" s="1"/>
  <c r="N33" i="9"/>
  <c r="O33" i="9" s="1"/>
  <c r="N38" i="9"/>
  <c r="O38" i="9" s="1"/>
  <c r="O30" i="9"/>
  <c r="N30" i="9"/>
  <c r="O31" i="9"/>
  <c r="N31" i="9"/>
  <c r="O29" i="9"/>
  <c r="N29" i="9"/>
  <c r="O26" i="9"/>
  <c r="N26" i="9"/>
  <c r="O22" i="9"/>
  <c r="N22" i="9"/>
  <c r="O27" i="9"/>
  <c r="N27" i="9"/>
  <c r="O23" i="9"/>
  <c r="N23" i="9"/>
  <c r="O25" i="9"/>
  <c r="N25" i="9"/>
  <c r="K179" i="13"/>
  <c r="B189" i="13" s="1"/>
  <c r="L179" i="13"/>
  <c r="C189" i="13" s="1"/>
  <c r="L208" i="12"/>
  <c r="C596" i="12" s="1"/>
  <c r="L295" i="12"/>
  <c r="C599" i="12" s="1"/>
  <c r="L266" i="12"/>
  <c r="C598" i="12" s="1"/>
  <c r="K179" i="12"/>
  <c r="B595" i="12" s="1"/>
  <c r="L179" i="12"/>
  <c r="C595" i="12" s="1"/>
  <c r="L527" i="12"/>
  <c r="C607" i="12" s="1"/>
  <c r="L411" i="12"/>
  <c r="C603" i="12" s="1"/>
  <c r="L237" i="12"/>
  <c r="C597" i="12" s="1"/>
  <c r="L585" i="12"/>
  <c r="C609" i="12" s="1"/>
  <c r="K237" i="12"/>
  <c r="B597" i="12" s="1"/>
  <c r="L353" i="12"/>
  <c r="C601" i="12" s="1"/>
  <c r="L469" i="12"/>
  <c r="C605" i="12" s="1"/>
  <c r="K440" i="12"/>
  <c r="B604" i="12" s="1"/>
  <c r="K208" i="12"/>
  <c r="B596" i="12" s="1"/>
  <c r="K469" i="12"/>
  <c r="B605" i="12" s="1"/>
  <c r="K585" i="12"/>
  <c r="B609" i="12" s="1"/>
  <c r="K324" i="12"/>
  <c r="B600" i="12" s="1"/>
  <c r="K353" i="12"/>
  <c r="B601" i="12" s="1"/>
  <c r="L300" i="12"/>
  <c r="L324" i="12" s="1"/>
  <c r="C600" i="12" s="1"/>
  <c r="L440" i="12"/>
  <c r="C604" i="12" s="1"/>
  <c r="K556" i="12"/>
  <c r="B608" i="12" s="1"/>
  <c r="L556" i="12"/>
  <c r="C608" i="12" s="1"/>
  <c r="K498" i="12"/>
  <c r="B606" i="12" s="1"/>
  <c r="K266" i="12"/>
  <c r="B598" i="12" s="1"/>
  <c r="K295" i="12"/>
  <c r="B599" i="12" s="1"/>
  <c r="L382" i="12"/>
  <c r="C602" i="12" s="1"/>
  <c r="L474" i="12"/>
  <c r="L498" i="12" s="1"/>
  <c r="C606" i="12" s="1"/>
  <c r="K527" i="12"/>
  <c r="B607" i="12" s="1"/>
  <c r="K382" i="12"/>
  <c r="B602" i="12" s="1"/>
  <c r="K411" i="12"/>
  <c r="B603" i="12" s="1"/>
  <c r="L469" i="11"/>
  <c r="C605" i="11" s="1"/>
  <c r="L498" i="11"/>
  <c r="C606" i="11" s="1"/>
  <c r="K556" i="11"/>
  <c r="B608" i="11" s="1"/>
  <c r="K440" i="11"/>
  <c r="B604" i="11" s="1"/>
  <c r="K498" i="11"/>
  <c r="B606" i="11" s="1"/>
  <c r="L411" i="11"/>
  <c r="C603" i="11" s="1"/>
  <c r="L527" i="11"/>
  <c r="C607" i="11" s="1"/>
  <c r="L416" i="11"/>
  <c r="L440" i="11" s="1"/>
  <c r="C604" i="11" s="1"/>
  <c r="L532" i="11"/>
  <c r="L556" i="11" s="1"/>
  <c r="C608" i="11" s="1"/>
  <c r="K585" i="11"/>
  <c r="B609" i="11" s="1"/>
  <c r="K527" i="11"/>
  <c r="B607" i="11" s="1"/>
  <c r="K469" i="11"/>
  <c r="B605" i="11" s="1"/>
  <c r="K411" i="11"/>
  <c r="B603" i="11" s="1"/>
  <c r="L585" i="11"/>
  <c r="C609" i="11" s="1"/>
  <c r="L179" i="11"/>
  <c r="C595" i="11" s="1"/>
  <c r="L295" i="11"/>
  <c r="C599" i="11" s="1"/>
  <c r="L266" i="11"/>
  <c r="C598" i="11" s="1"/>
  <c r="L382" i="11"/>
  <c r="C602" i="11" s="1"/>
  <c r="L208" i="11"/>
  <c r="C596" i="11" s="1"/>
  <c r="L324" i="11"/>
  <c r="C600" i="11" s="1"/>
  <c r="K382" i="11"/>
  <c r="B602" i="11" s="1"/>
  <c r="K324" i="11"/>
  <c r="B600" i="11" s="1"/>
  <c r="K179" i="11"/>
  <c r="B595" i="11" s="1"/>
  <c r="K353" i="11"/>
  <c r="B601" i="11" s="1"/>
  <c r="L237" i="11"/>
  <c r="C597" i="11" s="1"/>
  <c r="L353" i="11"/>
  <c r="C601" i="11" s="1"/>
  <c r="K237" i="11"/>
  <c r="B597" i="11" s="1"/>
  <c r="K208" i="11"/>
  <c r="B596" i="11" s="1"/>
  <c r="K295" i="11"/>
  <c r="B599" i="11" s="1"/>
  <c r="K266" i="11"/>
  <c r="B598" i="11" s="1"/>
  <c r="O957" i="9"/>
  <c r="O847" i="9"/>
  <c r="O819" i="9"/>
  <c r="O770" i="9"/>
  <c r="O698" i="9"/>
  <c r="O720" i="9"/>
  <c r="O723" i="9"/>
  <c r="O618" i="9"/>
  <c r="O574" i="9"/>
  <c r="O573" i="9"/>
  <c r="O525" i="9"/>
  <c r="O456" i="9"/>
  <c r="O471" i="9"/>
  <c r="O475" i="9"/>
  <c r="O332" i="9"/>
  <c r="O264" i="9"/>
  <c r="O280" i="9"/>
  <c r="O208" i="9"/>
  <c r="O231" i="9"/>
  <c r="O234" i="9"/>
  <c r="O230" i="9"/>
  <c r="O977" i="9"/>
  <c r="O955" i="9"/>
  <c r="O893" i="9"/>
  <c r="O915" i="9"/>
  <c r="O844" i="9"/>
  <c r="O866" i="9"/>
  <c r="O808" i="9"/>
  <c r="O830" i="9"/>
  <c r="O759" i="9"/>
  <c r="O781" i="9"/>
  <c r="O697" i="9"/>
  <c r="O719" i="9"/>
  <c r="O661" i="9"/>
  <c r="O683" i="9"/>
  <c r="O612" i="9"/>
  <c r="O634" i="9"/>
  <c r="O550" i="9"/>
  <c r="O572" i="9"/>
  <c r="O514" i="9"/>
  <c r="O536" i="9"/>
  <c r="O452" i="9"/>
  <c r="O474" i="9"/>
  <c r="O438" i="9"/>
  <c r="O416" i="9"/>
  <c r="O367" i="9"/>
  <c r="O389" i="9"/>
  <c r="O329" i="9"/>
  <c r="O305" i="9"/>
  <c r="O269" i="9"/>
  <c r="O291" i="9"/>
  <c r="O207" i="9"/>
  <c r="O229" i="9"/>
  <c r="O242" i="9"/>
  <c r="O193" i="9"/>
  <c r="J133" i="9"/>
  <c r="O109" i="9"/>
  <c r="J73" i="9"/>
  <c r="J95" i="9"/>
  <c r="J46" i="9"/>
  <c r="J35" i="9"/>
  <c r="J24" i="9"/>
  <c r="N171" i="9" l="1"/>
  <c r="O171" i="9" s="1"/>
  <c r="N160" i="9"/>
  <c r="O160" i="9" s="1"/>
  <c r="O144" i="9"/>
  <c r="N144" i="9"/>
  <c r="N133" i="9"/>
  <c r="O133" i="9" s="1"/>
  <c r="O122" i="9"/>
  <c r="N122" i="9"/>
  <c r="N111" i="9"/>
  <c r="O111" i="9" s="1"/>
  <c r="N95" i="9"/>
  <c r="O95" i="9" s="1"/>
  <c r="N84" i="9"/>
  <c r="O84" i="9" s="1"/>
  <c r="N73" i="9"/>
  <c r="O73" i="9" s="1"/>
  <c r="O62" i="9"/>
  <c r="N62" i="9"/>
  <c r="O46" i="9"/>
  <c r="N46" i="9"/>
  <c r="N35" i="9"/>
  <c r="O35" i="9" s="1"/>
  <c r="N24" i="9"/>
  <c r="O24" i="9" s="1"/>
  <c r="J1159" i="8"/>
  <c r="J1158" i="8"/>
  <c r="J1157" i="8"/>
  <c r="J1156" i="8"/>
  <c r="J1155" i="8"/>
  <c r="J1154" i="8"/>
  <c r="J1152" i="8"/>
  <c r="J1151" i="8"/>
  <c r="J1150" i="8"/>
  <c r="J1149" i="8"/>
  <c r="J1148" i="8"/>
  <c r="J1147" i="8"/>
  <c r="J1145" i="8"/>
  <c r="J1144" i="8"/>
  <c r="J1143" i="8"/>
  <c r="J1142" i="8"/>
  <c r="J1141" i="8"/>
  <c r="J1140" i="8"/>
  <c r="J1138" i="8"/>
  <c r="J1137" i="8"/>
  <c r="J1136" i="8"/>
  <c r="J1135" i="8"/>
  <c r="J1134" i="8"/>
  <c r="J1133" i="8"/>
  <c r="J1126" i="8"/>
  <c r="J1125" i="8"/>
  <c r="J1124" i="8"/>
  <c r="J1123" i="8"/>
  <c r="J1122" i="8"/>
  <c r="J1121" i="8"/>
  <c r="J1119" i="8"/>
  <c r="J1118" i="8"/>
  <c r="J1117" i="8"/>
  <c r="J1116" i="8"/>
  <c r="J1115" i="8"/>
  <c r="J1114" i="8"/>
  <c r="J1112" i="8"/>
  <c r="J1111" i="8"/>
  <c r="J1110" i="8"/>
  <c r="J1109" i="8"/>
  <c r="J1108" i="8"/>
  <c r="J1107" i="8"/>
  <c r="J1105" i="8"/>
  <c r="J1104" i="8"/>
  <c r="J1103" i="8"/>
  <c r="J1102" i="8"/>
  <c r="J1101" i="8"/>
  <c r="J1100" i="8"/>
  <c r="J1093" i="8"/>
  <c r="J1092" i="8"/>
  <c r="J1091" i="8"/>
  <c r="J1090" i="8"/>
  <c r="J1089" i="8"/>
  <c r="J1088" i="8"/>
  <c r="J1086" i="8"/>
  <c r="J1085" i="8"/>
  <c r="J1084" i="8"/>
  <c r="J1083" i="8"/>
  <c r="J1082" i="8"/>
  <c r="J1081" i="8"/>
  <c r="J1079" i="8"/>
  <c r="J1078" i="8"/>
  <c r="J1077" i="8"/>
  <c r="J1076" i="8"/>
  <c r="J1075" i="8"/>
  <c r="J1074" i="8"/>
  <c r="J1072" i="8"/>
  <c r="N1072" i="8" s="1"/>
  <c r="J1071" i="8"/>
  <c r="N1071" i="8" s="1"/>
  <c r="J1070" i="8"/>
  <c r="N1070" i="8" s="1"/>
  <c r="J1069" i="8"/>
  <c r="N1069" i="8" s="1"/>
  <c r="J1068" i="8"/>
  <c r="N1068" i="8" s="1"/>
  <c r="J1067" i="8"/>
  <c r="N1067" i="8" s="1"/>
  <c r="J1060" i="8"/>
  <c r="N1060" i="8" s="1"/>
  <c r="J1059" i="8"/>
  <c r="N1059" i="8" s="1"/>
  <c r="J1058" i="8"/>
  <c r="N1058" i="8" s="1"/>
  <c r="J1057" i="8"/>
  <c r="N1057" i="8" s="1"/>
  <c r="J1056" i="8"/>
  <c r="N1056" i="8" s="1"/>
  <c r="J1055" i="8"/>
  <c r="N1055" i="8" s="1"/>
  <c r="J1053" i="8"/>
  <c r="N1053" i="8" s="1"/>
  <c r="J1052" i="8"/>
  <c r="N1052" i="8" s="1"/>
  <c r="J1051" i="8"/>
  <c r="N1051" i="8" s="1"/>
  <c r="J1050" i="8"/>
  <c r="N1050" i="8" s="1"/>
  <c r="J1049" i="8"/>
  <c r="N1049" i="8" s="1"/>
  <c r="J1048" i="8"/>
  <c r="N1048" i="8" s="1"/>
  <c r="J1046" i="8"/>
  <c r="N1046" i="8" s="1"/>
  <c r="J1045" i="8"/>
  <c r="N1045" i="8" s="1"/>
  <c r="J1044" i="8"/>
  <c r="N1044" i="8" s="1"/>
  <c r="J1043" i="8"/>
  <c r="N1043" i="8" s="1"/>
  <c r="J1042" i="8"/>
  <c r="N1042" i="8" s="1"/>
  <c r="J1041" i="8"/>
  <c r="N1041" i="8" s="1"/>
  <c r="J1039" i="8"/>
  <c r="N1039" i="8" s="1"/>
  <c r="J1038" i="8"/>
  <c r="N1038" i="8" s="1"/>
  <c r="J1037" i="8"/>
  <c r="N1037" i="8" s="1"/>
  <c r="J1036" i="8"/>
  <c r="N1036" i="8" s="1"/>
  <c r="J1035" i="8"/>
  <c r="N1035" i="8" s="1"/>
  <c r="J1034" i="8"/>
  <c r="N1034" i="8" s="1"/>
  <c r="J1027" i="8"/>
  <c r="N1027" i="8" s="1"/>
  <c r="J1026" i="8"/>
  <c r="N1026" i="8" s="1"/>
  <c r="J1025" i="8"/>
  <c r="N1025" i="8" s="1"/>
  <c r="J1024" i="8"/>
  <c r="N1024" i="8" s="1"/>
  <c r="J1023" i="8"/>
  <c r="N1023" i="8" s="1"/>
  <c r="J1022" i="8"/>
  <c r="N1022" i="8" s="1"/>
  <c r="J1020" i="8"/>
  <c r="N1020" i="8" s="1"/>
  <c r="J1019" i="8"/>
  <c r="N1019" i="8" s="1"/>
  <c r="J1018" i="8"/>
  <c r="N1018" i="8" s="1"/>
  <c r="J1017" i="8"/>
  <c r="N1017" i="8" s="1"/>
  <c r="J1016" i="8"/>
  <c r="N1016" i="8" s="1"/>
  <c r="J1015" i="8"/>
  <c r="N1015" i="8" s="1"/>
  <c r="J1013" i="8"/>
  <c r="N1013" i="8" s="1"/>
  <c r="J1012" i="8"/>
  <c r="N1012" i="8" s="1"/>
  <c r="J1011" i="8"/>
  <c r="N1011" i="8" s="1"/>
  <c r="J1010" i="8"/>
  <c r="N1010" i="8" s="1"/>
  <c r="J1009" i="8"/>
  <c r="N1009" i="8" s="1"/>
  <c r="J1008" i="8"/>
  <c r="N1008" i="8" s="1"/>
  <c r="J1006" i="8"/>
  <c r="N1006" i="8" s="1"/>
  <c r="J1005" i="8"/>
  <c r="N1005" i="8" s="1"/>
  <c r="J1004" i="8"/>
  <c r="N1004" i="8" s="1"/>
  <c r="J1003" i="8"/>
  <c r="N1003" i="8" s="1"/>
  <c r="J1002" i="8"/>
  <c r="N1002" i="8" s="1"/>
  <c r="J1001" i="8"/>
  <c r="N1001" i="8" s="1"/>
  <c r="J994" i="8"/>
  <c r="N994" i="8" s="1"/>
  <c r="J993" i="8"/>
  <c r="N993" i="8" s="1"/>
  <c r="J992" i="8"/>
  <c r="N992" i="8" s="1"/>
  <c r="J991" i="8"/>
  <c r="N991" i="8" s="1"/>
  <c r="J990" i="8"/>
  <c r="N990" i="8" s="1"/>
  <c r="J989" i="8"/>
  <c r="N989" i="8" s="1"/>
  <c r="J987" i="8"/>
  <c r="N987" i="8" s="1"/>
  <c r="J986" i="8"/>
  <c r="N986" i="8" s="1"/>
  <c r="J985" i="8"/>
  <c r="N985" i="8" s="1"/>
  <c r="J984" i="8"/>
  <c r="N984" i="8" s="1"/>
  <c r="J983" i="8"/>
  <c r="N983" i="8" s="1"/>
  <c r="J982" i="8"/>
  <c r="N982" i="8" s="1"/>
  <c r="J980" i="8"/>
  <c r="N980" i="8" s="1"/>
  <c r="J979" i="8"/>
  <c r="N979" i="8" s="1"/>
  <c r="J978" i="8"/>
  <c r="N978" i="8" s="1"/>
  <c r="J977" i="8"/>
  <c r="N977" i="8" s="1"/>
  <c r="J976" i="8"/>
  <c r="N976" i="8" s="1"/>
  <c r="J975" i="8"/>
  <c r="N975" i="8" s="1"/>
  <c r="J973" i="8"/>
  <c r="N973" i="8" s="1"/>
  <c r="J972" i="8"/>
  <c r="N972" i="8" s="1"/>
  <c r="J971" i="8"/>
  <c r="N971" i="8" s="1"/>
  <c r="J970" i="8"/>
  <c r="N970" i="8" s="1"/>
  <c r="J969" i="8"/>
  <c r="N969" i="8" s="1"/>
  <c r="J968" i="8"/>
  <c r="N968" i="8" s="1"/>
  <c r="J961" i="8"/>
  <c r="N961" i="8" s="1"/>
  <c r="J960" i="8"/>
  <c r="N960" i="8" s="1"/>
  <c r="J959" i="8"/>
  <c r="N959" i="8" s="1"/>
  <c r="J958" i="8"/>
  <c r="N958" i="8" s="1"/>
  <c r="J957" i="8"/>
  <c r="N957" i="8" s="1"/>
  <c r="J956" i="8"/>
  <c r="N956" i="8" s="1"/>
  <c r="J954" i="8"/>
  <c r="N954" i="8" s="1"/>
  <c r="J953" i="8"/>
  <c r="N953" i="8" s="1"/>
  <c r="J952" i="8"/>
  <c r="N952" i="8" s="1"/>
  <c r="J951" i="8"/>
  <c r="N951" i="8" s="1"/>
  <c r="J950" i="8"/>
  <c r="N950" i="8" s="1"/>
  <c r="J949" i="8"/>
  <c r="N949" i="8" s="1"/>
  <c r="J947" i="8"/>
  <c r="N947" i="8" s="1"/>
  <c r="J946" i="8"/>
  <c r="N946" i="8" s="1"/>
  <c r="J945" i="8"/>
  <c r="N945" i="8" s="1"/>
  <c r="J944" i="8"/>
  <c r="N944" i="8" s="1"/>
  <c r="J943" i="8"/>
  <c r="N943" i="8" s="1"/>
  <c r="J942" i="8"/>
  <c r="N942" i="8" s="1"/>
  <c r="J940" i="8"/>
  <c r="N940" i="8" s="1"/>
  <c r="J939" i="8"/>
  <c r="N939" i="8" s="1"/>
  <c r="J938" i="8"/>
  <c r="N938" i="8" s="1"/>
  <c r="J937" i="8"/>
  <c r="N937" i="8" s="1"/>
  <c r="J936" i="8"/>
  <c r="N936" i="8" s="1"/>
  <c r="J935" i="8"/>
  <c r="N935" i="8" s="1"/>
  <c r="J928" i="8"/>
  <c r="N928" i="8" s="1"/>
  <c r="J927" i="8"/>
  <c r="N927" i="8" s="1"/>
  <c r="J926" i="8"/>
  <c r="N926" i="8" s="1"/>
  <c r="J925" i="8"/>
  <c r="N925" i="8" s="1"/>
  <c r="J924" i="8"/>
  <c r="N924" i="8" s="1"/>
  <c r="J923" i="8"/>
  <c r="N923" i="8" s="1"/>
  <c r="J921" i="8"/>
  <c r="N921" i="8" s="1"/>
  <c r="J920" i="8"/>
  <c r="N920" i="8" s="1"/>
  <c r="J919" i="8"/>
  <c r="N919" i="8" s="1"/>
  <c r="J918" i="8"/>
  <c r="N918" i="8" s="1"/>
  <c r="J917" i="8"/>
  <c r="N917" i="8" s="1"/>
  <c r="J916" i="8"/>
  <c r="N916" i="8" s="1"/>
  <c r="J914" i="8"/>
  <c r="N914" i="8" s="1"/>
  <c r="J913" i="8"/>
  <c r="N913" i="8" s="1"/>
  <c r="J912" i="8"/>
  <c r="N912" i="8" s="1"/>
  <c r="J911" i="8"/>
  <c r="N911" i="8" s="1"/>
  <c r="J910" i="8"/>
  <c r="N910" i="8" s="1"/>
  <c r="J909" i="8"/>
  <c r="N909" i="8" s="1"/>
  <c r="J907" i="8"/>
  <c r="N907" i="8" s="1"/>
  <c r="J906" i="8"/>
  <c r="N906" i="8" s="1"/>
  <c r="J905" i="8"/>
  <c r="N905" i="8" s="1"/>
  <c r="J904" i="8"/>
  <c r="N904" i="8" s="1"/>
  <c r="J903" i="8"/>
  <c r="N903" i="8" s="1"/>
  <c r="J902" i="8"/>
  <c r="N902" i="8" s="1"/>
  <c r="J895" i="8"/>
  <c r="N895" i="8" s="1"/>
  <c r="J894" i="8"/>
  <c r="N894" i="8" s="1"/>
  <c r="J893" i="8"/>
  <c r="N893" i="8" s="1"/>
  <c r="J892" i="8"/>
  <c r="N892" i="8" s="1"/>
  <c r="J891" i="8"/>
  <c r="N891" i="8" s="1"/>
  <c r="J890" i="8"/>
  <c r="N890" i="8" s="1"/>
  <c r="J888" i="8"/>
  <c r="N888" i="8" s="1"/>
  <c r="J887" i="8"/>
  <c r="N887" i="8" s="1"/>
  <c r="J886" i="8"/>
  <c r="N886" i="8" s="1"/>
  <c r="J885" i="8"/>
  <c r="N885" i="8" s="1"/>
  <c r="J884" i="8"/>
  <c r="N884" i="8" s="1"/>
  <c r="J883" i="8"/>
  <c r="N883" i="8" s="1"/>
  <c r="J881" i="8"/>
  <c r="N881" i="8" s="1"/>
  <c r="J880" i="8"/>
  <c r="N880" i="8" s="1"/>
  <c r="J879" i="8"/>
  <c r="N879" i="8" s="1"/>
  <c r="J878" i="8"/>
  <c r="N878" i="8" s="1"/>
  <c r="J877" i="8"/>
  <c r="N877" i="8" s="1"/>
  <c r="J876" i="8"/>
  <c r="N876" i="8" s="1"/>
  <c r="J874" i="8"/>
  <c r="N874" i="8" s="1"/>
  <c r="J873" i="8"/>
  <c r="N873" i="8" s="1"/>
  <c r="J872" i="8"/>
  <c r="N872" i="8" s="1"/>
  <c r="J871" i="8"/>
  <c r="N871" i="8" s="1"/>
  <c r="J870" i="8"/>
  <c r="N870" i="8" s="1"/>
  <c r="J869" i="8"/>
  <c r="N869" i="8" s="1"/>
  <c r="J862" i="8"/>
  <c r="N862" i="8" s="1"/>
  <c r="J861" i="8"/>
  <c r="N861" i="8" s="1"/>
  <c r="J860" i="8"/>
  <c r="N860" i="8" s="1"/>
  <c r="J859" i="8"/>
  <c r="N859" i="8" s="1"/>
  <c r="J858" i="8"/>
  <c r="N858" i="8" s="1"/>
  <c r="J857" i="8"/>
  <c r="N857" i="8" s="1"/>
  <c r="J855" i="8"/>
  <c r="N855" i="8" s="1"/>
  <c r="J854" i="8"/>
  <c r="N854" i="8" s="1"/>
  <c r="J853" i="8"/>
  <c r="N853" i="8" s="1"/>
  <c r="J852" i="8"/>
  <c r="N852" i="8" s="1"/>
  <c r="J851" i="8"/>
  <c r="N851" i="8" s="1"/>
  <c r="J850" i="8"/>
  <c r="N850" i="8" s="1"/>
  <c r="J848" i="8"/>
  <c r="N848" i="8" s="1"/>
  <c r="J847" i="8"/>
  <c r="N847" i="8" s="1"/>
  <c r="J846" i="8"/>
  <c r="N846" i="8" s="1"/>
  <c r="J845" i="8"/>
  <c r="N845" i="8" s="1"/>
  <c r="J844" i="8"/>
  <c r="N844" i="8" s="1"/>
  <c r="J843" i="8"/>
  <c r="N843" i="8" s="1"/>
  <c r="J841" i="8"/>
  <c r="N841" i="8" s="1"/>
  <c r="J840" i="8"/>
  <c r="N840" i="8" s="1"/>
  <c r="J839" i="8"/>
  <c r="N839" i="8" s="1"/>
  <c r="J838" i="8"/>
  <c r="N838" i="8" s="1"/>
  <c r="J837" i="8"/>
  <c r="N837" i="8" s="1"/>
  <c r="J836" i="8"/>
  <c r="N836" i="8" s="1"/>
  <c r="J829" i="8"/>
  <c r="N829" i="8" s="1"/>
  <c r="J828" i="8"/>
  <c r="N828" i="8" s="1"/>
  <c r="J827" i="8"/>
  <c r="N827" i="8" s="1"/>
  <c r="J826" i="8"/>
  <c r="N826" i="8" s="1"/>
  <c r="J825" i="8"/>
  <c r="N825" i="8" s="1"/>
  <c r="J824" i="8"/>
  <c r="N824" i="8" s="1"/>
  <c r="J822" i="8"/>
  <c r="N822" i="8" s="1"/>
  <c r="J821" i="8"/>
  <c r="N821" i="8" s="1"/>
  <c r="J820" i="8"/>
  <c r="N820" i="8" s="1"/>
  <c r="J819" i="8"/>
  <c r="N819" i="8" s="1"/>
  <c r="J818" i="8"/>
  <c r="N818" i="8" s="1"/>
  <c r="J817" i="8"/>
  <c r="N817" i="8" s="1"/>
  <c r="J815" i="8"/>
  <c r="N815" i="8" s="1"/>
  <c r="J814" i="8"/>
  <c r="N814" i="8" s="1"/>
  <c r="J813" i="8"/>
  <c r="N813" i="8" s="1"/>
  <c r="J812" i="8"/>
  <c r="N812" i="8" s="1"/>
  <c r="J811" i="8"/>
  <c r="N811" i="8" s="1"/>
  <c r="J810" i="8"/>
  <c r="N810" i="8" s="1"/>
  <c r="J808" i="8"/>
  <c r="N808" i="8" s="1"/>
  <c r="J807" i="8"/>
  <c r="N807" i="8" s="1"/>
  <c r="J806" i="8"/>
  <c r="N806" i="8" s="1"/>
  <c r="J805" i="8"/>
  <c r="N805" i="8" s="1"/>
  <c r="J804" i="8"/>
  <c r="N804" i="8" s="1"/>
  <c r="J803" i="8"/>
  <c r="N803" i="8" s="1"/>
  <c r="J796" i="8"/>
  <c r="N796" i="8" s="1"/>
  <c r="J795" i="8"/>
  <c r="N795" i="8" s="1"/>
  <c r="J794" i="8"/>
  <c r="N794" i="8" s="1"/>
  <c r="J793" i="8"/>
  <c r="N793" i="8" s="1"/>
  <c r="J792" i="8"/>
  <c r="N792" i="8" s="1"/>
  <c r="J791" i="8"/>
  <c r="N791" i="8" s="1"/>
  <c r="J789" i="8"/>
  <c r="N789" i="8" s="1"/>
  <c r="J788" i="8"/>
  <c r="N788" i="8" s="1"/>
  <c r="J787" i="8"/>
  <c r="N787" i="8" s="1"/>
  <c r="J786" i="8"/>
  <c r="N786" i="8" s="1"/>
  <c r="J785" i="8"/>
  <c r="N785" i="8" s="1"/>
  <c r="J784" i="8"/>
  <c r="N784" i="8" s="1"/>
  <c r="J782" i="8"/>
  <c r="N782" i="8" s="1"/>
  <c r="J781" i="8"/>
  <c r="N781" i="8" s="1"/>
  <c r="J780" i="8"/>
  <c r="N780" i="8" s="1"/>
  <c r="J779" i="8"/>
  <c r="N779" i="8" s="1"/>
  <c r="J778" i="8"/>
  <c r="N778" i="8" s="1"/>
  <c r="J777" i="8"/>
  <c r="N777" i="8" s="1"/>
  <c r="J775" i="8"/>
  <c r="N775" i="8" s="1"/>
  <c r="J774" i="8"/>
  <c r="N774" i="8" s="1"/>
  <c r="J773" i="8"/>
  <c r="N773" i="8" s="1"/>
  <c r="J772" i="8"/>
  <c r="N772" i="8" s="1"/>
  <c r="J771" i="8"/>
  <c r="N771" i="8" s="1"/>
  <c r="J770" i="8"/>
  <c r="N770" i="8" s="1"/>
  <c r="J763" i="8"/>
  <c r="N763" i="8" s="1"/>
  <c r="J762" i="8"/>
  <c r="N762" i="8" s="1"/>
  <c r="J761" i="8"/>
  <c r="N761" i="8" s="1"/>
  <c r="J760" i="8"/>
  <c r="N760" i="8" s="1"/>
  <c r="J759" i="8"/>
  <c r="N759" i="8" s="1"/>
  <c r="J758" i="8"/>
  <c r="N758" i="8" s="1"/>
  <c r="J756" i="8"/>
  <c r="N756" i="8" s="1"/>
  <c r="J755" i="8"/>
  <c r="N755" i="8" s="1"/>
  <c r="J754" i="8"/>
  <c r="N754" i="8" s="1"/>
  <c r="J753" i="8"/>
  <c r="N753" i="8" s="1"/>
  <c r="J752" i="8"/>
  <c r="N752" i="8" s="1"/>
  <c r="J751" i="8"/>
  <c r="N751" i="8" s="1"/>
  <c r="J749" i="8"/>
  <c r="N749" i="8" s="1"/>
  <c r="J748" i="8"/>
  <c r="N748" i="8" s="1"/>
  <c r="J747" i="8"/>
  <c r="N747" i="8" s="1"/>
  <c r="J746" i="8"/>
  <c r="N746" i="8" s="1"/>
  <c r="J745" i="8"/>
  <c r="N745" i="8" s="1"/>
  <c r="J744" i="8"/>
  <c r="N744" i="8" s="1"/>
  <c r="J742" i="8"/>
  <c r="N742" i="8" s="1"/>
  <c r="J741" i="8"/>
  <c r="N741" i="8" s="1"/>
  <c r="J740" i="8"/>
  <c r="N740" i="8" s="1"/>
  <c r="J739" i="8"/>
  <c r="N739" i="8" s="1"/>
  <c r="J738" i="8"/>
  <c r="N738" i="8" s="1"/>
  <c r="J737" i="8"/>
  <c r="N737" i="8" s="1"/>
  <c r="J730" i="8"/>
  <c r="N730" i="8" s="1"/>
  <c r="J729" i="8"/>
  <c r="N729" i="8" s="1"/>
  <c r="J728" i="8"/>
  <c r="N728" i="8" s="1"/>
  <c r="J727" i="8"/>
  <c r="N727" i="8" s="1"/>
  <c r="J726" i="8"/>
  <c r="N726" i="8" s="1"/>
  <c r="J725" i="8"/>
  <c r="N725" i="8" s="1"/>
  <c r="J723" i="8"/>
  <c r="N723" i="8" s="1"/>
  <c r="J722" i="8"/>
  <c r="N722" i="8" s="1"/>
  <c r="J721" i="8"/>
  <c r="N721" i="8" s="1"/>
  <c r="J720" i="8"/>
  <c r="N720" i="8" s="1"/>
  <c r="J719" i="8"/>
  <c r="N719" i="8" s="1"/>
  <c r="J718" i="8"/>
  <c r="N718" i="8" s="1"/>
  <c r="J716" i="8"/>
  <c r="N716" i="8" s="1"/>
  <c r="J715" i="8"/>
  <c r="N715" i="8" s="1"/>
  <c r="J714" i="8"/>
  <c r="N714" i="8" s="1"/>
  <c r="J713" i="8"/>
  <c r="N713" i="8" s="1"/>
  <c r="J712" i="8"/>
  <c r="N712" i="8" s="1"/>
  <c r="J711" i="8"/>
  <c r="N711" i="8" s="1"/>
  <c r="J709" i="8"/>
  <c r="N709" i="8" s="1"/>
  <c r="J708" i="8"/>
  <c r="N708" i="8" s="1"/>
  <c r="J707" i="8"/>
  <c r="N707" i="8" s="1"/>
  <c r="J706" i="8"/>
  <c r="N706" i="8" s="1"/>
  <c r="J705" i="8"/>
  <c r="N705" i="8" s="1"/>
  <c r="J704" i="8"/>
  <c r="N704" i="8" s="1"/>
  <c r="J697" i="8"/>
  <c r="N697" i="8" s="1"/>
  <c r="J696" i="8"/>
  <c r="N696" i="8" s="1"/>
  <c r="J695" i="8"/>
  <c r="N695" i="8" s="1"/>
  <c r="J694" i="8"/>
  <c r="N694" i="8" s="1"/>
  <c r="J693" i="8"/>
  <c r="N693" i="8" s="1"/>
  <c r="J692" i="8"/>
  <c r="N692" i="8" s="1"/>
  <c r="J690" i="8"/>
  <c r="N690" i="8" s="1"/>
  <c r="J689" i="8"/>
  <c r="N689" i="8" s="1"/>
  <c r="J688" i="8"/>
  <c r="N688" i="8" s="1"/>
  <c r="J687" i="8"/>
  <c r="N687" i="8" s="1"/>
  <c r="J686" i="8"/>
  <c r="N686" i="8" s="1"/>
  <c r="J685" i="8"/>
  <c r="N685" i="8" s="1"/>
  <c r="J683" i="8"/>
  <c r="N683" i="8" s="1"/>
  <c r="J682" i="8"/>
  <c r="N682" i="8" s="1"/>
  <c r="J681" i="8"/>
  <c r="N681" i="8" s="1"/>
  <c r="J680" i="8"/>
  <c r="N680" i="8" s="1"/>
  <c r="J679" i="8"/>
  <c r="N679" i="8" s="1"/>
  <c r="J678" i="8"/>
  <c r="N678" i="8" s="1"/>
  <c r="J676" i="8"/>
  <c r="N676" i="8" s="1"/>
  <c r="J675" i="8"/>
  <c r="N675" i="8" s="1"/>
  <c r="J674" i="8"/>
  <c r="N674" i="8" s="1"/>
  <c r="J673" i="8"/>
  <c r="N673" i="8" s="1"/>
  <c r="J672" i="8"/>
  <c r="N672" i="8" s="1"/>
  <c r="J671" i="8"/>
  <c r="N671" i="8" s="1"/>
  <c r="J664" i="8"/>
  <c r="N664" i="8" s="1"/>
  <c r="J663" i="8"/>
  <c r="N663" i="8" s="1"/>
  <c r="J662" i="8"/>
  <c r="N662" i="8" s="1"/>
  <c r="J661" i="8"/>
  <c r="N661" i="8" s="1"/>
  <c r="J660" i="8"/>
  <c r="N660" i="8" s="1"/>
  <c r="J659" i="8"/>
  <c r="N659" i="8" s="1"/>
  <c r="J657" i="8"/>
  <c r="N657" i="8" s="1"/>
  <c r="J656" i="8"/>
  <c r="N656" i="8" s="1"/>
  <c r="J655" i="8"/>
  <c r="N655" i="8" s="1"/>
  <c r="J654" i="8"/>
  <c r="N654" i="8" s="1"/>
  <c r="J653" i="8"/>
  <c r="N653" i="8" s="1"/>
  <c r="J652" i="8"/>
  <c r="N652" i="8" s="1"/>
  <c r="J650" i="8"/>
  <c r="N650" i="8" s="1"/>
  <c r="J649" i="8"/>
  <c r="N649" i="8" s="1"/>
  <c r="J648" i="8"/>
  <c r="N648" i="8" s="1"/>
  <c r="J647" i="8"/>
  <c r="N647" i="8" s="1"/>
  <c r="J646" i="8"/>
  <c r="N646" i="8" s="1"/>
  <c r="J645" i="8"/>
  <c r="N645" i="8" s="1"/>
  <c r="J643" i="8"/>
  <c r="N643" i="8" s="1"/>
  <c r="J642" i="8"/>
  <c r="N642" i="8" s="1"/>
  <c r="J641" i="8"/>
  <c r="N641" i="8" s="1"/>
  <c r="J640" i="8"/>
  <c r="N640" i="8" s="1"/>
  <c r="J639" i="8"/>
  <c r="N639" i="8" s="1"/>
  <c r="J638" i="8"/>
  <c r="N638" i="8" s="1"/>
  <c r="J631" i="8"/>
  <c r="N631" i="8" s="1"/>
  <c r="J630" i="8"/>
  <c r="N630" i="8" s="1"/>
  <c r="J629" i="8"/>
  <c r="N629" i="8" s="1"/>
  <c r="J628" i="8"/>
  <c r="N628" i="8" s="1"/>
  <c r="J627" i="8"/>
  <c r="N627" i="8" s="1"/>
  <c r="J626" i="8"/>
  <c r="N626" i="8" s="1"/>
  <c r="J624" i="8"/>
  <c r="N624" i="8" s="1"/>
  <c r="J623" i="8"/>
  <c r="N623" i="8" s="1"/>
  <c r="J622" i="8"/>
  <c r="N622" i="8" s="1"/>
  <c r="J621" i="8"/>
  <c r="N621" i="8" s="1"/>
  <c r="J620" i="8"/>
  <c r="N620" i="8" s="1"/>
  <c r="J619" i="8"/>
  <c r="N619" i="8" s="1"/>
  <c r="J617" i="8"/>
  <c r="N617" i="8" s="1"/>
  <c r="J616" i="8"/>
  <c r="N616" i="8" s="1"/>
  <c r="J615" i="8"/>
  <c r="N615" i="8" s="1"/>
  <c r="J614" i="8"/>
  <c r="N614" i="8" s="1"/>
  <c r="J613" i="8"/>
  <c r="N613" i="8" s="1"/>
  <c r="J612" i="8"/>
  <c r="N612" i="8" s="1"/>
  <c r="J610" i="8"/>
  <c r="N610" i="8" s="1"/>
  <c r="J609" i="8"/>
  <c r="N609" i="8" s="1"/>
  <c r="J608" i="8"/>
  <c r="N608" i="8" s="1"/>
  <c r="J607" i="8"/>
  <c r="N607" i="8" s="1"/>
  <c r="J606" i="8"/>
  <c r="N606" i="8" s="1"/>
  <c r="J605" i="8"/>
  <c r="N605" i="8" s="1"/>
  <c r="J598" i="8"/>
  <c r="N598" i="8" s="1"/>
  <c r="J597" i="8"/>
  <c r="N597" i="8" s="1"/>
  <c r="J596" i="8"/>
  <c r="N596" i="8" s="1"/>
  <c r="J595" i="8"/>
  <c r="N595" i="8" s="1"/>
  <c r="J594" i="8"/>
  <c r="N594" i="8" s="1"/>
  <c r="J593" i="8"/>
  <c r="N593" i="8" s="1"/>
  <c r="J591" i="8"/>
  <c r="N591" i="8" s="1"/>
  <c r="J590" i="8"/>
  <c r="N590" i="8" s="1"/>
  <c r="J589" i="8"/>
  <c r="N589" i="8" s="1"/>
  <c r="J588" i="8"/>
  <c r="N588" i="8" s="1"/>
  <c r="J587" i="8"/>
  <c r="N587" i="8" s="1"/>
  <c r="J586" i="8"/>
  <c r="N586" i="8" s="1"/>
  <c r="J584" i="8"/>
  <c r="N584" i="8" s="1"/>
  <c r="J583" i="8"/>
  <c r="N583" i="8" s="1"/>
  <c r="J582" i="8"/>
  <c r="N582" i="8" s="1"/>
  <c r="J581" i="8"/>
  <c r="N581" i="8" s="1"/>
  <c r="J580" i="8"/>
  <c r="N580" i="8" s="1"/>
  <c r="J579" i="8"/>
  <c r="N579" i="8" s="1"/>
  <c r="J577" i="8"/>
  <c r="N577" i="8" s="1"/>
  <c r="J576" i="8"/>
  <c r="N576" i="8" s="1"/>
  <c r="J575" i="8"/>
  <c r="N575" i="8" s="1"/>
  <c r="J574" i="8"/>
  <c r="N574" i="8" s="1"/>
  <c r="J573" i="8"/>
  <c r="N573" i="8" s="1"/>
  <c r="J572" i="8"/>
  <c r="N572" i="8" s="1"/>
  <c r="J565" i="8"/>
  <c r="N565" i="8" s="1"/>
  <c r="J564" i="8"/>
  <c r="N564" i="8" s="1"/>
  <c r="J563" i="8"/>
  <c r="N563" i="8" s="1"/>
  <c r="J562" i="8"/>
  <c r="N562" i="8" s="1"/>
  <c r="J561" i="8"/>
  <c r="N561" i="8" s="1"/>
  <c r="J560" i="8"/>
  <c r="N560" i="8" s="1"/>
  <c r="J558" i="8"/>
  <c r="N558" i="8" s="1"/>
  <c r="J557" i="8"/>
  <c r="N557" i="8" s="1"/>
  <c r="J556" i="8"/>
  <c r="N556" i="8" s="1"/>
  <c r="J555" i="8"/>
  <c r="N555" i="8" s="1"/>
  <c r="J554" i="8"/>
  <c r="N554" i="8" s="1"/>
  <c r="J553" i="8"/>
  <c r="N553" i="8" s="1"/>
  <c r="J551" i="8"/>
  <c r="N551" i="8" s="1"/>
  <c r="J550" i="8"/>
  <c r="N550" i="8" s="1"/>
  <c r="J549" i="8"/>
  <c r="N549" i="8" s="1"/>
  <c r="J548" i="8"/>
  <c r="N548" i="8" s="1"/>
  <c r="J547" i="8"/>
  <c r="N547" i="8" s="1"/>
  <c r="J546" i="8"/>
  <c r="N546" i="8" s="1"/>
  <c r="J544" i="8"/>
  <c r="N544" i="8" s="1"/>
  <c r="J543" i="8"/>
  <c r="N543" i="8" s="1"/>
  <c r="J542" i="8"/>
  <c r="N542" i="8" s="1"/>
  <c r="J541" i="8"/>
  <c r="N541" i="8" s="1"/>
  <c r="J540" i="8"/>
  <c r="N540" i="8" s="1"/>
  <c r="J539" i="8"/>
  <c r="N539" i="8" s="1"/>
  <c r="J532" i="8"/>
  <c r="N532" i="8" s="1"/>
  <c r="J531" i="8"/>
  <c r="N531" i="8" s="1"/>
  <c r="J530" i="8"/>
  <c r="N530" i="8" s="1"/>
  <c r="J529" i="8"/>
  <c r="N529" i="8" s="1"/>
  <c r="J528" i="8"/>
  <c r="N528" i="8" s="1"/>
  <c r="J527" i="8"/>
  <c r="N527" i="8" s="1"/>
  <c r="J525" i="8"/>
  <c r="N525" i="8" s="1"/>
  <c r="J524" i="8"/>
  <c r="N524" i="8" s="1"/>
  <c r="J523" i="8"/>
  <c r="N523" i="8" s="1"/>
  <c r="J522" i="8"/>
  <c r="N522" i="8" s="1"/>
  <c r="J521" i="8"/>
  <c r="N521" i="8" s="1"/>
  <c r="J520" i="8"/>
  <c r="N520" i="8" s="1"/>
  <c r="J518" i="8"/>
  <c r="N518" i="8" s="1"/>
  <c r="J517" i="8"/>
  <c r="N517" i="8" s="1"/>
  <c r="J516" i="8"/>
  <c r="N516" i="8" s="1"/>
  <c r="J515" i="8"/>
  <c r="N515" i="8" s="1"/>
  <c r="J514" i="8"/>
  <c r="N514" i="8" s="1"/>
  <c r="J513" i="8"/>
  <c r="N513" i="8" s="1"/>
  <c r="J511" i="8"/>
  <c r="N511" i="8" s="1"/>
  <c r="J510" i="8"/>
  <c r="N510" i="8" s="1"/>
  <c r="J509" i="8"/>
  <c r="N509" i="8" s="1"/>
  <c r="J508" i="8"/>
  <c r="N508" i="8" s="1"/>
  <c r="J507" i="8"/>
  <c r="N507" i="8" s="1"/>
  <c r="J506" i="8"/>
  <c r="N506" i="8" s="1"/>
  <c r="J499" i="8"/>
  <c r="N499" i="8" s="1"/>
  <c r="J498" i="8"/>
  <c r="N498" i="8" s="1"/>
  <c r="J497" i="8"/>
  <c r="N497" i="8" s="1"/>
  <c r="J496" i="8"/>
  <c r="N496" i="8" s="1"/>
  <c r="J495" i="8"/>
  <c r="N495" i="8" s="1"/>
  <c r="J494" i="8"/>
  <c r="N494" i="8" s="1"/>
  <c r="J492" i="8"/>
  <c r="N492" i="8" s="1"/>
  <c r="J491" i="8"/>
  <c r="N491" i="8" s="1"/>
  <c r="J490" i="8"/>
  <c r="N490" i="8" s="1"/>
  <c r="J489" i="8"/>
  <c r="N489" i="8" s="1"/>
  <c r="J488" i="8"/>
  <c r="N488" i="8" s="1"/>
  <c r="J487" i="8"/>
  <c r="N487" i="8" s="1"/>
  <c r="J485" i="8"/>
  <c r="N485" i="8" s="1"/>
  <c r="J484" i="8"/>
  <c r="N484" i="8" s="1"/>
  <c r="J483" i="8"/>
  <c r="N483" i="8" s="1"/>
  <c r="J482" i="8"/>
  <c r="N482" i="8" s="1"/>
  <c r="J481" i="8"/>
  <c r="N481" i="8" s="1"/>
  <c r="J480" i="8"/>
  <c r="N480" i="8" s="1"/>
  <c r="J478" i="8"/>
  <c r="N478" i="8" s="1"/>
  <c r="J477" i="8"/>
  <c r="N477" i="8" s="1"/>
  <c r="J476" i="8"/>
  <c r="N476" i="8" s="1"/>
  <c r="J475" i="8"/>
  <c r="N475" i="8" s="1"/>
  <c r="J474" i="8"/>
  <c r="N474" i="8" s="1"/>
  <c r="J473" i="8"/>
  <c r="N473" i="8" s="1"/>
  <c r="J466" i="8"/>
  <c r="N466" i="8" s="1"/>
  <c r="J465" i="8"/>
  <c r="N465" i="8" s="1"/>
  <c r="J464" i="8"/>
  <c r="N464" i="8" s="1"/>
  <c r="J463" i="8"/>
  <c r="N463" i="8" s="1"/>
  <c r="J462" i="8"/>
  <c r="N462" i="8" s="1"/>
  <c r="J461" i="8"/>
  <c r="N461" i="8" s="1"/>
  <c r="J459" i="8"/>
  <c r="N459" i="8" s="1"/>
  <c r="J458" i="8"/>
  <c r="N458" i="8" s="1"/>
  <c r="J457" i="8"/>
  <c r="N457" i="8" s="1"/>
  <c r="J456" i="8"/>
  <c r="N456" i="8" s="1"/>
  <c r="J455" i="8"/>
  <c r="N455" i="8" s="1"/>
  <c r="J454" i="8"/>
  <c r="N454" i="8" s="1"/>
  <c r="J452" i="8"/>
  <c r="N452" i="8" s="1"/>
  <c r="J451" i="8"/>
  <c r="N451" i="8" s="1"/>
  <c r="J450" i="8"/>
  <c r="N450" i="8" s="1"/>
  <c r="J449" i="8"/>
  <c r="N449" i="8" s="1"/>
  <c r="J448" i="8"/>
  <c r="N448" i="8" s="1"/>
  <c r="J447" i="8"/>
  <c r="N447" i="8" s="1"/>
  <c r="J445" i="8"/>
  <c r="N445" i="8" s="1"/>
  <c r="J444" i="8"/>
  <c r="N444" i="8" s="1"/>
  <c r="J443" i="8"/>
  <c r="N443" i="8" s="1"/>
  <c r="J442" i="8"/>
  <c r="N442" i="8" s="1"/>
  <c r="J441" i="8"/>
  <c r="N441" i="8" s="1"/>
  <c r="J440" i="8"/>
  <c r="N440" i="8" s="1"/>
  <c r="J433" i="8"/>
  <c r="N433" i="8" s="1"/>
  <c r="J432" i="8"/>
  <c r="N432" i="8" s="1"/>
  <c r="J431" i="8"/>
  <c r="N431" i="8" s="1"/>
  <c r="J430" i="8"/>
  <c r="N430" i="8" s="1"/>
  <c r="J429" i="8"/>
  <c r="N429" i="8" s="1"/>
  <c r="J428" i="8"/>
  <c r="N428" i="8" s="1"/>
  <c r="J426" i="8"/>
  <c r="N426" i="8" s="1"/>
  <c r="J425" i="8"/>
  <c r="N425" i="8" s="1"/>
  <c r="J424" i="8"/>
  <c r="N424" i="8" s="1"/>
  <c r="J423" i="8"/>
  <c r="N423" i="8" s="1"/>
  <c r="J422" i="8"/>
  <c r="N422" i="8" s="1"/>
  <c r="J421" i="8"/>
  <c r="N421" i="8" s="1"/>
  <c r="J419" i="8"/>
  <c r="N419" i="8" s="1"/>
  <c r="J418" i="8"/>
  <c r="N418" i="8" s="1"/>
  <c r="J417" i="8"/>
  <c r="N417" i="8" s="1"/>
  <c r="J416" i="8"/>
  <c r="N416" i="8" s="1"/>
  <c r="J415" i="8"/>
  <c r="N415" i="8" s="1"/>
  <c r="J414" i="8"/>
  <c r="N414" i="8" s="1"/>
  <c r="J412" i="8"/>
  <c r="N412" i="8" s="1"/>
  <c r="J411" i="8"/>
  <c r="N411" i="8" s="1"/>
  <c r="J410" i="8"/>
  <c r="N410" i="8" s="1"/>
  <c r="J409" i="8"/>
  <c r="N409" i="8" s="1"/>
  <c r="J408" i="8"/>
  <c r="N408" i="8" s="1"/>
  <c r="J407" i="8"/>
  <c r="N407" i="8" s="1"/>
  <c r="J400" i="8"/>
  <c r="N400" i="8" s="1"/>
  <c r="J399" i="8"/>
  <c r="N399" i="8" s="1"/>
  <c r="J398" i="8"/>
  <c r="N398" i="8" s="1"/>
  <c r="J397" i="8"/>
  <c r="N397" i="8" s="1"/>
  <c r="J396" i="8"/>
  <c r="N396" i="8" s="1"/>
  <c r="J395" i="8"/>
  <c r="N395" i="8" s="1"/>
  <c r="J393" i="8"/>
  <c r="N393" i="8" s="1"/>
  <c r="J392" i="8"/>
  <c r="N392" i="8" s="1"/>
  <c r="J391" i="8"/>
  <c r="N391" i="8" s="1"/>
  <c r="J390" i="8"/>
  <c r="N390" i="8" s="1"/>
  <c r="J389" i="8"/>
  <c r="N389" i="8" s="1"/>
  <c r="J388" i="8"/>
  <c r="N388" i="8" s="1"/>
  <c r="J386" i="8"/>
  <c r="N386" i="8" s="1"/>
  <c r="J385" i="8"/>
  <c r="N385" i="8" s="1"/>
  <c r="J384" i="8"/>
  <c r="N384" i="8" s="1"/>
  <c r="J383" i="8"/>
  <c r="N383" i="8" s="1"/>
  <c r="J382" i="8"/>
  <c r="N382" i="8" s="1"/>
  <c r="J381" i="8"/>
  <c r="N381" i="8" s="1"/>
  <c r="J379" i="8"/>
  <c r="N379" i="8" s="1"/>
  <c r="J378" i="8"/>
  <c r="N378" i="8" s="1"/>
  <c r="J377" i="8"/>
  <c r="N377" i="8" s="1"/>
  <c r="J376" i="8"/>
  <c r="N376" i="8" s="1"/>
  <c r="J375" i="8"/>
  <c r="N375" i="8" s="1"/>
  <c r="J374" i="8"/>
  <c r="N374" i="8" s="1"/>
  <c r="J367" i="8"/>
  <c r="N367" i="8" s="1"/>
  <c r="J366" i="8"/>
  <c r="N366" i="8" s="1"/>
  <c r="J365" i="8"/>
  <c r="N365" i="8" s="1"/>
  <c r="J364" i="8"/>
  <c r="N364" i="8" s="1"/>
  <c r="J363" i="8"/>
  <c r="N363" i="8" s="1"/>
  <c r="J362" i="8"/>
  <c r="N362" i="8" s="1"/>
  <c r="J360" i="8"/>
  <c r="N360" i="8" s="1"/>
  <c r="J359" i="8"/>
  <c r="N359" i="8" s="1"/>
  <c r="J358" i="8"/>
  <c r="N358" i="8" s="1"/>
  <c r="J357" i="8"/>
  <c r="N357" i="8" s="1"/>
  <c r="J356" i="8"/>
  <c r="N356" i="8" s="1"/>
  <c r="J355" i="8"/>
  <c r="N355" i="8" s="1"/>
  <c r="J353" i="8"/>
  <c r="N353" i="8" s="1"/>
  <c r="J352" i="8"/>
  <c r="N352" i="8" s="1"/>
  <c r="J351" i="8"/>
  <c r="N351" i="8" s="1"/>
  <c r="J350" i="8"/>
  <c r="N350" i="8" s="1"/>
  <c r="J349" i="8"/>
  <c r="N349" i="8" s="1"/>
  <c r="J348" i="8"/>
  <c r="N348" i="8" s="1"/>
  <c r="J346" i="8"/>
  <c r="N346" i="8" s="1"/>
  <c r="J345" i="8"/>
  <c r="N345" i="8" s="1"/>
  <c r="J344" i="8"/>
  <c r="N344" i="8" s="1"/>
  <c r="J343" i="8"/>
  <c r="N343" i="8" s="1"/>
  <c r="J342" i="8"/>
  <c r="N342" i="8" s="1"/>
  <c r="J341" i="8"/>
  <c r="N341" i="8" s="1"/>
  <c r="J334" i="8"/>
  <c r="N334" i="8" s="1"/>
  <c r="J333" i="8"/>
  <c r="N333" i="8" s="1"/>
  <c r="J332" i="8"/>
  <c r="N332" i="8" s="1"/>
  <c r="J331" i="8"/>
  <c r="N331" i="8" s="1"/>
  <c r="J330" i="8"/>
  <c r="N330" i="8" s="1"/>
  <c r="J329" i="8"/>
  <c r="N329" i="8" s="1"/>
  <c r="J327" i="8"/>
  <c r="N327" i="8" s="1"/>
  <c r="J326" i="8"/>
  <c r="N326" i="8" s="1"/>
  <c r="J325" i="8"/>
  <c r="N325" i="8" s="1"/>
  <c r="J324" i="8"/>
  <c r="N324" i="8" s="1"/>
  <c r="J323" i="8"/>
  <c r="N323" i="8" s="1"/>
  <c r="J322" i="8"/>
  <c r="N322" i="8" s="1"/>
  <c r="J320" i="8"/>
  <c r="N320" i="8" s="1"/>
  <c r="J319" i="8"/>
  <c r="N319" i="8" s="1"/>
  <c r="J318" i="8"/>
  <c r="N318" i="8" s="1"/>
  <c r="J317" i="8"/>
  <c r="N317" i="8" s="1"/>
  <c r="J316" i="8"/>
  <c r="N316" i="8" s="1"/>
  <c r="J315" i="8"/>
  <c r="N315" i="8" s="1"/>
  <c r="J313" i="8"/>
  <c r="N313" i="8" s="1"/>
  <c r="J312" i="8"/>
  <c r="N312" i="8" s="1"/>
  <c r="J311" i="8"/>
  <c r="N311" i="8" s="1"/>
  <c r="J310" i="8"/>
  <c r="N310" i="8" s="1"/>
  <c r="J309" i="8"/>
  <c r="N309" i="8" s="1"/>
  <c r="J308" i="8"/>
  <c r="N308" i="8" s="1"/>
  <c r="J301" i="8"/>
  <c r="N301" i="8" s="1"/>
  <c r="J300" i="8"/>
  <c r="N300" i="8" s="1"/>
  <c r="J299" i="8"/>
  <c r="N299" i="8" s="1"/>
  <c r="J298" i="8"/>
  <c r="N298" i="8" s="1"/>
  <c r="J297" i="8"/>
  <c r="N297" i="8" s="1"/>
  <c r="J296" i="8"/>
  <c r="N296" i="8" s="1"/>
  <c r="J294" i="8"/>
  <c r="N294" i="8" s="1"/>
  <c r="J293" i="8"/>
  <c r="N293" i="8" s="1"/>
  <c r="J292" i="8"/>
  <c r="N292" i="8" s="1"/>
  <c r="J291" i="8"/>
  <c r="N291" i="8" s="1"/>
  <c r="J290" i="8"/>
  <c r="N290" i="8" s="1"/>
  <c r="J289" i="8"/>
  <c r="N289" i="8" s="1"/>
  <c r="J287" i="8"/>
  <c r="N287" i="8" s="1"/>
  <c r="J286" i="8"/>
  <c r="N286" i="8" s="1"/>
  <c r="J285" i="8"/>
  <c r="N285" i="8" s="1"/>
  <c r="J284" i="8"/>
  <c r="N284" i="8" s="1"/>
  <c r="J283" i="8"/>
  <c r="N283" i="8" s="1"/>
  <c r="J282" i="8"/>
  <c r="N282" i="8" s="1"/>
  <c r="J280" i="8"/>
  <c r="N280" i="8" s="1"/>
  <c r="J279" i="8"/>
  <c r="N279" i="8" s="1"/>
  <c r="J278" i="8"/>
  <c r="N278" i="8" s="1"/>
  <c r="J277" i="8"/>
  <c r="N277" i="8" s="1"/>
  <c r="J276" i="8"/>
  <c r="N276" i="8" s="1"/>
  <c r="J275" i="8"/>
  <c r="N275" i="8" s="1"/>
  <c r="J268" i="8"/>
  <c r="N268" i="8" s="1"/>
  <c r="J267" i="8"/>
  <c r="N267" i="8" s="1"/>
  <c r="J266" i="8"/>
  <c r="N266" i="8" s="1"/>
  <c r="J265" i="8"/>
  <c r="N265" i="8" s="1"/>
  <c r="J264" i="8"/>
  <c r="N264" i="8" s="1"/>
  <c r="J263" i="8"/>
  <c r="N263" i="8" s="1"/>
  <c r="J261" i="8"/>
  <c r="N261" i="8" s="1"/>
  <c r="J260" i="8"/>
  <c r="N260" i="8" s="1"/>
  <c r="J259" i="8"/>
  <c r="N259" i="8" s="1"/>
  <c r="J258" i="8"/>
  <c r="N258" i="8" s="1"/>
  <c r="J257" i="8"/>
  <c r="N257" i="8" s="1"/>
  <c r="J256" i="8"/>
  <c r="N256" i="8" s="1"/>
  <c r="J254" i="8"/>
  <c r="N254" i="8" s="1"/>
  <c r="J253" i="8"/>
  <c r="N253" i="8" s="1"/>
  <c r="J252" i="8"/>
  <c r="N252" i="8" s="1"/>
  <c r="J251" i="8"/>
  <c r="N251" i="8" s="1"/>
  <c r="J250" i="8"/>
  <c r="N250" i="8" s="1"/>
  <c r="J249" i="8"/>
  <c r="N249" i="8" s="1"/>
  <c r="J247" i="8"/>
  <c r="N247" i="8" s="1"/>
  <c r="J246" i="8"/>
  <c r="N246" i="8" s="1"/>
  <c r="J245" i="8"/>
  <c r="N245" i="8" s="1"/>
  <c r="J244" i="8"/>
  <c r="N244" i="8" s="1"/>
  <c r="J243" i="8"/>
  <c r="N243" i="8" s="1"/>
  <c r="J242" i="8"/>
  <c r="N242" i="8" s="1"/>
  <c r="J235" i="8"/>
  <c r="N235" i="8" s="1"/>
  <c r="J234" i="8"/>
  <c r="N234" i="8" s="1"/>
  <c r="J233" i="8"/>
  <c r="N233" i="8" s="1"/>
  <c r="J232" i="8"/>
  <c r="N232" i="8" s="1"/>
  <c r="J231" i="8"/>
  <c r="N231" i="8" s="1"/>
  <c r="J230" i="8"/>
  <c r="N230" i="8" s="1"/>
  <c r="J228" i="8"/>
  <c r="N228" i="8" s="1"/>
  <c r="J227" i="8"/>
  <c r="N227" i="8" s="1"/>
  <c r="J226" i="8"/>
  <c r="N226" i="8" s="1"/>
  <c r="J225" i="8"/>
  <c r="N225" i="8" s="1"/>
  <c r="J224" i="8"/>
  <c r="N224" i="8" s="1"/>
  <c r="J223" i="8"/>
  <c r="N223" i="8" s="1"/>
  <c r="J221" i="8"/>
  <c r="N221" i="8" s="1"/>
  <c r="J220" i="8"/>
  <c r="N220" i="8" s="1"/>
  <c r="J219" i="8"/>
  <c r="N219" i="8" s="1"/>
  <c r="J218" i="8"/>
  <c r="N218" i="8" s="1"/>
  <c r="J217" i="8"/>
  <c r="N217" i="8" s="1"/>
  <c r="J216" i="8"/>
  <c r="N216" i="8" s="1"/>
  <c r="J214" i="8"/>
  <c r="N214" i="8" s="1"/>
  <c r="J213" i="8"/>
  <c r="N213" i="8" s="1"/>
  <c r="J212" i="8"/>
  <c r="N212" i="8" s="1"/>
  <c r="J211" i="8"/>
  <c r="N211" i="8" s="1"/>
  <c r="J210" i="8"/>
  <c r="N210" i="8" s="1"/>
  <c r="J209" i="8"/>
  <c r="N209" i="8" s="1"/>
  <c r="J202" i="8"/>
  <c r="N202" i="8" s="1"/>
  <c r="J201" i="8"/>
  <c r="N201" i="8" s="1"/>
  <c r="J200" i="8"/>
  <c r="N200" i="8" s="1"/>
  <c r="J199" i="8"/>
  <c r="N199" i="8" s="1"/>
  <c r="J198" i="8"/>
  <c r="N198" i="8" s="1"/>
  <c r="J197" i="8"/>
  <c r="N197" i="8" s="1"/>
  <c r="J195" i="8"/>
  <c r="N195" i="8" s="1"/>
  <c r="J194" i="8"/>
  <c r="N194" i="8" s="1"/>
  <c r="J193" i="8"/>
  <c r="N193" i="8" s="1"/>
  <c r="J192" i="8"/>
  <c r="N192" i="8" s="1"/>
  <c r="J191" i="8"/>
  <c r="N191" i="8" s="1"/>
  <c r="J190" i="8"/>
  <c r="N190" i="8" s="1"/>
  <c r="J188" i="8"/>
  <c r="N188" i="8" s="1"/>
  <c r="J187" i="8"/>
  <c r="N187" i="8" s="1"/>
  <c r="J186" i="8"/>
  <c r="N186" i="8" s="1"/>
  <c r="J185" i="8"/>
  <c r="N185" i="8" s="1"/>
  <c r="J184" i="8"/>
  <c r="N184" i="8" s="1"/>
  <c r="J183" i="8"/>
  <c r="N183" i="8" s="1"/>
  <c r="J181" i="8"/>
  <c r="N181" i="8" s="1"/>
  <c r="J180" i="8"/>
  <c r="N180" i="8" s="1"/>
  <c r="J179" i="8"/>
  <c r="N179" i="8" s="1"/>
  <c r="J178" i="8"/>
  <c r="N178" i="8" s="1"/>
  <c r="J177" i="8"/>
  <c r="N177" i="8" s="1"/>
  <c r="J176" i="8"/>
  <c r="N176" i="8" s="1"/>
  <c r="J169" i="8"/>
  <c r="N169" i="8" s="1"/>
  <c r="J168" i="8"/>
  <c r="N168" i="8" s="1"/>
  <c r="J167" i="8"/>
  <c r="N167" i="8" s="1"/>
  <c r="J166" i="8"/>
  <c r="N166" i="8" s="1"/>
  <c r="J165" i="8"/>
  <c r="N165" i="8" s="1"/>
  <c r="J164" i="8"/>
  <c r="N164" i="8" s="1"/>
  <c r="J162" i="8"/>
  <c r="N162" i="8" s="1"/>
  <c r="J161" i="8"/>
  <c r="N161" i="8" s="1"/>
  <c r="J160" i="8"/>
  <c r="N160" i="8" s="1"/>
  <c r="J159" i="8"/>
  <c r="N159" i="8" s="1"/>
  <c r="J158" i="8"/>
  <c r="N158" i="8" s="1"/>
  <c r="J157" i="8"/>
  <c r="N157" i="8" s="1"/>
  <c r="J155" i="8"/>
  <c r="N155" i="8" s="1"/>
  <c r="J154" i="8"/>
  <c r="N154" i="8" s="1"/>
  <c r="J153" i="8"/>
  <c r="N153" i="8" s="1"/>
  <c r="J152" i="8"/>
  <c r="N152" i="8" s="1"/>
  <c r="J151" i="8"/>
  <c r="N151" i="8" s="1"/>
  <c r="J150" i="8"/>
  <c r="N150" i="8" s="1"/>
  <c r="J148" i="8"/>
  <c r="N148" i="8" s="1"/>
  <c r="J147" i="8"/>
  <c r="N147" i="8" s="1"/>
  <c r="J146" i="8"/>
  <c r="N146" i="8" s="1"/>
  <c r="J145" i="8"/>
  <c r="N145" i="8" s="1"/>
  <c r="J144" i="8"/>
  <c r="N144" i="8" s="1"/>
  <c r="J143" i="8"/>
  <c r="N143" i="8" s="1"/>
  <c r="J136" i="8"/>
  <c r="N136" i="8" s="1"/>
  <c r="J135" i="8"/>
  <c r="N135" i="8" s="1"/>
  <c r="J134" i="8"/>
  <c r="N134" i="8" s="1"/>
  <c r="J133" i="8"/>
  <c r="N133" i="8" s="1"/>
  <c r="J132" i="8"/>
  <c r="N132" i="8" s="1"/>
  <c r="J131" i="8"/>
  <c r="N131" i="8" s="1"/>
  <c r="J129" i="8"/>
  <c r="N129" i="8" s="1"/>
  <c r="J128" i="8"/>
  <c r="N128" i="8" s="1"/>
  <c r="J127" i="8"/>
  <c r="N127" i="8" s="1"/>
  <c r="J126" i="8"/>
  <c r="N126" i="8" s="1"/>
  <c r="J125" i="8"/>
  <c r="N125" i="8" s="1"/>
  <c r="J124" i="8"/>
  <c r="N124" i="8" s="1"/>
  <c r="J122" i="8"/>
  <c r="N122" i="8" s="1"/>
  <c r="J121" i="8"/>
  <c r="N121" i="8" s="1"/>
  <c r="J120" i="8"/>
  <c r="N120" i="8" s="1"/>
  <c r="J119" i="8"/>
  <c r="N119" i="8" s="1"/>
  <c r="J118" i="8"/>
  <c r="N118" i="8" s="1"/>
  <c r="J117" i="8"/>
  <c r="N117" i="8" s="1"/>
  <c r="J115" i="8"/>
  <c r="N115" i="8" s="1"/>
  <c r="J114" i="8"/>
  <c r="N114" i="8" s="1"/>
  <c r="J113" i="8"/>
  <c r="N113" i="8" s="1"/>
  <c r="J112" i="8"/>
  <c r="N112" i="8" s="1"/>
  <c r="J111" i="8"/>
  <c r="N111" i="8" s="1"/>
  <c r="J110" i="8"/>
  <c r="N110" i="8" s="1"/>
  <c r="J103" i="8"/>
  <c r="N103" i="8" s="1"/>
  <c r="J102" i="8"/>
  <c r="N102" i="8" s="1"/>
  <c r="J101" i="8"/>
  <c r="N101" i="8" s="1"/>
  <c r="J100" i="8"/>
  <c r="N100" i="8" s="1"/>
  <c r="J99" i="8"/>
  <c r="N99" i="8" s="1"/>
  <c r="J98" i="8"/>
  <c r="N98" i="8" s="1"/>
  <c r="J96" i="8"/>
  <c r="N96" i="8" s="1"/>
  <c r="J95" i="8"/>
  <c r="N95" i="8" s="1"/>
  <c r="J94" i="8"/>
  <c r="N94" i="8" s="1"/>
  <c r="J93" i="8"/>
  <c r="N93" i="8" s="1"/>
  <c r="J92" i="8"/>
  <c r="N92" i="8" s="1"/>
  <c r="J91" i="8"/>
  <c r="N91" i="8" s="1"/>
  <c r="J89" i="8"/>
  <c r="N89" i="8" s="1"/>
  <c r="J88" i="8"/>
  <c r="N88" i="8" s="1"/>
  <c r="J87" i="8"/>
  <c r="N87" i="8" s="1"/>
  <c r="J86" i="8"/>
  <c r="N86" i="8" s="1"/>
  <c r="J85" i="8"/>
  <c r="N85" i="8" s="1"/>
  <c r="J84" i="8"/>
  <c r="N84" i="8" s="1"/>
  <c r="J82" i="8"/>
  <c r="N82" i="8" s="1"/>
  <c r="J81" i="8"/>
  <c r="N81" i="8" s="1"/>
  <c r="J80" i="8"/>
  <c r="N80" i="8" s="1"/>
  <c r="J79" i="8"/>
  <c r="N79" i="8" s="1"/>
  <c r="J78" i="8"/>
  <c r="N78" i="8" s="1"/>
  <c r="J77" i="8"/>
  <c r="N77" i="8" s="1"/>
  <c r="J70" i="8"/>
  <c r="N70" i="8" s="1"/>
  <c r="J69" i="8"/>
  <c r="N69" i="8" s="1"/>
  <c r="J68" i="8"/>
  <c r="N68" i="8" s="1"/>
  <c r="J67" i="8"/>
  <c r="N67" i="8" s="1"/>
  <c r="J66" i="8"/>
  <c r="N66" i="8" s="1"/>
  <c r="J65" i="8"/>
  <c r="N65" i="8" s="1"/>
  <c r="J63" i="8"/>
  <c r="N63" i="8" s="1"/>
  <c r="J62" i="8"/>
  <c r="N62" i="8" s="1"/>
  <c r="J61" i="8"/>
  <c r="N61" i="8" s="1"/>
  <c r="J60" i="8"/>
  <c r="N60" i="8" s="1"/>
  <c r="J59" i="8"/>
  <c r="N59" i="8" s="1"/>
  <c r="J58" i="8"/>
  <c r="N58" i="8" s="1"/>
  <c r="J56" i="8"/>
  <c r="N56" i="8" s="1"/>
  <c r="J55" i="8"/>
  <c r="N55" i="8" s="1"/>
  <c r="J54" i="8"/>
  <c r="N54" i="8" s="1"/>
  <c r="J53" i="8"/>
  <c r="N53" i="8" s="1"/>
  <c r="J52" i="8"/>
  <c r="N52" i="8" s="1"/>
  <c r="J51" i="8"/>
  <c r="N51" i="8" s="1"/>
  <c r="J49" i="8"/>
  <c r="J48" i="8"/>
  <c r="J47" i="8"/>
  <c r="J46" i="8"/>
  <c r="J45" i="8"/>
  <c r="J44" i="8"/>
  <c r="J37" i="8"/>
  <c r="N37" i="8" s="1"/>
  <c r="J36" i="8"/>
  <c r="N36" i="8" s="1"/>
  <c r="J35" i="8"/>
  <c r="N35" i="8" s="1"/>
  <c r="J34" i="8"/>
  <c r="N34" i="8" s="1"/>
  <c r="J33" i="8"/>
  <c r="N33" i="8" s="1"/>
  <c r="J32" i="8"/>
  <c r="N32" i="8" s="1"/>
  <c r="J30" i="8"/>
  <c r="N30" i="8" s="1"/>
  <c r="J29" i="8"/>
  <c r="N29" i="8" s="1"/>
  <c r="J28" i="8"/>
  <c r="N28" i="8" s="1"/>
  <c r="J27" i="8"/>
  <c r="N27" i="8" s="1"/>
  <c r="J26" i="8"/>
  <c r="N26" i="8" s="1"/>
  <c r="J25" i="8"/>
  <c r="N25" i="8" s="1"/>
  <c r="J23" i="8"/>
  <c r="J22" i="8"/>
  <c r="J21" i="8"/>
  <c r="J20" i="8"/>
  <c r="J19" i="8"/>
  <c r="J18" i="8"/>
  <c r="J15" i="8"/>
  <c r="J14" i="8"/>
  <c r="J13" i="8"/>
  <c r="J12" i="8"/>
  <c r="J33" i="10"/>
  <c r="N33" i="10" s="1"/>
  <c r="J32" i="10"/>
  <c r="N32" i="10" s="1"/>
  <c r="J31" i="10"/>
  <c r="N31" i="10" s="1"/>
  <c r="J30" i="10"/>
  <c r="N30" i="10" s="1"/>
  <c r="J29" i="10"/>
  <c r="N29" i="10" s="1"/>
  <c r="J27" i="10"/>
  <c r="N27" i="10" s="1"/>
  <c r="J26" i="10"/>
  <c r="N26" i="10" s="1"/>
  <c r="J25" i="10"/>
  <c r="N25" i="10" s="1"/>
  <c r="J24" i="10"/>
  <c r="N24" i="10" s="1"/>
  <c r="J23" i="10"/>
  <c r="N23" i="10" s="1"/>
  <c r="J21" i="10"/>
  <c r="N21" i="10" s="1"/>
  <c r="J20" i="10"/>
  <c r="N20" i="10" s="1"/>
  <c r="J19" i="10"/>
  <c r="N19" i="10" s="1"/>
  <c r="J18" i="10"/>
  <c r="N18" i="10" s="1"/>
  <c r="J17" i="10"/>
  <c r="N17" i="10" s="1"/>
  <c r="J15" i="10"/>
  <c r="J14" i="10"/>
  <c r="J13" i="10"/>
  <c r="J12" i="10"/>
  <c r="G149" i="13" l="1"/>
  <c r="G148" i="13"/>
  <c r="G147" i="13"/>
  <c r="L146" i="13"/>
  <c r="G146" i="13"/>
  <c r="G145" i="13"/>
  <c r="G144" i="13"/>
  <c r="L147" i="13"/>
  <c r="L143" i="13"/>
  <c r="G143" i="13"/>
  <c r="L142" i="13"/>
  <c r="G142" i="13"/>
  <c r="L141" i="13"/>
  <c r="G141" i="13"/>
  <c r="G140" i="13"/>
  <c r="G139" i="13"/>
  <c r="L138" i="13"/>
  <c r="G138" i="13"/>
  <c r="G137" i="13"/>
  <c r="G136" i="13"/>
  <c r="L135" i="13"/>
  <c r="G135" i="13"/>
  <c r="G134" i="13"/>
  <c r="G133" i="13"/>
  <c r="G132" i="13"/>
  <c r="L131" i="13"/>
  <c r="G131" i="13"/>
  <c r="L130" i="13"/>
  <c r="G130" i="13"/>
  <c r="L129" i="13"/>
  <c r="G129" i="13"/>
  <c r="G128" i="13"/>
  <c r="G127" i="13"/>
  <c r="G126" i="13"/>
  <c r="L120" i="13"/>
  <c r="G120" i="13"/>
  <c r="L119" i="13"/>
  <c r="G119" i="13"/>
  <c r="G118" i="13"/>
  <c r="L117" i="13"/>
  <c r="G117" i="13"/>
  <c r="L116" i="13"/>
  <c r="G116" i="13"/>
  <c r="L115" i="13"/>
  <c r="G115" i="13"/>
  <c r="G114" i="13"/>
  <c r="G113" i="13"/>
  <c r="L112" i="13"/>
  <c r="G112" i="13"/>
  <c r="G111" i="13"/>
  <c r="G110" i="13"/>
  <c r="G109" i="13"/>
  <c r="L108" i="13"/>
  <c r="G108" i="13"/>
  <c r="L107" i="13"/>
  <c r="G107" i="13"/>
  <c r="G106" i="13"/>
  <c r="L105" i="13"/>
  <c r="G105" i="13"/>
  <c r="L104" i="13"/>
  <c r="G104" i="13"/>
  <c r="L103" i="13"/>
  <c r="G103" i="13"/>
  <c r="G102" i="13"/>
  <c r="G101" i="13"/>
  <c r="L100" i="13"/>
  <c r="G100" i="13"/>
  <c r="G99" i="13"/>
  <c r="G98" i="13"/>
  <c r="G97" i="13"/>
  <c r="G91" i="13"/>
  <c r="G90" i="13"/>
  <c r="L89" i="13"/>
  <c r="G89" i="13"/>
  <c r="G88" i="13"/>
  <c r="G87" i="13"/>
  <c r="G86" i="13"/>
  <c r="G85" i="13"/>
  <c r="L84" i="13"/>
  <c r="G84" i="13"/>
  <c r="L83" i="13"/>
  <c r="G83" i="13"/>
  <c r="G82" i="13"/>
  <c r="G81" i="13"/>
  <c r="L80" i="13"/>
  <c r="G80" i="13"/>
  <c r="L85" i="13"/>
  <c r="G79" i="13"/>
  <c r="G78" i="13"/>
  <c r="L77" i="13"/>
  <c r="G77" i="13"/>
  <c r="G76" i="13"/>
  <c r="G75" i="13"/>
  <c r="G74" i="13"/>
  <c r="L73" i="13"/>
  <c r="G73" i="13"/>
  <c r="L72" i="13"/>
  <c r="G72" i="13"/>
  <c r="L71" i="13"/>
  <c r="G71" i="13"/>
  <c r="G70" i="13"/>
  <c r="G69" i="13"/>
  <c r="G68" i="13"/>
  <c r="L62" i="13"/>
  <c r="G62" i="13"/>
  <c r="L61" i="13"/>
  <c r="G61" i="13"/>
  <c r="G60" i="13"/>
  <c r="L59" i="13"/>
  <c r="G59" i="13"/>
  <c r="L58" i="13"/>
  <c r="G58" i="13"/>
  <c r="L57" i="13"/>
  <c r="G57" i="13"/>
  <c r="G56" i="13"/>
  <c r="L55" i="13"/>
  <c r="G55" i="13"/>
  <c r="L54" i="13"/>
  <c r="G54" i="13"/>
  <c r="G53" i="13"/>
  <c r="G52" i="13"/>
  <c r="G51" i="13"/>
  <c r="L50" i="13"/>
  <c r="G50" i="13"/>
  <c r="L49" i="13"/>
  <c r="G49" i="13"/>
  <c r="G48" i="13"/>
  <c r="L47" i="13"/>
  <c r="G47" i="13"/>
  <c r="L46" i="13"/>
  <c r="G46" i="13"/>
  <c r="L45" i="13"/>
  <c r="G45" i="13"/>
  <c r="G44" i="13"/>
  <c r="L43" i="13"/>
  <c r="G43" i="13"/>
  <c r="L42" i="13"/>
  <c r="G42" i="13"/>
  <c r="G41" i="13"/>
  <c r="G40" i="13"/>
  <c r="G39" i="13"/>
  <c r="G149" i="12"/>
  <c r="G148" i="12"/>
  <c r="G147" i="12"/>
  <c r="G146" i="12"/>
  <c r="G145" i="12"/>
  <c r="G144" i="12"/>
  <c r="C144" i="12"/>
  <c r="G143" i="12"/>
  <c r="G142" i="12"/>
  <c r="G141" i="12"/>
  <c r="G140" i="12"/>
  <c r="G139" i="12"/>
  <c r="G138" i="12"/>
  <c r="C138" i="12"/>
  <c r="G137" i="12"/>
  <c r="G136" i="12"/>
  <c r="G135" i="12"/>
  <c r="G134" i="12"/>
  <c r="G133" i="12"/>
  <c r="G132" i="12"/>
  <c r="C132" i="12"/>
  <c r="G131" i="12"/>
  <c r="G130" i="12"/>
  <c r="G129" i="12"/>
  <c r="G128" i="12"/>
  <c r="G127" i="12"/>
  <c r="G126" i="12"/>
  <c r="C126" i="12"/>
  <c r="G120" i="12"/>
  <c r="G119" i="12"/>
  <c r="G118" i="12"/>
  <c r="G117" i="12"/>
  <c r="G116" i="12"/>
  <c r="G115" i="12"/>
  <c r="C115" i="12"/>
  <c r="G114" i="12"/>
  <c r="G113" i="12"/>
  <c r="G112" i="12"/>
  <c r="G111" i="12"/>
  <c r="G110" i="12"/>
  <c r="G109" i="12"/>
  <c r="C109" i="12"/>
  <c r="G108" i="12"/>
  <c r="G107" i="12"/>
  <c r="G106" i="12"/>
  <c r="G105" i="12"/>
  <c r="G104" i="12"/>
  <c r="G103" i="12"/>
  <c r="C103" i="12"/>
  <c r="L103" i="12" s="1"/>
  <c r="G102" i="12"/>
  <c r="G101" i="12"/>
  <c r="G100" i="12"/>
  <c r="G99" i="12"/>
  <c r="G98" i="12"/>
  <c r="G97" i="12"/>
  <c r="C97" i="12"/>
  <c r="G91" i="12"/>
  <c r="G90" i="12"/>
  <c r="G89" i="12"/>
  <c r="G88" i="12"/>
  <c r="G87" i="12"/>
  <c r="G86" i="12"/>
  <c r="C86" i="12"/>
  <c r="G85" i="12"/>
  <c r="G84" i="12"/>
  <c r="G83" i="12"/>
  <c r="G82" i="12"/>
  <c r="G81" i="12"/>
  <c r="G80" i="12"/>
  <c r="C80" i="12"/>
  <c r="G79" i="12"/>
  <c r="G78" i="12"/>
  <c r="G77" i="12"/>
  <c r="G76" i="12"/>
  <c r="G75" i="12"/>
  <c r="G74" i="12"/>
  <c r="C74" i="12"/>
  <c r="G73" i="12"/>
  <c r="G72" i="12"/>
  <c r="G71" i="12"/>
  <c r="G70" i="12"/>
  <c r="G69" i="12"/>
  <c r="G68" i="12"/>
  <c r="C68" i="12"/>
  <c r="G62" i="12"/>
  <c r="G61" i="12"/>
  <c r="G60" i="12"/>
  <c r="G59" i="12"/>
  <c r="G58" i="12"/>
  <c r="G57" i="12"/>
  <c r="C57" i="12"/>
  <c r="L57" i="12" s="1"/>
  <c r="G56" i="12"/>
  <c r="G55" i="12"/>
  <c r="G54" i="12"/>
  <c r="G53" i="12"/>
  <c r="G52" i="12"/>
  <c r="G51" i="12"/>
  <c r="C51" i="12"/>
  <c r="G50" i="12"/>
  <c r="G49" i="12"/>
  <c r="G48" i="12"/>
  <c r="G47" i="12"/>
  <c r="G46" i="12"/>
  <c r="G45" i="12"/>
  <c r="C45" i="12"/>
  <c r="L45" i="12" s="1"/>
  <c r="G44" i="12"/>
  <c r="G43" i="12"/>
  <c r="G42" i="12"/>
  <c r="G41" i="12"/>
  <c r="G40" i="12"/>
  <c r="G39" i="12"/>
  <c r="C39" i="12"/>
  <c r="L149" i="11"/>
  <c r="G149" i="11"/>
  <c r="L148" i="11"/>
  <c r="G148" i="11"/>
  <c r="L147" i="11"/>
  <c r="G147" i="11"/>
  <c r="L146" i="11"/>
  <c r="G146" i="11"/>
  <c r="L145" i="11"/>
  <c r="G145" i="11"/>
  <c r="L144" i="11"/>
  <c r="G144" i="11"/>
  <c r="L143" i="11"/>
  <c r="G143" i="11"/>
  <c r="L142" i="11"/>
  <c r="G142" i="11"/>
  <c r="L141" i="11"/>
  <c r="G141" i="11"/>
  <c r="L140" i="11"/>
  <c r="G140" i="11"/>
  <c r="L139" i="11"/>
  <c r="G139" i="11"/>
  <c r="G138" i="11"/>
  <c r="L137" i="11"/>
  <c r="G137" i="11"/>
  <c r="L136" i="11"/>
  <c r="G136" i="11"/>
  <c r="L135" i="11"/>
  <c r="G135" i="11"/>
  <c r="L134" i="11"/>
  <c r="G134" i="11"/>
  <c r="L133" i="11"/>
  <c r="G133" i="11"/>
  <c r="L132" i="11"/>
  <c r="G132" i="11"/>
  <c r="L131" i="11"/>
  <c r="G131" i="11"/>
  <c r="L130" i="11"/>
  <c r="G130" i="11"/>
  <c r="L129" i="11"/>
  <c r="G129" i="11"/>
  <c r="L128" i="11"/>
  <c r="G128" i="11"/>
  <c r="L127" i="11"/>
  <c r="G127" i="11"/>
  <c r="G126" i="11"/>
  <c r="L120" i="11"/>
  <c r="G120" i="11"/>
  <c r="L119" i="11"/>
  <c r="G119" i="11"/>
  <c r="L118" i="11"/>
  <c r="G118" i="11"/>
  <c r="L117" i="11"/>
  <c r="G117" i="11"/>
  <c r="L116" i="11"/>
  <c r="G116" i="11"/>
  <c r="L115" i="11"/>
  <c r="G115" i="11"/>
  <c r="L114" i="11"/>
  <c r="G114" i="11"/>
  <c r="L113" i="11"/>
  <c r="G113" i="11"/>
  <c r="L112" i="11"/>
  <c r="G112" i="11"/>
  <c r="L111" i="11"/>
  <c r="G111" i="11"/>
  <c r="L110" i="11"/>
  <c r="G110" i="11"/>
  <c r="G109" i="11"/>
  <c r="L109" i="11"/>
  <c r="L108" i="11"/>
  <c r="G108" i="11"/>
  <c r="L107" i="11"/>
  <c r="G107" i="11"/>
  <c r="L106" i="11"/>
  <c r="G106" i="11"/>
  <c r="L105" i="11"/>
  <c r="G105" i="11"/>
  <c r="L104" i="11"/>
  <c r="G104" i="11"/>
  <c r="L103" i="11"/>
  <c r="G103" i="11"/>
  <c r="L102" i="11"/>
  <c r="G102" i="11"/>
  <c r="L101" i="11"/>
  <c r="G101" i="11"/>
  <c r="L100" i="11"/>
  <c r="G100" i="11"/>
  <c r="L99" i="11"/>
  <c r="G99" i="11"/>
  <c r="L98" i="11"/>
  <c r="G98" i="11"/>
  <c r="G97" i="11"/>
  <c r="L91" i="11"/>
  <c r="G91" i="11"/>
  <c r="G90" i="11"/>
  <c r="L89" i="11"/>
  <c r="G89" i="11"/>
  <c r="G88" i="11"/>
  <c r="L87" i="11"/>
  <c r="G87" i="11"/>
  <c r="G86" i="11"/>
  <c r="L86" i="11"/>
  <c r="L85" i="11"/>
  <c r="G85" i="11"/>
  <c r="G84" i="11"/>
  <c r="L83" i="11"/>
  <c r="G83" i="11"/>
  <c r="G82" i="11"/>
  <c r="L81" i="11"/>
  <c r="G81" i="11"/>
  <c r="G80" i="11"/>
  <c r="L80" i="11"/>
  <c r="L79" i="11"/>
  <c r="G79" i="11"/>
  <c r="G78" i="11"/>
  <c r="L77" i="11"/>
  <c r="G77" i="11"/>
  <c r="G76" i="11"/>
  <c r="L75" i="11"/>
  <c r="G75" i="11"/>
  <c r="G74" i="11"/>
  <c r="L74" i="11"/>
  <c r="G73" i="11"/>
  <c r="G72" i="11"/>
  <c r="G71" i="11"/>
  <c r="G70" i="11"/>
  <c r="G69" i="11"/>
  <c r="G68" i="11"/>
  <c r="I984" i="9"/>
  <c r="I983" i="9"/>
  <c r="I982" i="9"/>
  <c r="I981" i="9"/>
  <c r="I980" i="9"/>
  <c r="I979" i="9"/>
  <c r="I978" i="9"/>
  <c r="I977" i="9"/>
  <c r="I976" i="9"/>
  <c r="I975" i="9"/>
  <c r="I974" i="9"/>
  <c r="E974" i="9"/>
  <c r="I973" i="9"/>
  <c r="I972" i="9"/>
  <c r="I971" i="9"/>
  <c r="I970" i="9"/>
  <c r="I969" i="9"/>
  <c r="I968" i="9"/>
  <c r="I967" i="9"/>
  <c r="I966" i="9"/>
  <c r="I965" i="9"/>
  <c r="I964" i="9"/>
  <c r="I963" i="9"/>
  <c r="E963" i="9"/>
  <c r="I962" i="9"/>
  <c r="I961" i="9"/>
  <c r="I960" i="9"/>
  <c r="I959" i="9"/>
  <c r="I958" i="9"/>
  <c r="I957" i="9"/>
  <c r="I956" i="9"/>
  <c r="I955" i="9"/>
  <c r="I954" i="9"/>
  <c r="I953" i="9"/>
  <c r="I952" i="9"/>
  <c r="E952" i="9"/>
  <c r="I951" i="9"/>
  <c r="I950" i="9"/>
  <c r="I949" i="9"/>
  <c r="I948" i="9"/>
  <c r="I947" i="9"/>
  <c r="I946" i="9"/>
  <c r="I945" i="9"/>
  <c r="I944" i="9"/>
  <c r="I943" i="9"/>
  <c r="I942" i="9"/>
  <c r="I941" i="9"/>
  <c r="E941" i="9"/>
  <c r="I935" i="9"/>
  <c r="I934" i="9"/>
  <c r="I933" i="9"/>
  <c r="I932" i="9"/>
  <c r="I931" i="9"/>
  <c r="I930" i="9"/>
  <c r="I929" i="9"/>
  <c r="I928" i="9"/>
  <c r="I927" i="9"/>
  <c r="I926" i="9"/>
  <c r="I925" i="9"/>
  <c r="E925" i="9"/>
  <c r="I924" i="9"/>
  <c r="I923" i="9"/>
  <c r="I922" i="9"/>
  <c r="I921" i="9"/>
  <c r="I920" i="9"/>
  <c r="I919" i="9"/>
  <c r="I918" i="9"/>
  <c r="I917" i="9"/>
  <c r="I916" i="9"/>
  <c r="I915" i="9"/>
  <c r="I914" i="9"/>
  <c r="E914" i="9"/>
  <c r="I913" i="9"/>
  <c r="I912" i="9"/>
  <c r="I911" i="9"/>
  <c r="I910" i="9"/>
  <c r="I909" i="9"/>
  <c r="I908" i="9"/>
  <c r="I907" i="9"/>
  <c r="I906" i="9"/>
  <c r="I905" i="9"/>
  <c r="I904" i="9"/>
  <c r="I903" i="9"/>
  <c r="E903" i="9"/>
  <c r="I902" i="9"/>
  <c r="I901" i="9"/>
  <c r="I900" i="9"/>
  <c r="I899" i="9"/>
  <c r="I898" i="9"/>
  <c r="I897" i="9"/>
  <c r="I896" i="9"/>
  <c r="I895" i="9"/>
  <c r="I894" i="9"/>
  <c r="I893" i="9"/>
  <c r="I892" i="9"/>
  <c r="E892" i="9"/>
  <c r="I886" i="9"/>
  <c r="I885" i="9"/>
  <c r="I884" i="9"/>
  <c r="I883" i="9"/>
  <c r="I882" i="9"/>
  <c r="I881" i="9"/>
  <c r="I880" i="9"/>
  <c r="I879" i="9"/>
  <c r="I878" i="9"/>
  <c r="I877" i="9"/>
  <c r="I876" i="9"/>
  <c r="E876" i="9"/>
  <c r="I875" i="9"/>
  <c r="I874" i="9"/>
  <c r="I873" i="9"/>
  <c r="I872" i="9"/>
  <c r="I871" i="9"/>
  <c r="I870" i="9"/>
  <c r="I869" i="9"/>
  <c r="I868" i="9"/>
  <c r="I867" i="9"/>
  <c r="I866" i="9"/>
  <c r="I865" i="9"/>
  <c r="E865" i="9"/>
  <c r="I864" i="9"/>
  <c r="I863" i="9"/>
  <c r="I862" i="9"/>
  <c r="I861" i="9"/>
  <c r="I860" i="9"/>
  <c r="I859" i="9"/>
  <c r="I858" i="9"/>
  <c r="I857" i="9"/>
  <c r="I856" i="9"/>
  <c r="I855" i="9"/>
  <c r="I854" i="9"/>
  <c r="E854" i="9"/>
  <c r="I853" i="9"/>
  <c r="I852" i="9"/>
  <c r="I851" i="9"/>
  <c r="I850" i="9"/>
  <c r="I849" i="9"/>
  <c r="I848" i="9"/>
  <c r="I847" i="9"/>
  <c r="I846" i="9"/>
  <c r="I845" i="9"/>
  <c r="I844" i="9"/>
  <c r="I843" i="9"/>
  <c r="E843" i="9"/>
  <c r="I837" i="9"/>
  <c r="I836" i="9"/>
  <c r="I835" i="9"/>
  <c r="I834" i="9"/>
  <c r="I833" i="9"/>
  <c r="I832" i="9"/>
  <c r="I831" i="9"/>
  <c r="I830" i="9"/>
  <c r="I829" i="9"/>
  <c r="I828" i="9"/>
  <c r="I827" i="9"/>
  <c r="E827" i="9"/>
  <c r="I826" i="9"/>
  <c r="I825" i="9"/>
  <c r="I824" i="9"/>
  <c r="I823" i="9"/>
  <c r="I822" i="9"/>
  <c r="I821" i="9"/>
  <c r="I820" i="9"/>
  <c r="I819" i="9"/>
  <c r="I818" i="9"/>
  <c r="I817" i="9"/>
  <c r="I816" i="9"/>
  <c r="E816" i="9"/>
  <c r="I815" i="9"/>
  <c r="I814" i="9"/>
  <c r="I813" i="9"/>
  <c r="I812" i="9"/>
  <c r="I811" i="9"/>
  <c r="I810" i="9"/>
  <c r="I809" i="9"/>
  <c r="I808" i="9"/>
  <c r="I807" i="9"/>
  <c r="I806" i="9"/>
  <c r="I805" i="9"/>
  <c r="E805" i="9"/>
  <c r="I804" i="9"/>
  <c r="I803" i="9"/>
  <c r="I802" i="9"/>
  <c r="I801" i="9"/>
  <c r="I800" i="9"/>
  <c r="I799" i="9"/>
  <c r="I798" i="9"/>
  <c r="I797" i="9"/>
  <c r="I796" i="9"/>
  <c r="I795" i="9"/>
  <c r="I794" i="9"/>
  <c r="E794" i="9"/>
  <c r="I788" i="9"/>
  <c r="I787" i="9"/>
  <c r="I786" i="9"/>
  <c r="I785" i="9"/>
  <c r="I784" i="9"/>
  <c r="I783" i="9"/>
  <c r="I782" i="9"/>
  <c r="I781" i="9"/>
  <c r="I780" i="9"/>
  <c r="I779" i="9"/>
  <c r="I778" i="9"/>
  <c r="E778" i="9"/>
  <c r="I777" i="9"/>
  <c r="I776" i="9"/>
  <c r="I775" i="9"/>
  <c r="I774" i="9"/>
  <c r="I773" i="9"/>
  <c r="I772" i="9"/>
  <c r="I771" i="9"/>
  <c r="I770" i="9"/>
  <c r="I769" i="9"/>
  <c r="I768" i="9"/>
  <c r="I767" i="9"/>
  <c r="E767" i="9"/>
  <c r="I766" i="9"/>
  <c r="I765" i="9"/>
  <c r="I764" i="9"/>
  <c r="I763" i="9"/>
  <c r="I762" i="9"/>
  <c r="I761" i="9"/>
  <c r="I760" i="9"/>
  <c r="I759" i="9"/>
  <c r="I758" i="9"/>
  <c r="I757" i="9"/>
  <c r="I756" i="9"/>
  <c r="E756" i="9"/>
  <c r="I755" i="9"/>
  <c r="I754" i="9"/>
  <c r="I753" i="9"/>
  <c r="I752" i="9"/>
  <c r="I751" i="9"/>
  <c r="I750" i="9"/>
  <c r="I749" i="9"/>
  <c r="I748" i="9"/>
  <c r="I747" i="9"/>
  <c r="I746" i="9"/>
  <c r="I745" i="9"/>
  <c r="E745" i="9"/>
  <c r="I739" i="9"/>
  <c r="I738" i="9"/>
  <c r="I737" i="9"/>
  <c r="I736" i="9"/>
  <c r="I735" i="9"/>
  <c r="I734" i="9"/>
  <c r="I733" i="9"/>
  <c r="I732" i="9"/>
  <c r="I731" i="9"/>
  <c r="I730" i="9"/>
  <c r="I729" i="9"/>
  <c r="E729" i="9"/>
  <c r="I728" i="9"/>
  <c r="I727" i="9"/>
  <c r="I726" i="9"/>
  <c r="I725" i="9"/>
  <c r="I724" i="9"/>
  <c r="I723" i="9"/>
  <c r="I722" i="9"/>
  <c r="I721" i="9"/>
  <c r="I720" i="9"/>
  <c r="I719" i="9"/>
  <c r="I718" i="9"/>
  <c r="E718" i="9"/>
  <c r="I717" i="9"/>
  <c r="I716" i="9"/>
  <c r="I715" i="9"/>
  <c r="I714" i="9"/>
  <c r="I713" i="9"/>
  <c r="I712" i="9"/>
  <c r="I711" i="9"/>
  <c r="I710" i="9"/>
  <c r="I709" i="9"/>
  <c r="I708" i="9"/>
  <c r="I707" i="9"/>
  <c r="E707" i="9"/>
  <c r="I706" i="9"/>
  <c r="I705" i="9"/>
  <c r="I704" i="9"/>
  <c r="I703" i="9"/>
  <c r="I702" i="9"/>
  <c r="I701" i="9"/>
  <c r="I700" i="9"/>
  <c r="I699" i="9"/>
  <c r="I698" i="9"/>
  <c r="I697" i="9"/>
  <c r="I696" i="9"/>
  <c r="E696" i="9"/>
  <c r="I690" i="9"/>
  <c r="I689" i="9"/>
  <c r="I688" i="9"/>
  <c r="I687" i="9"/>
  <c r="I686" i="9"/>
  <c r="I685" i="9"/>
  <c r="I684" i="9"/>
  <c r="I683" i="9"/>
  <c r="I682" i="9"/>
  <c r="I681" i="9"/>
  <c r="I680" i="9"/>
  <c r="E680" i="9"/>
  <c r="I679" i="9"/>
  <c r="I678" i="9"/>
  <c r="I677" i="9"/>
  <c r="I676" i="9"/>
  <c r="I675" i="9"/>
  <c r="I674" i="9"/>
  <c r="I673" i="9"/>
  <c r="I672" i="9"/>
  <c r="I671" i="9"/>
  <c r="I670" i="9"/>
  <c r="I669" i="9"/>
  <c r="E669" i="9"/>
  <c r="I668" i="9"/>
  <c r="I667" i="9"/>
  <c r="I666" i="9"/>
  <c r="I665" i="9"/>
  <c r="I664" i="9"/>
  <c r="I663" i="9"/>
  <c r="I662" i="9"/>
  <c r="I661" i="9"/>
  <c r="I660" i="9"/>
  <c r="I659" i="9"/>
  <c r="I658" i="9"/>
  <c r="E658" i="9"/>
  <c r="I657" i="9"/>
  <c r="I656" i="9"/>
  <c r="I655" i="9"/>
  <c r="I654" i="9"/>
  <c r="I653" i="9"/>
  <c r="I652" i="9"/>
  <c r="I651" i="9"/>
  <c r="I650" i="9"/>
  <c r="I649" i="9"/>
  <c r="I648" i="9"/>
  <c r="I647" i="9"/>
  <c r="E647" i="9"/>
  <c r="I641" i="9"/>
  <c r="I640" i="9"/>
  <c r="I639" i="9"/>
  <c r="I638" i="9"/>
  <c r="I637" i="9"/>
  <c r="I636" i="9"/>
  <c r="I635" i="9"/>
  <c r="I634" i="9"/>
  <c r="I633" i="9"/>
  <c r="I632" i="9"/>
  <c r="I631" i="9"/>
  <c r="E631" i="9"/>
  <c r="I630" i="9"/>
  <c r="I629" i="9"/>
  <c r="I628" i="9"/>
  <c r="I627" i="9"/>
  <c r="I626" i="9"/>
  <c r="I625" i="9"/>
  <c r="I624" i="9"/>
  <c r="I623" i="9"/>
  <c r="I622" i="9"/>
  <c r="I621" i="9"/>
  <c r="I620" i="9"/>
  <c r="E620" i="9"/>
  <c r="I619" i="9"/>
  <c r="I618" i="9"/>
  <c r="I617" i="9"/>
  <c r="I616" i="9"/>
  <c r="I615" i="9"/>
  <c r="I614" i="9"/>
  <c r="I613" i="9"/>
  <c r="I612" i="9"/>
  <c r="I611" i="9"/>
  <c r="I610" i="9"/>
  <c r="I609" i="9"/>
  <c r="E609" i="9"/>
  <c r="I608" i="9"/>
  <c r="I607" i="9"/>
  <c r="I606" i="9"/>
  <c r="I605" i="9"/>
  <c r="I604" i="9"/>
  <c r="I603" i="9"/>
  <c r="I602" i="9"/>
  <c r="I601" i="9"/>
  <c r="I600" i="9"/>
  <c r="I599" i="9"/>
  <c r="I598" i="9"/>
  <c r="E598" i="9"/>
  <c r="I592" i="9"/>
  <c r="I591" i="9"/>
  <c r="I590" i="9"/>
  <c r="I589" i="9"/>
  <c r="I588" i="9"/>
  <c r="I587" i="9"/>
  <c r="I586" i="9"/>
  <c r="I585" i="9"/>
  <c r="I584" i="9"/>
  <c r="I583" i="9"/>
  <c r="I582" i="9"/>
  <c r="E582" i="9"/>
  <c r="I581" i="9"/>
  <c r="I580" i="9"/>
  <c r="I579" i="9"/>
  <c r="I578" i="9"/>
  <c r="I577" i="9"/>
  <c r="I576" i="9"/>
  <c r="I575" i="9"/>
  <c r="I574" i="9"/>
  <c r="I573" i="9"/>
  <c r="I572" i="9"/>
  <c r="I571" i="9"/>
  <c r="E571" i="9"/>
  <c r="I570" i="9"/>
  <c r="I569" i="9"/>
  <c r="I568" i="9"/>
  <c r="I567" i="9"/>
  <c r="I566" i="9"/>
  <c r="I565" i="9"/>
  <c r="I564" i="9"/>
  <c r="I563" i="9"/>
  <c r="I562" i="9"/>
  <c r="I561" i="9"/>
  <c r="I560" i="9"/>
  <c r="E560" i="9"/>
  <c r="I559" i="9"/>
  <c r="I558" i="9"/>
  <c r="I557" i="9"/>
  <c r="I556" i="9"/>
  <c r="I555" i="9"/>
  <c r="I554" i="9"/>
  <c r="I553" i="9"/>
  <c r="I552" i="9"/>
  <c r="I551" i="9"/>
  <c r="I550" i="9"/>
  <c r="I549" i="9"/>
  <c r="E549" i="9"/>
  <c r="I543" i="9"/>
  <c r="I542" i="9"/>
  <c r="I541" i="9"/>
  <c r="I540" i="9"/>
  <c r="I539" i="9"/>
  <c r="I538" i="9"/>
  <c r="I537" i="9"/>
  <c r="I536" i="9"/>
  <c r="I535" i="9"/>
  <c r="I534" i="9"/>
  <c r="I533" i="9"/>
  <c r="E533" i="9"/>
  <c r="I532" i="9"/>
  <c r="I531" i="9"/>
  <c r="I530" i="9"/>
  <c r="I529" i="9"/>
  <c r="I528" i="9"/>
  <c r="I527" i="9"/>
  <c r="I526" i="9"/>
  <c r="I525" i="9"/>
  <c r="I524" i="9"/>
  <c r="I523" i="9"/>
  <c r="I522" i="9"/>
  <c r="E522" i="9"/>
  <c r="I521" i="9"/>
  <c r="I520" i="9"/>
  <c r="I519" i="9"/>
  <c r="I518" i="9"/>
  <c r="I517" i="9"/>
  <c r="I516" i="9"/>
  <c r="I515" i="9"/>
  <c r="I514" i="9"/>
  <c r="I513" i="9"/>
  <c r="I512" i="9"/>
  <c r="I511" i="9"/>
  <c r="E511" i="9"/>
  <c r="I510" i="9"/>
  <c r="I509" i="9"/>
  <c r="I508" i="9"/>
  <c r="I507" i="9"/>
  <c r="I506" i="9"/>
  <c r="I505" i="9"/>
  <c r="I504" i="9"/>
  <c r="I503" i="9"/>
  <c r="I502" i="9"/>
  <c r="I501" i="9"/>
  <c r="I500" i="9"/>
  <c r="E500" i="9"/>
  <c r="I494" i="9"/>
  <c r="I493" i="9"/>
  <c r="I492" i="9"/>
  <c r="I491" i="9"/>
  <c r="I490" i="9"/>
  <c r="I489" i="9"/>
  <c r="I488" i="9"/>
  <c r="I487" i="9"/>
  <c r="I486" i="9"/>
  <c r="I485" i="9"/>
  <c r="I484" i="9"/>
  <c r="E484" i="9"/>
  <c r="I483" i="9"/>
  <c r="I482" i="9"/>
  <c r="I481" i="9"/>
  <c r="I480" i="9"/>
  <c r="I479" i="9"/>
  <c r="I478" i="9"/>
  <c r="I477" i="9"/>
  <c r="I476" i="9"/>
  <c r="I475" i="9"/>
  <c r="I474" i="9"/>
  <c r="I473" i="9"/>
  <c r="E473" i="9"/>
  <c r="I472" i="9"/>
  <c r="I471" i="9"/>
  <c r="I470" i="9"/>
  <c r="I469" i="9"/>
  <c r="I468" i="9"/>
  <c r="I467" i="9"/>
  <c r="I466" i="9"/>
  <c r="I465" i="9"/>
  <c r="I464" i="9"/>
  <c r="I463" i="9"/>
  <c r="I462" i="9"/>
  <c r="E462" i="9"/>
  <c r="I461" i="9"/>
  <c r="I460" i="9"/>
  <c r="I459" i="9"/>
  <c r="I458" i="9"/>
  <c r="I457" i="9"/>
  <c r="I456" i="9"/>
  <c r="I455" i="9"/>
  <c r="I454" i="9"/>
  <c r="I453" i="9"/>
  <c r="I452" i="9"/>
  <c r="I451" i="9"/>
  <c r="E451" i="9"/>
  <c r="I445" i="9"/>
  <c r="I444" i="9"/>
  <c r="I443" i="9"/>
  <c r="I442" i="9"/>
  <c r="I441" i="9"/>
  <c r="I440" i="9"/>
  <c r="I439" i="9"/>
  <c r="I438" i="9"/>
  <c r="I437" i="9"/>
  <c r="I436" i="9"/>
  <c r="I435" i="9"/>
  <c r="E435" i="9"/>
  <c r="I434" i="9"/>
  <c r="I433" i="9"/>
  <c r="I432" i="9"/>
  <c r="I431" i="9"/>
  <c r="I430" i="9"/>
  <c r="I429" i="9"/>
  <c r="I428" i="9"/>
  <c r="I427" i="9"/>
  <c r="I426" i="9"/>
  <c r="I425" i="9"/>
  <c r="I424" i="9"/>
  <c r="E424" i="9"/>
  <c r="I423" i="9"/>
  <c r="I422" i="9"/>
  <c r="I421" i="9"/>
  <c r="I420" i="9"/>
  <c r="I419" i="9"/>
  <c r="I418" i="9"/>
  <c r="I417" i="9"/>
  <c r="I416" i="9"/>
  <c r="I415" i="9"/>
  <c r="I414" i="9"/>
  <c r="I413" i="9"/>
  <c r="E413" i="9"/>
  <c r="I412" i="9"/>
  <c r="I411" i="9"/>
  <c r="I410" i="9"/>
  <c r="I409" i="9"/>
  <c r="I408" i="9"/>
  <c r="I407" i="9"/>
  <c r="I406" i="9"/>
  <c r="I405" i="9"/>
  <c r="I404" i="9"/>
  <c r="I403" i="9"/>
  <c r="I402" i="9"/>
  <c r="E402" i="9"/>
  <c r="I396" i="9"/>
  <c r="I395" i="9"/>
  <c r="I394" i="9"/>
  <c r="I393" i="9"/>
  <c r="I392" i="9"/>
  <c r="I391" i="9"/>
  <c r="I390" i="9"/>
  <c r="I389" i="9"/>
  <c r="I388" i="9"/>
  <c r="I387" i="9"/>
  <c r="I386" i="9"/>
  <c r="E386" i="9"/>
  <c r="I385" i="9"/>
  <c r="I384" i="9"/>
  <c r="I383" i="9"/>
  <c r="I382" i="9"/>
  <c r="I381" i="9"/>
  <c r="I380" i="9"/>
  <c r="I379" i="9"/>
  <c r="I378" i="9"/>
  <c r="I377" i="9"/>
  <c r="I376" i="9"/>
  <c r="I375" i="9"/>
  <c r="E375" i="9"/>
  <c r="I374" i="9"/>
  <c r="I373" i="9"/>
  <c r="I372" i="9"/>
  <c r="I371" i="9"/>
  <c r="I370" i="9"/>
  <c r="I369" i="9"/>
  <c r="I368" i="9"/>
  <c r="I367" i="9"/>
  <c r="I366" i="9"/>
  <c r="I365" i="9"/>
  <c r="I364" i="9"/>
  <c r="E364" i="9"/>
  <c r="I363" i="9"/>
  <c r="I362" i="9"/>
  <c r="I361" i="9"/>
  <c r="I360" i="9"/>
  <c r="I359" i="9"/>
  <c r="I358" i="9"/>
  <c r="I357" i="9"/>
  <c r="I356" i="9"/>
  <c r="I355" i="9"/>
  <c r="I354" i="9"/>
  <c r="I353" i="9"/>
  <c r="E353" i="9"/>
  <c r="I347" i="9"/>
  <c r="I346" i="9"/>
  <c r="I345" i="9"/>
  <c r="I344" i="9"/>
  <c r="I343" i="9"/>
  <c r="I342" i="9"/>
  <c r="I341" i="9"/>
  <c r="I340" i="9"/>
  <c r="I339" i="9"/>
  <c r="I338" i="9"/>
  <c r="I337" i="9"/>
  <c r="E337" i="9"/>
  <c r="I336" i="9"/>
  <c r="I335" i="9"/>
  <c r="I334" i="9"/>
  <c r="I333" i="9"/>
  <c r="I332" i="9"/>
  <c r="I331" i="9"/>
  <c r="I330" i="9"/>
  <c r="I329" i="9"/>
  <c r="I328" i="9"/>
  <c r="I327" i="9"/>
  <c r="I326" i="9"/>
  <c r="E326" i="9"/>
  <c r="I325" i="9"/>
  <c r="I324" i="9"/>
  <c r="I323" i="9"/>
  <c r="I322" i="9"/>
  <c r="I321" i="9"/>
  <c r="I320" i="9"/>
  <c r="I319" i="9"/>
  <c r="I318" i="9"/>
  <c r="I317" i="9"/>
  <c r="I316" i="9"/>
  <c r="I315" i="9"/>
  <c r="E315" i="9"/>
  <c r="I314" i="9"/>
  <c r="I313" i="9"/>
  <c r="I312" i="9"/>
  <c r="I311" i="9"/>
  <c r="I310" i="9"/>
  <c r="I309" i="9"/>
  <c r="I308" i="9"/>
  <c r="I307" i="9"/>
  <c r="I306" i="9"/>
  <c r="I305" i="9"/>
  <c r="I304" i="9"/>
  <c r="E304" i="9"/>
  <c r="I298" i="9"/>
  <c r="I297" i="9"/>
  <c r="I296" i="9"/>
  <c r="I295" i="9"/>
  <c r="I294" i="9"/>
  <c r="I293" i="9"/>
  <c r="I292" i="9"/>
  <c r="I291" i="9"/>
  <c r="I290" i="9"/>
  <c r="I289" i="9"/>
  <c r="I288" i="9"/>
  <c r="E288" i="9"/>
  <c r="I287" i="9"/>
  <c r="I286" i="9"/>
  <c r="I285" i="9"/>
  <c r="I284" i="9"/>
  <c r="I283" i="9"/>
  <c r="I282" i="9"/>
  <c r="I281" i="9"/>
  <c r="I280" i="9"/>
  <c r="I279" i="9"/>
  <c r="I278" i="9"/>
  <c r="I277" i="9"/>
  <c r="E277" i="9"/>
  <c r="I276" i="9"/>
  <c r="I275" i="9"/>
  <c r="I274" i="9"/>
  <c r="I273" i="9"/>
  <c r="I272" i="9"/>
  <c r="I271" i="9"/>
  <c r="I270" i="9"/>
  <c r="I269" i="9"/>
  <c r="I268" i="9"/>
  <c r="I267" i="9"/>
  <c r="I266" i="9"/>
  <c r="E266" i="9"/>
  <c r="I265" i="9"/>
  <c r="I264" i="9"/>
  <c r="I263" i="9"/>
  <c r="I262" i="9"/>
  <c r="I261" i="9"/>
  <c r="I260" i="9"/>
  <c r="I259" i="9"/>
  <c r="I258" i="9"/>
  <c r="I257" i="9"/>
  <c r="I256" i="9"/>
  <c r="I255" i="9"/>
  <c r="E255" i="9"/>
  <c r="I249" i="9"/>
  <c r="I248" i="9"/>
  <c r="I247" i="9"/>
  <c r="I246" i="9"/>
  <c r="I245" i="9"/>
  <c r="I244" i="9"/>
  <c r="I243" i="9"/>
  <c r="I242" i="9"/>
  <c r="I241" i="9"/>
  <c r="I240" i="9"/>
  <c r="I239" i="9"/>
  <c r="E239" i="9"/>
  <c r="I238" i="9"/>
  <c r="I237" i="9"/>
  <c r="I236" i="9"/>
  <c r="I235" i="9"/>
  <c r="I234" i="9"/>
  <c r="I233" i="9"/>
  <c r="I232" i="9"/>
  <c r="I231" i="9"/>
  <c r="I230" i="9"/>
  <c r="I229" i="9"/>
  <c r="I228" i="9"/>
  <c r="E228" i="9"/>
  <c r="I227" i="9"/>
  <c r="I226" i="9"/>
  <c r="I225" i="9"/>
  <c r="I224" i="9"/>
  <c r="I223" i="9"/>
  <c r="I222" i="9"/>
  <c r="I221" i="9"/>
  <c r="I220" i="9"/>
  <c r="I219" i="9"/>
  <c r="I218" i="9"/>
  <c r="I217" i="9"/>
  <c r="E217" i="9"/>
  <c r="I216" i="9"/>
  <c r="I215" i="9"/>
  <c r="I214" i="9"/>
  <c r="I213" i="9"/>
  <c r="I212" i="9"/>
  <c r="I211" i="9"/>
  <c r="I210" i="9"/>
  <c r="I209" i="9"/>
  <c r="I208" i="9"/>
  <c r="I207" i="9"/>
  <c r="I206" i="9"/>
  <c r="E206" i="9"/>
  <c r="I200" i="9"/>
  <c r="I199" i="9"/>
  <c r="I198" i="9"/>
  <c r="I197" i="9"/>
  <c r="I196" i="9"/>
  <c r="I195" i="9"/>
  <c r="I194" i="9"/>
  <c r="I193" i="9"/>
  <c r="I192" i="9"/>
  <c r="I191" i="9"/>
  <c r="I190" i="9"/>
  <c r="E190" i="9"/>
  <c r="I189" i="9"/>
  <c r="I188" i="9"/>
  <c r="I187" i="9"/>
  <c r="I186" i="9"/>
  <c r="I185" i="9"/>
  <c r="I184" i="9"/>
  <c r="I183" i="9"/>
  <c r="I182" i="9"/>
  <c r="I181" i="9"/>
  <c r="I180" i="9"/>
  <c r="I179" i="9"/>
  <c r="E179" i="9"/>
  <c r="I178" i="9"/>
  <c r="I177" i="9"/>
  <c r="I176" i="9"/>
  <c r="I175" i="9"/>
  <c r="I174" i="9"/>
  <c r="I173" i="9"/>
  <c r="I172" i="9"/>
  <c r="I171" i="9"/>
  <c r="I170" i="9"/>
  <c r="I169" i="9"/>
  <c r="I168" i="9"/>
  <c r="E168" i="9"/>
  <c r="I167" i="9"/>
  <c r="I166" i="9"/>
  <c r="I165" i="9"/>
  <c r="I164" i="9"/>
  <c r="I163" i="9"/>
  <c r="I162" i="9"/>
  <c r="I161" i="9"/>
  <c r="I160" i="9"/>
  <c r="I159" i="9"/>
  <c r="I158" i="9"/>
  <c r="I157" i="9"/>
  <c r="E157" i="9"/>
  <c r="I151" i="9"/>
  <c r="I150" i="9"/>
  <c r="I149" i="9"/>
  <c r="I148" i="9"/>
  <c r="I147" i="9"/>
  <c r="I146" i="9"/>
  <c r="I145" i="9"/>
  <c r="I144" i="9"/>
  <c r="I143" i="9"/>
  <c r="I142" i="9"/>
  <c r="I141" i="9"/>
  <c r="E141" i="9"/>
  <c r="I140" i="9"/>
  <c r="I139" i="9"/>
  <c r="I138" i="9"/>
  <c r="I137" i="9"/>
  <c r="I136" i="9"/>
  <c r="I135" i="9"/>
  <c r="I134" i="9"/>
  <c r="I133" i="9"/>
  <c r="I132" i="9"/>
  <c r="I131" i="9"/>
  <c r="I130" i="9"/>
  <c r="E130" i="9"/>
  <c r="I129" i="9"/>
  <c r="I128" i="9"/>
  <c r="I127" i="9"/>
  <c r="I126" i="9"/>
  <c r="I125" i="9"/>
  <c r="I124" i="9"/>
  <c r="I123" i="9"/>
  <c r="I122" i="9"/>
  <c r="I121" i="9"/>
  <c r="I120" i="9"/>
  <c r="I119" i="9"/>
  <c r="E119" i="9"/>
  <c r="I118" i="9"/>
  <c r="I117" i="9"/>
  <c r="I116" i="9"/>
  <c r="I115" i="9"/>
  <c r="I114" i="9"/>
  <c r="I113" i="9"/>
  <c r="I112" i="9"/>
  <c r="I111" i="9"/>
  <c r="I110" i="9"/>
  <c r="I109" i="9"/>
  <c r="I108" i="9"/>
  <c r="E108" i="9"/>
  <c r="I102" i="9"/>
  <c r="I101" i="9"/>
  <c r="I100" i="9"/>
  <c r="I99" i="9"/>
  <c r="I98" i="9"/>
  <c r="I97" i="9"/>
  <c r="I96" i="9"/>
  <c r="I95" i="9"/>
  <c r="I94" i="9"/>
  <c r="I93" i="9"/>
  <c r="I92" i="9"/>
  <c r="E92" i="9"/>
  <c r="I91" i="9"/>
  <c r="I90" i="9"/>
  <c r="I89" i="9"/>
  <c r="I88" i="9"/>
  <c r="I87" i="9"/>
  <c r="I86" i="9"/>
  <c r="I85" i="9"/>
  <c r="I84" i="9"/>
  <c r="I83" i="9"/>
  <c r="I82" i="9"/>
  <c r="I81" i="9"/>
  <c r="E81" i="9"/>
  <c r="I80" i="9"/>
  <c r="I79" i="9"/>
  <c r="I78" i="9"/>
  <c r="I77" i="9"/>
  <c r="I76" i="9"/>
  <c r="I75" i="9"/>
  <c r="I74" i="9"/>
  <c r="I73" i="9"/>
  <c r="I72" i="9"/>
  <c r="I71" i="9"/>
  <c r="I70" i="9"/>
  <c r="E70" i="9"/>
  <c r="I69" i="9"/>
  <c r="I68" i="9"/>
  <c r="I67" i="9"/>
  <c r="I66" i="9"/>
  <c r="I65" i="9"/>
  <c r="I64" i="9"/>
  <c r="I63" i="9"/>
  <c r="I62" i="9"/>
  <c r="I61" i="9"/>
  <c r="I60" i="9"/>
  <c r="I59" i="9"/>
  <c r="E59" i="9"/>
  <c r="I1159" i="8"/>
  <c r="I1158" i="8"/>
  <c r="I1157" i="8"/>
  <c r="I1156" i="8"/>
  <c r="I1155" i="8"/>
  <c r="I1154" i="8"/>
  <c r="I1153" i="8"/>
  <c r="E1153" i="8"/>
  <c r="D1153" i="8"/>
  <c r="I1152" i="8"/>
  <c r="I1151" i="8"/>
  <c r="O1150" i="8"/>
  <c r="I1150" i="8"/>
  <c r="I1149" i="8"/>
  <c r="I1148" i="8"/>
  <c r="I1147" i="8"/>
  <c r="I1146" i="8"/>
  <c r="E1146" i="8"/>
  <c r="D1146" i="8"/>
  <c r="I1145" i="8"/>
  <c r="I1144" i="8"/>
  <c r="I1143" i="8"/>
  <c r="I1142" i="8"/>
  <c r="I1141" i="8"/>
  <c r="I1140" i="8"/>
  <c r="I1139" i="8"/>
  <c r="E1139" i="8"/>
  <c r="D1139" i="8"/>
  <c r="I1138" i="8"/>
  <c r="I1137" i="8"/>
  <c r="I1136" i="8"/>
  <c r="I1135" i="8"/>
  <c r="I1134" i="8"/>
  <c r="I1133" i="8"/>
  <c r="I1132" i="8"/>
  <c r="E1132" i="8"/>
  <c r="D1132" i="8"/>
  <c r="I1126" i="8"/>
  <c r="I1125" i="8"/>
  <c r="O1124" i="8"/>
  <c r="I1124" i="8"/>
  <c r="I1123" i="8"/>
  <c r="I1122" i="8"/>
  <c r="I1121" i="8"/>
  <c r="I1120" i="8"/>
  <c r="E1120" i="8"/>
  <c r="D1120" i="8"/>
  <c r="I1119" i="8"/>
  <c r="I1118" i="8"/>
  <c r="O1117" i="8"/>
  <c r="I1117" i="8"/>
  <c r="I1116" i="8"/>
  <c r="I1115" i="8"/>
  <c r="I1114" i="8"/>
  <c r="I1113" i="8"/>
  <c r="E1113" i="8"/>
  <c r="D1113" i="8"/>
  <c r="I1112" i="8"/>
  <c r="I1111" i="8"/>
  <c r="O1110" i="8"/>
  <c r="I1110" i="8"/>
  <c r="I1109" i="8"/>
  <c r="I1108" i="8"/>
  <c r="I1107" i="8"/>
  <c r="I1106" i="8"/>
  <c r="E1106" i="8"/>
  <c r="D1106" i="8"/>
  <c r="O1111" i="8" s="1"/>
  <c r="I1105" i="8"/>
  <c r="I1104" i="8"/>
  <c r="I1103" i="8"/>
  <c r="I1102" i="8"/>
  <c r="I1101" i="8"/>
  <c r="I1100" i="8"/>
  <c r="I1099" i="8"/>
  <c r="E1099" i="8"/>
  <c r="D1099" i="8"/>
  <c r="I1093" i="8"/>
  <c r="I1092" i="8"/>
  <c r="O1091" i="8"/>
  <c r="I1091" i="8"/>
  <c r="I1090" i="8"/>
  <c r="I1089" i="8"/>
  <c r="I1088" i="8"/>
  <c r="I1087" i="8"/>
  <c r="E1087" i="8"/>
  <c r="D1087" i="8"/>
  <c r="O1093" i="8" s="1"/>
  <c r="I1086" i="8"/>
  <c r="I1085" i="8"/>
  <c r="I1084" i="8"/>
  <c r="I1083" i="8"/>
  <c r="I1082" i="8"/>
  <c r="I1081" i="8"/>
  <c r="I1080" i="8"/>
  <c r="E1080" i="8"/>
  <c r="D1080" i="8"/>
  <c r="O1083" i="8" s="1"/>
  <c r="I1079" i="8"/>
  <c r="I1078" i="8"/>
  <c r="I1077" i="8"/>
  <c r="I1076" i="8"/>
  <c r="I1075" i="8"/>
  <c r="I1074" i="8"/>
  <c r="I1073" i="8"/>
  <c r="E1073" i="8"/>
  <c r="D1073" i="8"/>
  <c r="I1072" i="8"/>
  <c r="I1071" i="8"/>
  <c r="I1070" i="8"/>
  <c r="I1069" i="8"/>
  <c r="I1068" i="8"/>
  <c r="I1067" i="8"/>
  <c r="I1066" i="8"/>
  <c r="E1066" i="8"/>
  <c r="D1066" i="8"/>
  <c r="I1060" i="8"/>
  <c r="I1059" i="8"/>
  <c r="I1058" i="8"/>
  <c r="I1057" i="8"/>
  <c r="I1056" i="8"/>
  <c r="I1055" i="8"/>
  <c r="I1054" i="8"/>
  <c r="E1054" i="8"/>
  <c r="D1054" i="8"/>
  <c r="I1053" i="8"/>
  <c r="I1052" i="8"/>
  <c r="O1051" i="8"/>
  <c r="I1051" i="8"/>
  <c r="I1050" i="8"/>
  <c r="I1049" i="8"/>
  <c r="I1048" i="8"/>
  <c r="I1047" i="8"/>
  <c r="E1047" i="8"/>
  <c r="D1047" i="8"/>
  <c r="I1046" i="8"/>
  <c r="I1045" i="8"/>
  <c r="O1044" i="8"/>
  <c r="I1044" i="8"/>
  <c r="I1043" i="8"/>
  <c r="I1042" i="8"/>
  <c r="I1041" i="8"/>
  <c r="I1040" i="8"/>
  <c r="E1040" i="8"/>
  <c r="D1040" i="8"/>
  <c r="I1039" i="8"/>
  <c r="I1038" i="8"/>
  <c r="O1037" i="8"/>
  <c r="I1037" i="8"/>
  <c r="I1036" i="8"/>
  <c r="I1035" i="8"/>
  <c r="I1034" i="8"/>
  <c r="I1033" i="8"/>
  <c r="E1033" i="8"/>
  <c r="D1033" i="8"/>
  <c r="O1038" i="8" s="1"/>
  <c r="I1027" i="8"/>
  <c r="I1026" i="8"/>
  <c r="I1025" i="8"/>
  <c r="I1024" i="8"/>
  <c r="I1023" i="8"/>
  <c r="I1022" i="8"/>
  <c r="I1021" i="8"/>
  <c r="E1021" i="8"/>
  <c r="D1021" i="8"/>
  <c r="I1020" i="8"/>
  <c r="I1019" i="8"/>
  <c r="I1018" i="8"/>
  <c r="I1017" i="8"/>
  <c r="I1016" i="8"/>
  <c r="I1015" i="8"/>
  <c r="I1014" i="8"/>
  <c r="E1014" i="8"/>
  <c r="D1014" i="8"/>
  <c r="I1013" i="8"/>
  <c r="I1012" i="8"/>
  <c r="I1011" i="8"/>
  <c r="I1010" i="8"/>
  <c r="I1009" i="8"/>
  <c r="I1008" i="8"/>
  <c r="I1007" i="8"/>
  <c r="E1007" i="8"/>
  <c r="D1007" i="8"/>
  <c r="I1006" i="8"/>
  <c r="I1005" i="8"/>
  <c r="I1004" i="8"/>
  <c r="I1003" i="8"/>
  <c r="I1002" i="8"/>
  <c r="I1001" i="8"/>
  <c r="I1000" i="8"/>
  <c r="E1000" i="8"/>
  <c r="D1000" i="8"/>
  <c r="I994" i="8"/>
  <c r="I993" i="8"/>
  <c r="I992" i="8"/>
  <c r="I991" i="8"/>
  <c r="I990" i="8"/>
  <c r="I989" i="8"/>
  <c r="I988" i="8"/>
  <c r="E988" i="8"/>
  <c r="D988" i="8"/>
  <c r="I987" i="8"/>
  <c r="I986" i="8"/>
  <c r="I985" i="8"/>
  <c r="I984" i="8"/>
  <c r="I983" i="8"/>
  <c r="I982" i="8"/>
  <c r="I981" i="8"/>
  <c r="E981" i="8"/>
  <c r="D981" i="8"/>
  <c r="O987" i="8" s="1"/>
  <c r="I980" i="8"/>
  <c r="I979" i="8"/>
  <c r="I978" i="8"/>
  <c r="I977" i="8"/>
  <c r="I976" i="8"/>
  <c r="I975" i="8"/>
  <c r="I974" i="8"/>
  <c r="E974" i="8"/>
  <c r="D974" i="8"/>
  <c r="I973" i="8"/>
  <c r="I972" i="8"/>
  <c r="I971" i="8"/>
  <c r="I970" i="8"/>
  <c r="I969" i="8"/>
  <c r="I968" i="8"/>
  <c r="I967" i="8"/>
  <c r="E967" i="8"/>
  <c r="D967" i="8"/>
  <c r="I961" i="8"/>
  <c r="I960" i="8"/>
  <c r="I959" i="8"/>
  <c r="I958" i="8"/>
  <c r="I957" i="8"/>
  <c r="I956" i="8"/>
  <c r="I955" i="8"/>
  <c r="E955" i="8"/>
  <c r="D955" i="8"/>
  <c r="I954" i="8"/>
  <c r="I953" i="8"/>
  <c r="I952" i="8"/>
  <c r="I951" i="8"/>
  <c r="I950" i="8"/>
  <c r="I949" i="8"/>
  <c r="I948" i="8"/>
  <c r="E948" i="8"/>
  <c r="D948" i="8"/>
  <c r="I947" i="8"/>
  <c r="I946" i="8"/>
  <c r="I945" i="8"/>
  <c r="I944" i="8"/>
  <c r="I943" i="8"/>
  <c r="I942" i="8"/>
  <c r="I941" i="8"/>
  <c r="E941" i="8"/>
  <c r="D941" i="8"/>
  <c r="I940" i="8"/>
  <c r="I939" i="8"/>
  <c r="I938" i="8"/>
  <c r="I937" i="8"/>
  <c r="I936" i="8"/>
  <c r="I935" i="8"/>
  <c r="I934" i="8"/>
  <c r="E934" i="8"/>
  <c r="D934" i="8"/>
  <c r="I928" i="8"/>
  <c r="I927" i="8"/>
  <c r="I926" i="8"/>
  <c r="I925" i="8"/>
  <c r="I924" i="8"/>
  <c r="I923" i="8"/>
  <c r="I922" i="8"/>
  <c r="E922" i="8"/>
  <c r="D922" i="8"/>
  <c r="I921" i="8"/>
  <c r="I920" i="8"/>
  <c r="I919" i="8"/>
  <c r="I918" i="8"/>
  <c r="I917" i="8"/>
  <c r="I916" i="8"/>
  <c r="I915" i="8"/>
  <c r="E915" i="8"/>
  <c r="D915" i="8"/>
  <c r="I914" i="8"/>
  <c r="I913" i="8"/>
  <c r="I912" i="8"/>
  <c r="I911" i="8"/>
  <c r="I910" i="8"/>
  <c r="I909" i="8"/>
  <c r="I908" i="8"/>
  <c r="E908" i="8"/>
  <c r="D908" i="8"/>
  <c r="I907" i="8"/>
  <c r="I906" i="8"/>
  <c r="I905" i="8"/>
  <c r="I904" i="8"/>
  <c r="I903" i="8"/>
  <c r="I902" i="8"/>
  <c r="I901" i="8"/>
  <c r="E901" i="8"/>
  <c r="D901" i="8"/>
  <c r="I895" i="8"/>
  <c r="I894" i="8"/>
  <c r="I893" i="8"/>
  <c r="I892" i="8"/>
  <c r="I891" i="8"/>
  <c r="I890" i="8"/>
  <c r="I889" i="8"/>
  <c r="E889" i="8"/>
  <c r="D889" i="8"/>
  <c r="O889" i="8" s="1"/>
  <c r="I888" i="8"/>
  <c r="I887" i="8"/>
  <c r="I886" i="8"/>
  <c r="I885" i="8"/>
  <c r="I884" i="8"/>
  <c r="I883" i="8"/>
  <c r="I882" i="8"/>
  <c r="E882" i="8"/>
  <c r="D882" i="8"/>
  <c r="O882" i="8" s="1"/>
  <c r="I881" i="8"/>
  <c r="I880" i="8"/>
  <c r="I879" i="8"/>
  <c r="I878" i="8"/>
  <c r="I877" i="8"/>
  <c r="I876" i="8"/>
  <c r="I875" i="8"/>
  <c r="E875" i="8"/>
  <c r="D875" i="8"/>
  <c r="I874" i="8"/>
  <c r="I873" i="8"/>
  <c r="I872" i="8"/>
  <c r="I871" i="8"/>
  <c r="I870" i="8"/>
  <c r="I869" i="8"/>
  <c r="I868" i="8"/>
  <c r="E868" i="8"/>
  <c r="D868" i="8"/>
  <c r="I862" i="8"/>
  <c r="I861" i="8"/>
  <c r="I860" i="8"/>
  <c r="I859" i="8"/>
  <c r="I858" i="8"/>
  <c r="I857" i="8"/>
  <c r="I856" i="8"/>
  <c r="E856" i="8"/>
  <c r="D856" i="8"/>
  <c r="I855" i="8"/>
  <c r="I854" i="8"/>
  <c r="I853" i="8"/>
  <c r="I852" i="8"/>
  <c r="I851" i="8"/>
  <c r="I850" i="8"/>
  <c r="I849" i="8"/>
  <c r="E849" i="8"/>
  <c r="D849" i="8"/>
  <c r="I848" i="8"/>
  <c r="I847" i="8"/>
  <c r="I846" i="8"/>
  <c r="I845" i="8"/>
  <c r="I844" i="8"/>
  <c r="I843" i="8"/>
  <c r="I842" i="8"/>
  <c r="E842" i="8"/>
  <c r="D842" i="8"/>
  <c r="O847" i="8" s="1"/>
  <c r="I841" i="8"/>
  <c r="I840" i="8"/>
  <c r="I839" i="8"/>
  <c r="I838" i="8"/>
  <c r="I837" i="8"/>
  <c r="I836" i="8"/>
  <c r="I835" i="8"/>
  <c r="E835" i="8"/>
  <c r="D835" i="8"/>
  <c r="I829" i="8"/>
  <c r="I828" i="8"/>
  <c r="I827" i="8"/>
  <c r="I826" i="8"/>
  <c r="I825" i="8"/>
  <c r="I824" i="8"/>
  <c r="I823" i="8"/>
  <c r="E823" i="8"/>
  <c r="D823" i="8"/>
  <c r="O823" i="8" s="1"/>
  <c r="I822" i="8"/>
  <c r="I821" i="8"/>
  <c r="I820" i="8"/>
  <c r="I819" i="8"/>
  <c r="I818" i="8"/>
  <c r="I817" i="8"/>
  <c r="I816" i="8"/>
  <c r="E816" i="8"/>
  <c r="D816" i="8"/>
  <c r="I815" i="8"/>
  <c r="I814" i="8"/>
  <c r="I813" i="8"/>
  <c r="I812" i="8"/>
  <c r="I811" i="8"/>
  <c r="I810" i="8"/>
  <c r="I809" i="8"/>
  <c r="E809" i="8"/>
  <c r="D809" i="8"/>
  <c r="O809" i="8" s="1"/>
  <c r="I808" i="8"/>
  <c r="I807" i="8"/>
  <c r="I806" i="8"/>
  <c r="I805" i="8"/>
  <c r="I804" i="8"/>
  <c r="I803" i="8"/>
  <c r="I802" i="8"/>
  <c r="E802" i="8"/>
  <c r="D802" i="8"/>
  <c r="I796" i="8"/>
  <c r="I795" i="8"/>
  <c r="I794" i="8"/>
  <c r="I793" i="8"/>
  <c r="I792" i="8"/>
  <c r="I791" i="8"/>
  <c r="I790" i="8"/>
  <c r="E790" i="8"/>
  <c r="D790" i="8"/>
  <c r="I789" i="8"/>
  <c r="I788" i="8"/>
  <c r="I787" i="8"/>
  <c r="I786" i="8"/>
  <c r="I785" i="8"/>
  <c r="I784" i="8"/>
  <c r="I783" i="8"/>
  <c r="E783" i="8"/>
  <c r="D783" i="8"/>
  <c r="I782" i="8"/>
  <c r="I781" i="8"/>
  <c r="I780" i="8"/>
  <c r="I779" i="8"/>
  <c r="I778" i="8"/>
  <c r="I777" i="8"/>
  <c r="I776" i="8"/>
  <c r="E776" i="8"/>
  <c r="D776" i="8"/>
  <c r="I775" i="8"/>
  <c r="I774" i="8"/>
  <c r="I773" i="8"/>
  <c r="I772" i="8"/>
  <c r="I771" i="8"/>
  <c r="I770" i="8"/>
  <c r="I769" i="8"/>
  <c r="E769" i="8"/>
  <c r="D769" i="8"/>
  <c r="I763" i="8"/>
  <c r="I762" i="8"/>
  <c r="I761" i="8"/>
  <c r="I760" i="8"/>
  <c r="I759" i="8"/>
  <c r="I758" i="8"/>
  <c r="I757" i="8"/>
  <c r="E757" i="8"/>
  <c r="D757" i="8"/>
  <c r="I756" i="8"/>
  <c r="I755" i="8"/>
  <c r="I754" i="8"/>
  <c r="I753" i="8"/>
  <c r="I752" i="8"/>
  <c r="I751" i="8"/>
  <c r="I750" i="8"/>
  <c r="E750" i="8"/>
  <c r="D750" i="8"/>
  <c r="O756" i="8" s="1"/>
  <c r="I749" i="8"/>
  <c r="I748" i="8"/>
  <c r="I747" i="8"/>
  <c r="I746" i="8"/>
  <c r="I745" i="8"/>
  <c r="I744" i="8"/>
  <c r="I743" i="8"/>
  <c r="E743" i="8"/>
  <c r="D743" i="8"/>
  <c r="I742" i="8"/>
  <c r="I741" i="8"/>
  <c r="I740" i="8"/>
  <c r="I739" i="8"/>
  <c r="I738" i="8"/>
  <c r="I737" i="8"/>
  <c r="I736" i="8"/>
  <c r="E736" i="8"/>
  <c r="D736" i="8"/>
  <c r="I730" i="8"/>
  <c r="I729" i="8"/>
  <c r="I728" i="8"/>
  <c r="I727" i="8"/>
  <c r="I726" i="8"/>
  <c r="I725" i="8"/>
  <c r="I724" i="8"/>
  <c r="E724" i="8"/>
  <c r="D724" i="8"/>
  <c r="O724" i="8" s="1"/>
  <c r="I723" i="8"/>
  <c r="I722" i="8"/>
  <c r="I721" i="8"/>
  <c r="I720" i="8"/>
  <c r="I719" i="8"/>
  <c r="I718" i="8"/>
  <c r="I717" i="8"/>
  <c r="E717" i="8"/>
  <c r="D717" i="8"/>
  <c r="I716" i="8"/>
  <c r="I715" i="8"/>
  <c r="I714" i="8"/>
  <c r="I713" i="8"/>
  <c r="I712" i="8"/>
  <c r="I711" i="8"/>
  <c r="I710" i="8"/>
  <c r="E710" i="8"/>
  <c r="D710" i="8"/>
  <c r="I709" i="8"/>
  <c r="I708" i="8"/>
  <c r="I707" i="8"/>
  <c r="I706" i="8"/>
  <c r="I705" i="8"/>
  <c r="I704" i="8"/>
  <c r="I703" i="8"/>
  <c r="E703" i="8"/>
  <c r="D703" i="8"/>
  <c r="I697" i="8"/>
  <c r="I696" i="8"/>
  <c r="I695" i="8"/>
  <c r="I694" i="8"/>
  <c r="I693" i="8"/>
  <c r="I692" i="8"/>
  <c r="I691" i="8"/>
  <c r="E691" i="8"/>
  <c r="D691" i="8"/>
  <c r="I690" i="8"/>
  <c r="I689" i="8"/>
  <c r="I688" i="8"/>
  <c r="I687" i="8"/>
  <c r="I686" i="8"/>
  <c r="I685" i="8"/>
  <c r="I684" i="8"/>
  <c r="E684" i="8"/>
  <c r="D684" i="8"/>
  <c r="I683" i="8"/>
  <c r="I682" i="8"/>
  <c r="I681" i="8"/>
  <c r="I680" i="8"/>
  <c r="I679" i="8"/>
  <c r="I678" i="8"/>
  <c r="I677" i="8"/>
  <c r="E677" i="8"/>
  <c r="D677" i="8"/>
  <c r="I676" i="8"/>
  <c r="I675" i="8"/>
  <c r="I674" i="8"/>
  <c r="I673" i="8"/>
  <c r="I672" i="8"/>
  <c r="I671" i="8"/>
  <c r="I670" i="8"/>
  <c r="E670" i="8"/>
  <c r="D670" i="8"/>
  <c r="I664" i="8"/>
  <c r="I663" i="8"/>
  <c r="I662" i="8"/>
  <c r="I661" i="8"/>
  <c r="I660" i="8"/>
  <c r="I659" i="8"/>
  <c r="I658" i="8"/>
  <c r="E658" i="8"/>
  <c r="D658" i="8"/>
  <c r="I657" i="8"/>
  <c r="I656" i="8"/>
  <c r="I655" i="8"/>
  <c r="I654" i="8"/>
  <c r="I653" i="8"/>
  <c r="I652" i="8"/>
  <c r="I651" i="8"/>
  <c r="E651" i="8"/>
  <c r="D651" i="8"/>
  <c r="I650" i="8"/>
  <c r="I649" i="8"/>
  <c r="I648" i="8"/>
  <c r="I647" i="8"/>
  <c r="I646" i="8"/>
  <c r="I645" i="8"/>
  <c r="I644" i="8"/>
  <c r="E644" i="8"/>
  <c r="D644" i="8"/>
  <c r="I643" i="8"/>
  <c r="I642" i="8"/>
  <c r="I641" i="8"/>
  <c r="I640" i="8"/>
  <c r="I639" i="8"/>
  <c r="I638" i="8"/>
  <c r="I637" i="8"/>
  <c r="E637" i="8"/>
  <c r="D637" i="8"/>
  <c r="I631" i="8"/>
  <c r="I630" i="8"/>
  <c r="I629" i="8"/>
  <c r="I628" i="8"/>
  <c r="I627" i="8"/>
  <c r="I626" i="8"/>
  <c r="I625" i="8"/>
  <c r="E625" i="8"/>
  <c r="D625" i="8"/>
  <c r="I624" i="8"/>
  <c r="I623" i="8"/>
  <c r="I622" i="8"/>
  <c r="I621" i="8"/>
  <c r="I620" i="8"/>
  <c r="I619" i="8"/>
  <c r="I618" i="8"/>
  <c r="E618" i="8"/>
  <c r="D618" i="8"/>
  <c r="I617" i="8"/>
  <c r="I616" i="8"/>
  <c r="I615" i="8"/>
  <c r="I614" i="8"/>
  <c r="I613" i="8"/>
  <c r="I612" i="8"/>
  <c r="I611" i="8"/>
  <c r="E611" i="8"/>
  <c r="D611" i="8"/>
  <c r="I610" i="8"/>
  <c r="I609" i="8"/>
  <c r="I608" i="8"/>
  <c r="I607" i="8"/>
  <c r="I606" i="8"/>
  <c r="I605" i="8"/>
  <c r="I604" i="8"/>
  <c r="E604" i="8"/>
  <c r="D604" i="8"/>
  <c r="I598" i="8"/>
  <c r="I597" i="8"/>
  <c r="I596" i="8"/>
  <c r="I595" i="8"/>
  <c r="I594" i="8"/>
  <c r="I593" i="8"/>
  <c r="I592" i="8"/>
  <c r="E592" i="8"/>
  <c r="D592" i="8"/>
  <c r="I591" i="8"/>
  <c r="I590" i="8"/>
  <c r="I589" i="8"/>
  <c r="I588" i="8"/>
  <c r="I587" i="8"/>
  <c r="I586" i="8"/>
  <c r="I585" i="8"/>
  <c r="E585" i="8"/>
  <c r="D585" i="8"/>
  <c r="O585" i="8" s="1"/>
  <c r="I584" i="8"/>
  <c r="I583" i="8"/>
  <c r="I582" i="8"/>
  <c r="I581" i="8"/>
  <c r="I580" i="8"/>
  <c r="I579" i="8"/>
  <c r="I578" i="8"/>
  <c r="E578" i="8"/>
  <c r="D578" i="8"/>
  <c r="I577" i="8"/>
  <c r="I576" i="8"/>
  <c r="I575" i="8"/>
  <c r="I574" i="8"/>
  <c r="I573" i="8"/>
  <c r="I572" i="8"/>
  <c r="I571" i="8"/>
  <c r="E571" i="8"/>
  <c r="D571" i="8"/>
  <c r="I565" i="8"/>
  <c r="I564" i="8"/>
  <c r="I563" i="8"/>
  <c r="I562" i="8"/>
  <c r="I561" i="8"/>
  <c r="I560" i="8"/>
  <c r="I559" i="8"/>
  <c r="E559" i="8"/>
  <c r="D559" i="8"/>
  <c r="I558" i="8"/>
  <c r="I557" i="8"/>
  <c r="I556" i="8"/>
  <c r="I555" i="8"/>
  <c r="I554" i="8"/>
  <c r="I553" i="8"/>
  <c r="I552" i="8"/>
  <c r="E552" i="8"/>
  <c r="D552" i="8"/>
  <c r="I551" i="8"/>
  <c r="I550" i="8"/>
  <c r="I549" i="8"/>
  <c r="I548" i="8"/>
  <c r="I547" i="8"/>
  <c r="I546" i="8"/>
  <c r="I545" i="8"/>
  <c r="E545" i="8"/>
  <c r="D545" i="8"/>
  <c r="I544" i="8"/>
  <c r="I543" i="8"/>
  <c r="I542" i="8"/>
  <c r="I541" i="8"/>
  <c r="I540" i="8"/>
  <c r="I539" i="8"/>
  <c r="I538" i="8"/>
  <c r="E538" i="8"/>
  <c r="D538" i="8"/>
  <c r="I532" i="8"/>
  <c r="I531" i="8"/>
  <c r="I530" i="8"/>
  <c r="I529" i="8"/>
  <c r="I528" i="8"/>
  <c r="I527" i="8"/>
  <c r="I526" i="8"/>
  <c r="E526" i="8"/>
  <c r="D526" i="8"/>
  <c r="I525" i="8"/>
  <c r="I524" i="8"/>
  <c r="I523" i="8"/>
  <c r="I522" i="8"/>
  <c r="I521" i="8"/>
  <c r="I520" i="8"/>
  <c r="I519" i="8"/>
  <c r="E519" i="8"/>
  <c r="D519" i="8"/>
  <c r="I518" i="8"/>
  <c r="I517" i="8"/>
  <c r="I516" i="8"/>
  <c r="I515" i="8"/>
  <c r="I514" i="8"/>
  <c r="I513" i="8"/>
  <c r="I512" i="8"/>
  <c r="E512" i="8"/>
  <c r="D512" i="8"/>
  <c r="I511" i="8"/>
  <c r="I510" i="8"/>
  <c r="I509" i="8"/>
  <c r="I508" i="8"/>
  <c r="I507" i="8"/>
  <c r="I506" i="8"/>
  <c r="I505" i="8"/>
  <c r="E505" i="8"/>
  <c r="D505" i="8"/>
  <c r="I499" i="8"/>
  <c r="I498" i="8"/>
  <c r="I497" i="8"/>
  <c r="I496" i="8"/>
  <c r="I495" i="8"/>
  <c r="I494" i="8"/>
  <c r="I493" i="8"/>
  <c r="E493" i="8"/>
  <c r="D493" i="8"/>
  <c r="O499" i="8" s="1"/>
  <c r="I492" i="8"/>
  <c r="I491" i="8"/>
  <c r="I490" i="8"/>
  <c r="I489" i="8"/>
  <c r="I488" i="8"/>
  <c r="I487" i="8"/>
  <c r="I486" i="8"/>
  <c r="E486" i="8"/>
  <c r="D486" i="8"/>
  <c r="I485" i="8"/>
  <c r="I484" i="8"/>
  <c r="I483" i="8"/>
  <c r="I482" i="8"/>
  <c r="I481" i="8"/>
  <c r="I480" i="8"/>
  <c r="I479" i="8"/>
  <c r="E479" i="8"/>
  <c r="D479" i="8"/>
  <c r="I478" i="8"/>
  <c r="I477" i="8"/>
  <c r="I476" i="8"/>
  <c r="I475" i="8"/>
  <c r="I474" i="8"/>
  <c r="I473" i="8"/>
  <c r="I472" i="8"/>
  <c r="E472" i="8"/>
  <c r="D472" i="8"/>
  <c r="I466" i="8"/>
  <c r="I465" i="8"/>
  <c r="I464" i="8"/>
  <c r="I463" i="8"/>
  <c r="I462" i="8"/>
  <c r="I461" i="8"/>
  <c r="I460" i="8"/>
  <c r="E460" i="8"/>
  <c r="D460" i="8"/>
  <c r="I459" i="8"/>
  <c r="I458" i="8"/>
  <c r="I457" i="8"/>
  <c r="I456" i="8"/>
  <c r="I455" i="8"/>
  <c r="I454" i="8"/>
  <c r="I453" i="8"/>
  <c r="E453" i="8"/>
  <c r="D453" i="8"/>
  <c r="O459" i="8" s="1"/>
  <c r="I452" i="8"/>
  <c r="I451" i="8"/>
  <c r="I450" i="8"/>
  <c r="I449" i="8"/>
  <c r="I448" i="8"/>
  <c r="I447" i="8"/>
  <c r="I446" i="8"/>
  <c r="E446" i="8"/>
  <c r="D446" i="8"/>
  <c r="I445" i="8"/>
  <c r="I444" i="8"/>
  <c r="I443" i="8"/>
  <c r="I442" i="8"/>
  <c r="I441" i="8"/>
  <c r="I440" i="8"/>
  <c r="I439" i="8"/>
  <c r="E439" i="8"/>
  <c r="D439" i="8"/>
  <c r="O445" i="8" s="1"/>
  <c r="I433" i="8"/>
  <c r="I432" i="8"/>
  <c r="I431" i="8"/>
  <c r="I430" i="8"/>
  <c r="I429" i="8"/>
  <c r="I428" i="8"/>
  <c r="I427" i="8"/>
  <c r="E427" i="8"/>
  <c r="D427" i="8"/>
  <c r="I426" i="8"/>
  <c r="I425" i="8"/>
  <c r="I424" i="8"/>
  <c r="I423" i="8"/>
  <c r="I422" i="8"/>
  <c r="I421" i="8"/>
  <c r="I420" i="8"/>
  <c r="E420" i="8"/>
  <c r="D420" i="8"/>
  <c r="I419" i="8"/>
  <c r="I418" i="8"/>
  <c r="I417" i="8"/>
  <c r="I416" i="8"/>
  <c r="I415" i="8"/>
  <c r="I414" i="8"/>
  <c r="I413" i="8"/>
  <c r="E413" i="8"/>
  <c r="D413" i="8"/>
  <c r="O413" i="8" s="1"/>
  <c r="I412" i="8"/>
  <c r="I411" i="8"/>
  <c r="I410" i="8"/>
  <c r="I409" i="8"/>
  <c r="I408" i="8"/>
  <c r="I407" i="8"/>
  <c r="I406" i="8"/>
  <c r="E406" i="8"/>
  <c r="D406" i="8"/>
  <c r="O412" i="8" s="1"/>
  <c r="I400" i="8"/>
  <c r="I399" i="8"/>
  <c r="I398" i="8"/>
  <c r="I397" i="8"/>
  <c r="I396" i="8"/>
  <c r="I395" i="8"/>
  <c r="I394" i="8"/>
  <c r="E394" i="8"/>
  <c r="D394" i="8"/>
  <c r="I393" i="8"/>
  <c r="I392" i="8"/>
  <c r="I391" i="8"/>
  <c r="I390" i="8"/>
  <c r="I389" i="8"/>
  <c r="I388" i="8"/>
  <c r="I387" i="8"/>
  <c r="E387" i="8"/>
  <c r="D387" i="8"/>
  <c r="I386" i="8"/>
  <c r="I385" i="8"/>
  <c r="I384" i="8"/>
  <c r="I383" i="8"/>
  <c r="I382" i="8"/>
  <c r="I381" i="8"/>
  <c r="I380" i="8"/>
  <c r="E380" i="8"/>
  <c r="D380" i="8"/>
  <c r="I379" i="8"/>
  <c r="I378" i="8"/>
  <c r="I377" i="8"/>
  <c r="I376" i="8"/>
  <c r="I375" i="8"/>
  <c r="I374" i="8"/>
  <c r="I373" i="8"/>
  <c r="E373" i="8"/>
  <c r="D373" i="8"/>
  <c r="O379" i="8" s="1"/>
  <c r="I367" i="8"/>
  <c r="I366" i="8"/>
  <c r="I365" i="8"/>
  <c r="I364" i="8"/>
  <c r="I363" i="8"/>
  <c r="I362" i="8"/>
  <c r="I361" i="8"/>
  <c r="E361" i="8"/>
  <c r="D361" i="8"/>
  <c r="O367" i="8" s="1"/>
  <c r="I360" i="8"/>
  <c r="I359" i="8"/>
  <c r="O358" i="8"/>
  <c r="I358" i="8"/>
  <c r="I357" i="8"/>
  <c r="I356" i="8"/>
  <c r="I355" i="8"/>
  <c r="I354" i="8"/>
  <c r="E354" i="8"/>
  <c r="D354" i="8"/>
  <c r="I353" i="8"/>
  <c r="I352" i="8"/>
  <c r="O351" i="8"/>
  <c r="I351" i="8"/>
  <c r="I350" i="8"/>
  <c r="I349" i="8"/>
  <c r="I348" i="8"/>
  <c r="I347" i="8"/>
  <c r="E347" i="8"/>
  <c r="D347" i="8"/>
  <c r="O353" i="8" s="1"/>
  <c r="I346" i="8"/>
  <c r="I345" i="8"/>
  <c r="I344" i="8"/>
  <c r="I343" i="8"/>
  <c r="I342" i="8"/>
  <c r="I341" i="8"/>
  <c r="I340" i="8"/>
  <c r="E340" i="8"/>
  <c r="O343" i="8" s="1"/>
  <c r="D340" i="8"/>
  <c r="I334" i="8"/>
  <c r="I333" i="8"/>
  <c r="I332" i="8"/>
  <c r="I331" i="8"/>
  <c r="I330" i="8"/>
  <c r="I329" i="8"/>
  <c r="I328" i="8"/>
  <c r="E328" i="8"/>
  <c r="D328" i="8"/>
  <c r="I327" i="8"/>
  <c r="I326" i="8"/>
  <c r="I325" i="8"/>
  <c r="I324" i="8"/>
  <c r="I323" i="8"/>
  <c r="I322" i="8"/>
  <c r="I321" i="8"/>
  <c r="E321" i="8"/>
  <c r="D321" i="8"/>
  <c r="I320" i="8"/>
  <c r="I319" i="8"/>
  <c r="I318" i="8"/>
  <c r="I317" i="8"/>
  <c r="I316" i="8"/>
  <c r="I315" i="8"/>
  <c r="I314" i="8"/>
  <c r="E314" i="8"/>
  <c r="D314" i="8"/>
  <c r="O320" i="8" s="1"/>
  <c r="I313" i="8"/>
  <c r="I312" i="8"/>
  <c r="I311" i="8"/>
  <c r="I310" i="8"/>
  <c r="I309" i="8"/>
  <c r="I308" i="8"/>
  <c r="I307" i="8"/>
  <c r="E307" i="8"/>
  <c r="D307" i="8"/>
  <c r="O313" i="8" s="1"/>
  <c r="I301" i="8"/>
  <c r="I300" i="8"/>
  <c r="O299" i="8"/>
  <c r="I299" i="8"/>
  <c r="I298" i="8"/>
  <c r="I297" i="8"/>
  <c r="I296" i="8"/>
  <c r="I295" i="8"/>
  <c r="E295" i="8"/>
  <c r="D295" i="8"/>
  <c r="O301" i="8" s="1"/>
  <c r="I294" i="8"/>
  <c r="I293" i="8"/>
  <c r="O292" i="8"/>
  <c r="I292" i="8"/>
  <c r="I291" i="8"/>
  <c r="I290" i="8"/>
  <c r="I289" i="8"/>
  <c r="I288" i="8"/>
  <c r="E288" i="8"/>
  <c r="D288" i="8"/>
  <c r="I287" i="8"/>
  <c r="I286" i="8"/>
  <c r="O285" i="8"/>
  <c r="I285" i="8"/>
  <c r="I284" i="8"/>
  <c r="I283" i="8"/>
  <c r="I282" i="8"/>
  <c r="I281" i="8"/>
  <c r="E281" i="8"/>
  <c r="D281" i="8"/>
  <c r="O287" i="8" s="1"/>
  <c r="I280" i="8"/>
  <c r="I279" i="8"/>
  <c r="O278" i="8"/>
  <c r="I278" i="8"/>
  <c r="I277" i="8"/>
  <c r="I276" i="8"/>
  <c r="I275" i="8"/>
  <c r="I274" i="8"/>
  <c r="E274" i="8"/>
  <c r="D274" i="8"/>
  <c r="I268" i="8"/>
  <c r="I267" i="8"/>
  <c r="I266" i="8"/>
  <c r="I265" i="8"/>
  <c r="I264" i="8"/>
  <c r="I263" i="8"/>
  <c r="I262" i="8"/>
  <c r="E262" i="8"/>
  <c r="D262" i="8"/>
  <c r="O268" i="8" s="1"/>
  <c r="I261" i="8"/>
  <c r="I260" i="8"/>
  <c r="I259" i="8"/>
  <c r="I258" i="8"/>
  <c r="I257" i="8"/>
  <c r="I256" i="8"/>
  <c r="I255" i="8"/>
  <c r="E255" i="8"/>
  <c r="D255" i="8"/>
  <c r="I254" i="8"/>
  <c r="I253" i="8"/>
  <c r="O252" i="8"/>
  <c r="I252" i="8"/>
  <c r="I251" i="8"/>
  <c r="I250" i="8"/>
  <c r="I249" i="8"/>
  <c r="I248" i="8"/>
  <c r="E248" i="8"/>
  <c r="D248" i="8"/>
  <c r="O254" i="8" s="1"/>
  <c r="I247" i="8"/>
  <c r="I246" i="8"/>
  <c r="I245" i="8"/>
  <c r="I244" i="8"/>
  <c r="I243" i="8"/>
  <c r="I242" i="8"/>
  <c r="I241" i="8"/>
  <c r="E241" i="8"/>
  <c r="D241" i="8"/>
  <c r="O244" i="8" s="1"/>
  <c r="I235" i="8"/>
  <c r="I234" i="8"/>
  <c r="O233" i="8"/>
  <c r="I233" i="8"/>
  <c r="I232" i="8"/>
  <c r="I231" i="8"/>
  <c r="I230" i="8"/>
  <c r="I229" i="8"/>
  <c r="E229" i="8"/>
  <c r="D229" i="8"/>
  <c r="I228" i="8"/>
  <c r="I227" i="8"/>
  <c r="O226" i="8"/>
  <c r="I226" i="8"/>
  <c r="I225" i="8"/>
  <c r="I224" i="8"/>
  <c r="I223" i="8"/>
  <c r="I222" i="8"/>
  <c r="E222" i="8"/>
  <c r="O224" i="8" s="1"/>
  <c r="D222" i="8"/>
  <c r="I221" i="8"/>
  <c r="I220" i="8"/>
  <c r="O219" i="8"/>
  <c r="I219" i="8"/>
  <c r="I218" i="8"/>
  <c r="I217" i="8"/>
  <c r="I216" i="8"/>
  <c r="I215" i="8"/>
  <c r="E215" i="8"/>
  <c r="D215" i="8"/>
  <c r="I214" i="8"/>
  <c r="I213" i="8"/>
  <c r="O212" i="8"/>
  <c r="I212" i="8"/>
  <c r="I211" i="8"/>
  <c r="I210" i="8"/>
  <c r="I209" i="8"/>
  <c r="I208" i="8"/>
  <c r="E208" i="8"/>
  <c r="D208" i="8"/>
  <c r="L43" i="12" l="1"/>
  <c r="L136" i="12"/>
  <c r="L140" i="12"/>
  <c r="L148" i="12"/>
  <c r="L127" i="12"/>
  <c r="L42" i="12"/>
  <c r="L69" i="12"/>
  <c r="L81" i="12"/>
  <c r="L107" i="12"/>
  <c r="L135" i="12"/>
  <c r="L139" i="12"/>
  <c r="L143" i="12"/>
  <c r="L50" i="12"/>
  <c r="L49" i="12"/>
  <c r="L73" i="12"/>
  <c r="L82" i="12"/>
  <c r="L58" i="12"/>
  <c r="L72" i="12"/>
  <c r="L85" i="12"/>
  <c r="L46" i="12"/>
  <c r="L80" i="12"/>
  <c r="L90" i="12"/>
  <c r="L101" i="12"/>
  <c r="L104" i="12"/>
  <c r="L108" i="12"/>
  <c r="L112" i="12"/>
  <c r="L130" i="12"/>
  <c r="L62" i="12"/>
  <c r="L54" i="12"/>
  <c r="L61" i="12"/>
  <c r="L77" i="12"/>
  <c r="L131" i="12"/>
  <c r="L100" i="12"/>
  <c r="L47" i="12"/>
  <c r="L55" i="12"/>
  <c r="L105" i="12"/>
  <c r="L147" i="12"/>
  <c r="L59" i="12"/>
  <c r="L70" i="12"/>
  <c r="L78" i="12"/>
  <c r="L113" i="12"/>
  <c r="L138" i="12"/>
  <c r="L142" i="12"/>
  <c r="L84" i="12"/>
  <c r="L89" i="12"/>
  <c r="L106" i="12"/>
  <c r="L117" i="12"/>
  <c r="L128" i="12"/>
  <c r="O574" i="8"/>
  <c r="O558" i="8"/>
  <c r="O551" i="8"/>
  <c r="O561" i="8"/>
  <c r="O529" i="8"/>
  <c r="O357" i="8"/>
  <c r="O221" i="8"/>
  <c r="L115" i="12"/>
  <c r="L118" i="12"/>
  <c r="L120" i="12"/>
  <c r="L116" i="12"/>
  <c r="L119" i="12"/>
  <c r="O1138" i="8"/>
  <c r="O1069" i="8"/>
  <c r="O1070" i="8"/>
  <c r="O1077" i="8"/>
  <c r="O1084" i="8"/>
  <c r="O1087" i="8"/>
  <c r="O1058" i="8"/>
  <c r="O971" i="8"/>
  <c r="O938" i="8"/>
  <c r="O905" i="8"/>
  <c r="O885" i="8"/>
  <c r="O839" i="8"/>
  <c r="O853" i="8"/>
  <c r="O860" i="8"/>
  <c r="O775" i="8"/>
  <c r="O782" i="8"/>
  <c r="O789" i="8"/>
  <c r="O739" i="8"/>
  <c r="O674" i="8"/>
  <c r="O608" i="8"/>
  <c r="O588" i="8"/>
  <c r="O365" i="8"/>
  <c r="O266" i="8"/>
  <c r="O1003" i="8"/>
  <c r="O1010" i="8"/>
  <c r="O1011" i="8"/>
  <c r="O1018" i="8"/>
  <c r="O1025" i="8"/>
  <c r="O976" i="8"/>
  <c r="O937" i="8"/>
  <c r="O944" i="8"/>
  <c r="O871" i="8"/>
  <c r="O893" i="8"/>
  <c r="O841" i="8"/>
  <c r="O855" i="8"/>
  <c r="O813" i="8"/>
  <c r="O773" i="8"/>
  <c r="O740" i="8"/>
  <c r="O706" i="8"/>
  <c r="O710" i="8"/>
  <c r="O714" i="8"/>
  <c r="O717" i="8"/>
  <c r="O728" i="8"/>
  <c r="O676" i="8"/>
  <c r="O683" i="8"/>
  <c r="O690" i="8"/>
  <c r="O654" i="8"/>
  <c r="O641" i="8"/>
  <c r="O592" i="8"/>
  <c r="O596" i="8"/>
  <c r="O549" i="8"/>
  <c r="O516" i="8"/>
  <c r="O476" i="8"/>
  <c r="O483" i="8"/>
  <c r="O449" i="8"/>
  <c r="O443" i="8"/>
  <c r="O450" i="8"/>
  <c r="O457" i="8"/>
  <c r="O464" i="8"/>
  <c r="O417" i="8"/>
  <c r="O424" i="8"/>
  <c r="O396" i="8"/>
  <c r="O384" i="8"/>
  <c r="O391" i="8"/>
  <c r="O398" i="8"/>
  <c r="O331" i="8"/>
  <c r="O318" i="8"/>
  <c r="O325" i="8"/>
  <c r="O332" i="8"/>
  <c r="O276" i="8"/>
  <c r="O298" i="8"/>
  <c r="O295" i="8"/>
  <c r="O251" i="8"/>
  <c r="O248" i="8"/>
  <c r="O258" i="8"/>
  <c r="L134" i="13"/>
  <c r="L133" i="13"/>
  <c r="L137" i="13"/>
  <c r="L145" i="13"/>
  <c r="L128" i="13"/>
  <c r="L132" i="13"/>
  <c r="L136" i="13"/>
  <c r="L140" i="13"/>
  <c r="L144" i="13"/>
  <c r="L148" i="13"/>
  <c r="L149" i="13"/>
  <c r="L127" i="13"/>
  <c r="L139" i="13"/>
  <c r="L99" i="13"/>
  <c r="L111" i="13"/>
  <c r="L98" i="13"/>
  <c r="L102" i="13"/>
  <c r="L106" i="13"/>
  <c r="L110" i="13"/>
  <c r="L114" i="13"/>
  <c r="L118" i="13"/>
  <c r="L97" i="13"/>
  <c r="L101" i="13"/>
  <c r="L109" i="13"/>
  <c r="L113" i="13"/>
  <c r="L91" i="13"/>
  <c r="L76" i="13"/>
  <c r="L75" i="13"/>
  <c r="L79" i="13"/>
  <c r="L87" i="13"/>
  <c r="L70" i="13"/>
  <c r="L74" i="13"/>
  <c r="L78" i="13"/>
  <c r="L82" i="13"/>
  <c r="L86" i="13"/>
  <c r="L90" i="13"/>
  <c r="L88" i="13"/>
  <c r="L69" i="13"/>
  <c r="L81" i="13"/>
  <c r="L40" i="13"/>
  <c r="L44" i="13"/>
  <c r="L48" i="13"/>
  <c r="L52" i="13"/>
  <c r="L56" i="13"/>
  <c r="L60" i="13"/>
  <c r="L41" i="13"/>
  <c r="L53" i="13"/>
  <c r="L51" i="13"/>
  <c r="L134" i="12"/>
  <c r="L146" i="12"/>
  <c r="L129" i="12"/>
  <c r="L133" i="12"/>
  <c r="L137" i="12"/>
  <c r="L141" i="12"/>
  <c r="L145" i="12"/>
  <c r="L149" i="12"/>
  <c r="L132" i="12"/>
  <c r="L144" i="12"/>
  <c r="L99" i="12"/>
  <c r="L111" i="12"/>
  <c r="L98" i="12"/>
  <c r="L102" i="12"/>
  <c r="L110" i="12"/>
  <c r="L114" i="12"/>
  <c r="L109" i="12"/>
  <c r="L76" i="12"/>
  <c r="L88" i="12"/>
  <c r="L71" i="12"/>
  <c r="L75" i="12"/>
  <c r="L79" i="12"/>
  <c r="L83" i="12"/>
  <c r="L87" i="12"/>
  <c r="L91" i="12"/>
  <c r="L74" i="12"/>
  <c r="L86" i="12"/>
  <c r="L41" i="12"/>
  <c r="L53" i="12"/>
  <c r="L40" i="12"/>
  <c r="L44" i="12"/>
  <c r="L48" i="12"/>
  <c r="L52" i="12"/>
  <c r="L56" i="12"/>
  <c r="L60" i="12"/>
  <c r="L39" i="12"/>
  <c r="L51" i="12"/>
  <c r="L69" i="11"/>
  <c r="L71" i="11"/>
  <c r="L73" i="11"/>
  <c r="L126" i="13"/>
  <c r="L68" i="13"/>
  <c r="L39" i="13"/>
  <c r="L126" i="12"/>
  <c r="L68" i="12"/>
  <c r="K121" i="11"/>
  <c r="B593" i="11" s="1"/>
  <c r="L70" i="11"/>
  <c r="L72" i="11"/>
  <c r="L76" i="11"/>
  <c r="L78" i="11"/>
  <c r="L82" i="11"/>
  <c r="L84" i="11"/>
  <c r="L88" i="11"/>
  <c r="L90" i="11"/>
  <c r="L138" i="11"/>
  <c r="L97" i="11"/>
  <c r="L121" i="11" s="1"/>
  <c r="C593" i="11" s="1"/>
  <c r="L68" i="11"/>
  <c r="O1159" i="8"/>
  <c r="O1157" i="8"/>
  <c r="O543" i="8"/>
  <c r="O664" i="8"/>
  <c r="O661" i="8"/>
  <c r="O804" i="8"/>
  <c r="O805" i="8"/>
  <c r="O838" i="8"/>
  <c r="O881" i="8"/>
  <c r="O878" i="8"/>
  <c r="O875" i="8"/>
  <c r="O921" i="8"/>
  <c r="O918" i="8"/>
  <c r="O1079" i="8"/>
  <c r="O1076" i="8"/>
  <c r="O1073" i="8"/>
  <c r="O1144" i="8"/>
  <c r="O1142" i="8"/>
  <c r="O213" i="8"/>
  <c r="O247" i="8"/>
  <c r="O284" i="8"/>
  <c r="O294" i="8"/>
  <c r="O288" i="8"/>
  <c r="O310" i="8"/>
  <c r="O364" i="8"/>
  <c r="O409" i="8"/>
  <c r="O419" i="8"/>
  <c r="O416" i="8"/>
  <c r="O456" i="8"/>
  <c r="O466" i="8"/>
  <c r="O460" i="8"/>
  <c r="O496" i="8"/>
  <c r="O511" i="8"/>
  <c r="O508" i="8"/>
  <c r="O557" i="8"/>
  <c r="O563" i="8"/>
  <c r="O584" i="8"/>
  <c r="O581" i="8"/>
  <c r="O578" i="8"/>
  <c r="O614" i="8"/>
  <c r="O624" i="8"/>
  <c r="O621" i="8"/>
  <c r="O689" i="8"/>
  <c r="O703" i="8"/>
  <c r="O720" i="8"/>
  <c r="O730" i="8"/>
  <c r="O727" i="8"/>
  <c r="O753" i="8"/>
  <c r="O763" i="8"/>
  <c r="O760" i="8"/>
  <c r="O811" i="8"/>
  <c r="O827" i="8"/>
  <c r="O848" i="8"/>
  <c r="O845" i="8"/>
  <c r="O854" i="8"/>
  <c r="O947" i="8"/>
  <c r="O952" i="8"/>
  <c r="O959" i="8"/>
  <c r="O983" i="8"/>
  <c r="O984" i="8"/>
  <c r="O994" i="8"/>
  <c r="O991" i="8"/>
  <c r="O1052" i="8"/>
  <c r="O246" i="8"/>
  <c r="O241" i="8"/>
  <c r="O397" i="8"/>
  <c r="O541" i="8"/>
  <c r="O617" i="8"/>
  <c r="O214" i="8"/>
  <c r="O211" i="8"/>
  <c r="O220" i="8"/>
  <c r="O259" i="8"/>
  <c r="O265" i="8"/>
  <c r="O280" i="8"/>
  <c r="O281" i="8"/>
  <c r="O290" i="8"/>
  <c r="O291" i="8"/>
  <c r="O317" i="8"/>
  <c r="O327" i="8"/>
  <c r="O324" i="8"/>
  <c r="O344" i="8"/>
  <c r="O350" i="8"/>
  <c r="O360" i="8"/>
  <c r="O354" i="8"/>
  <c r="O361" i="8"/>
  <c r="O376" i="8"/>
  <c r="O386" i="8"/>
  <c r="O383" i="8"/>
  <c r="O431" i="8"/>
  <c r="O442" i="8"/>
  <c r="O452" i="8"/>
  <c r="O446" i="8"/>
  <c r="O453" i="8"/>
  <c r="O463" i="8"/>
  <c r="O478" i="8"/>
  <c r="O475" i="8"/>
  <c r="O525" i="8"/>
  <c r="O522" i="8"/>
  <c r="O530" i="8"/>
  <c r="O542" i="8"/>
  <c r="O555" i="8"/>
  <c r="O565" i="8"/>
  <c r="O650" i="8"/>
  <c r="O647" i="8"/>
  <c r="O655" i="8"/>
  <c r="O662" i="8"/>
  <c r="O687" i="8"/>
  <c r="O696" i="8"/>
  <c r="O694" i="8"/>
  <c r="O788" i="8"/>
  <c r="O802" i="8"/>
  <c r="O818" i="8"/>
  <c r="O816" i="8"/>
  <c r="O819" i="8"/>
  <c r="O829" i="8"/>
  <c r="O826" i="8"/>
  <c r="O852" i="8"/>
  <c r="O861" i="8"/>
  <c r="O859" i="8"/>
  <c r="O919" i="8"/>
  <c r="O926" i="8"/>
  <c r="O954" i="8"/>
  <c r="O951" i="8"/>
  <c r="O1104" i="8"/>
  <c r="O1102" i="8"/>
  <c r="O1143" i="8"/>
  <c r="O218" i="8"/>
  <c r="O228" i="8"/>
  <c r="O225" i="8"/>
  <c r="O245" i="8"/>
  <c r="O261" i="8"/>
  <c r="O255" i="8"/>
  <c r="O262" i="8"/>
  <c r="O277" i="8"/>
  <c r="O346" i="8"/>
  <c r="O340" i="8"/>
  <c r="O347" i="8"/>
  <c r="O393" i="8"/>
  <c r="O390" i="8"/>
  <c r="O433" i="8"/>
  <c r="O427" i="8"/>
  <c r="O430" i="8"/>
  <c r="O439" i="8"/>
  <c r="O492" i="8"/>
  <c r="O489" i="8"/>
  <c r="O497" i="8"/>
  <c r="O509" i="8"/>
  <c r="O532" i="8"/>
  <c r="O562" i="8"/>
  <c r="O622" i="8"/>
  <c r="O629" i="8"/>
  <c r="O657" i="8"/>
  <c r="O749" i="8"/>
  <c r="O746" i="8"/>
  <c r="O754" i="8"/>
  <c r="O761" i="8"/>
  <c r="O786" i="8"/>
  <c r="O795" i="8"/>
  <c r="O793" i="8"/>
  <c r="O914" i="8"/>
  <c r="O911" i="8"/>
  <c r="O961" i="8"/>
  <c r="O958" i="8"/>
  <c r="O1020" i="8"/>
  <c r="O1017" i="8"/>
  <c r="O1122" i="8"/>
  <c r="O1123" i="8"/>
  <c r="O1137" i="8"/>
  <c r="O1135" i="8"/>
  <c r="O235" i="8"/>
  <c r="O232" i="8"/>
  <c r="O250" i="8"/>
  <c r="O283" i="8"/>
  <c r="O311" i="8"/>
  <c r="O334" i="8"/>
  <c r="O377" i="8"/>
  <c r="O389" i="8"/>
  <c r="O400" i="8"/>
  <c r="O410" i="8"/>
  <c r="O426" i="8"/>
  <c r="O423" i="8"/>
  <c r="O485" i="8"/>
  <c r="O482" i="8"/>
  <c r="O490" i="8"/>
  <c r="O518" i="8"/>
  <c r="O515" i="8"/>
  <c r="O523" i="8"/>
  <c r="O544" i="8"/>
  <c r="O550" i="8"/>
  <c r="O548" i="8"/>
  <c r="O556" i="8"/>
  <c r="O573" i="8"/>
  <c r="O582" i="8"/>
  <c r="O598" i="8"/>
  <c r="O595" i="8"/>
  <c r="O631" i="8"/>
  <c r="O628" i="8"/>
  <c r="O673" i="8"/>
  <c r="O682" i="8"/>
  <c r="O680" i="8"/>
  <c r="O688" i="8"/>
  <c r="O695" i="8"/>
  <c r="O716" i="8"/>
  <c r="O713" i="8"/>
  <c r="O781" i="8"/>
  <c r="O779" i="8"/>
  <c r="O787" i="8"/>
  <c r="O794" i="8"/>
  <c r="O815" i="8"/>
  <c r="O812" i="8"/>
  <c r="O879" i="8"/>
  <c r="O895" i="8"/>
  <c r="O892" i="8"/>
  <c r="O928" i="8"/>
  <c r="O925" i="8"/>
  <c r="O969" i="8"/>
  <c r="O980" i="8"/>
  <c r="O977" i="8"/>
  <c r="O985" i="8"/>
  <c r="O992" i="8"/>
  <c r="O1013" i="8"/>
  <c r="O1045" i="8"/>
  <c r="O1072" i="8"/>
  <c r="O1066" i="8"/>
  <c r="O1112" i="8"/>
  <c r="O1109" i="8"/>
  <c r="O1118" i="8"/>
  <c r="O1116" i="8"/>
  <c r="O1156" i="8"/>
  <c r="O1039" i="8"/>
  <c r="O1059" i="8"/>
  <c r="O1086" i="8"/>
  <c r="O1080" i="8"/>
  <c r="O1105" i="8"/>
  <c r="O1145" i="8"/>
  <c r="O1151" i="8"/>
  <c r="O1149" i="8"/>
  <c r="O577" i="8"/>
  <c r="O575" i="8"/>
  <c r="O591" i="8"/>
  <c r="O589" i="8"/>
  <c r="O610" i="8"/>
  <c r="O607" i="8"/>
  <c r="O615" i="8"/>
  <c r="O643" i="8"/>
  <c r="O640" i="8"/>
  <c r="O648" i="8"/>
  <c r="O675" i="8"/>
  <c r="O681" i="8"/>
  <c r="O697" i="8"/>
  <c r="O709" i="8"/>
  <c r="O707" i="8"/>
  <c r="O723" i="8"/>
  <c r="O721" i="8"/>
  <c r="O742" i="8"/>
  <c r="O747" i="8"/>
  <c r="O774" i="8"/>
  <c r="O772" i="8"/>
  <c r="O780" i="8"/>
  <c r="O796" i="8"/>
  <c r="O808" i="8"/>
  <c r="O806" i="8"/>
  <c r="O822" i="8"/>
  <c r="O820" i="8"/>
  <c r="O840" i="8"/>
  <c r="O846" i="8"/>
  <c r="O862" i="8"/>
  <c r="O874" i="8"/>
  <c r="O872" i="8"/>
  <c r="O888" i="8"/>
  <c r="O886" i="8"/>
  <c r="O907" i="8"/>
  <c r="O904" i="8"/>
  <c r="O912" i="8"/>
  <c r="O940" i="8"/>
  <c r="O945" i="8"/>
  <c r="O973" i="8"/>
  <c r="O970" i="8"/>
  <c r="O978" i="8"/>
  <c r="O990" i="8"/>
  <c r="O1006" i="8"/>
  <c r="O1004" i="8"/>
  <c r="O1027" i="8"/>
  <c r="O1024" i="8"/>
  <c r="O1042" i="8"/>
  <c r="O1060" i="8"/>
  <c r="O1090" i="8"/>
  <c r="O1103" i="8"/>
  <c r="O1119" i="8"/>
  <c r="O1126" i="8"/>
  <c r="O1136" i="8"/>
  <c r="O1152" i="8"/>
  <c r="O1158" i="8"/>
  <c r="O1139" i="8"/>
  <c r="O1146" i="8"/>
  <c r="O1153" i="8"/>
  <c r="O1133" i="8"/>
  <c r="O1140" i="8"/>
  <c r="O1147" i="8"/>
  <c r="O1154" i="8"/>
  <c r="O1134" i="8"/>
  <c r="O1141" i="8"/>
  <c r="O1148" i="8"/>
  <c r="O1155" i="8"/>
  <c r="O1106" i="8"/>
  <c r="O1113" i="8"/>
  <c r="O1120" i="8"/>
  <c r="O1100" i="8"/>
  <c r="O1107" i="8"/>
  <c r="O1114" i="8"/>
  <c r="O1121" i="8"/>
  <c r="O1125" i="8"/>
  <c r="O1101" i="8"/>
  <c r="O1108" i="8"/>
  <c r="O1115" i="8"/>
  <c r="O1067" i="8"/>
  <c r="O1071" i="8"/>
  <c r="O1074" i="8"/>
  <c r="O1078" i="8"/>
  <c r="O1081" i="8"/>
  <c r="O1085" i="8"/>
  <c r="O1088" i="8"/>
  <c r="O1092" i="8"/>
  <c r="O1068" i="8"/>
  <c r="O1075" i="8"/>
  <c r="O1082" i="8"/>
  <c r="O1089" i="8"/>
  <c r="O1053" i="8"/>
  <c r="O1046" i="8"/>
  <c r="O1049" i="8"/>
  <c r="O1036" i="8"/>
  <c r="O1043" i="8"/>
  <c r="O1050" i="8"/>
  <c r="O1057" i="8"/>
  <c r="O1035" i="8"/>
  <c r="O1056" i="8"/>
  <c r="O1040" i="8"/>
  <c r="O1047" i="8"/>
  <c r="O1054" i="8"/>
  <c r="O1034" i="8"/>
  <c r="O1041" i="8"/>
  <c r="O1048" i="8"/>
  <c r="O1055" i="8"/>
  <c r="O1000" i="8"/>
  <c r="O1007" i="8"/>
  <c r="O1014" i="8"/>
  <c r="O1021" i="8"/>
  <c r="O1005" i="8"/>
  <c r="O1008" i="8"/>
  <c r="O1012" i="8"/>
  <c r="O1015" i="8"/>
  <c r="O1019" i="8"/>
  <c r="O1022" i="8"/>
  <c r="O1026" i="8"/>
  <c r="O1002" i="8"/>
  <c r="O1009" i="8"/>
  <c r="O1016" i="8"/>
  <c r="O1023" i="8"/>
  <c r="O974" i="8"/>
  <c r="O981" i="8"/>
  <c r="O988" i="8"/>
  <c r="O968" i="8"/>
  <c r="O972" i="8"/>
  <c r="O975" i="8"/>
  <c r="O979" i="8"/>
  <c r="O982" i="8"/>
  <c r="O986" i="8"/>
  <c r="O989" i="8"/>
  <c r="O993" i="8"/>
  <c r="O941" i="8"/>
  <c r="O948" i="8"/>
  <c r="O955" i="8"/>
  <c r="O935" i="8"/>
  <c r="O939" i="8"/>
  <c r="O942" i="8"/>
  <c r="O946" i="8"/>
  <c r="O949" i="8"/>
  <c r="O953" i="8"/>
  <c r="O956" i="8"/>
  <c r="O960" i="8"/>
  <c r="O936" i="8"/>
  <c r="O943" i="8"/>
  <c r="O950" i="8"/>
  <c r="O957" i="8"/>
  <c r="O908" i="8"/>
  <c r="O915" i="8"/>
  <c r="O922" i="8"/>
  <c r="O902" i="8"/>
  <c r="O906" i="8"/>
  <c r="O909" i="8"/>
  <c r="O913" i="8"/>
  <c r="O916" i="8"/>
  <c r="O920" i="8"/>
  <c r="O923" i="8"/>
  <c r="O927" i="8"/>
  <c r="O903" i="8"/>
  <c r="O910" i="8"/>
  <c r="O917" i="8"/>
  <c r="O924" i="8"/>
  <c r="O868" i="8"/>
  <c r="O869" i="8"/>
  <c r="O873" i="8"/>
  <c r="O876" i="8"/>
  <c r="O880" i="8"/>
  <c r="O883" i="8"/>
  <c r="O887" i="8"/>
  <c r="O890" i="8"/>
  <c r="O894" i="8"/>
  <c r="O870" i="8"/>
  <c r="O877" i="8"/>
  <c r="O884" i="8"/>
  <c r="O891" i="8"/>
  <c r="O842" i="8"/>
  <c r="O849" i="8"/>
  <c r="O856" i="8"/>
  <c r="O836" i="8"/>
  <c r="O843" i="8"/>
  <c r="O850" i="8"/>
  <c r="O857" i="8"/>
  <c r="O837" i="8"/>
  <c r="O844" i="8"/>
  <c r="O851" i="8"/>
  <c r="O858" i="8"/>
  <c r="O803" i="8"/>
  <c r="O807" i="8"/>
  <c r="O810" i="8"/>
  <c r="O814" i="8"/>
  <c r="O817" i="8"/>
  <c r="O821" i="8"/>
  <c r="O824" i="8"/>
  <c r="O828" i="8"/>
  <c r="O825" i="8"/>
  <c r="O776" i="8"/>
  <c r="O783" i="8"/>
  <c r="O790" i="8"/>
  <c r="O770" i="8"/>
  <c r="O777" i="8"/>
  <c r="O784" i="8"/>
  <c r="O791" i="8"/>
  <c r="O771" i="8"/>
  <c r="O778" i="8"/>
  <c r="O785" i="8"/>
  <c r="O792" i="8"/>
  <c r="O743" i="8"/>
  <c r="O750" i="8"/>
  <c r="O757" i="8"/>
  <c r="O737" i="8"/>
  <c r="O741" i="8"/>
  <c r="O744" i="8"/>
  <c r="O748" i="8"/>
  <c r="O751" i="8"/>
  <c r="O755" i="8"/>
  <c r="O758" i="8"/>
  <c r="O762" i="8"/>
  <c r="O738" i="8"/>
  <c r="O745" i="8"/>
  <c r="O752" i="8"/>
  <c r="O759" i="8"/>
  <c r="O704" i="8"/>
  <c r="O711" i="8"/>
  <c r="O715" i="8"/>
  <c r="O718" i="8"/>
  <c r="O722" i="8"/>
  <c r="O725" i="8"/>
  <c r="O729" i="8"/>
  <c r="O705" i="8"/>
  <c r="O712" i="8"/>
  <c r="O719" i="8"/>
  <c r="O726" i="8"/>
  <c r="O677" i="8"/>
  <c r="O684" i="8"/>
  <c r="O691" i="8"/>
  <c r="O671" i="8"/>
  <c r="O678" i="8"/>
  <c r="O685" i="8"/>
  <c r="O692" i="8"/>
  <c r="O672" i="8"/>
  <c r="O679" i="8"/>
  <c r="O686" i="8"/>
  <c r="O693" i="8"/>
  <c r="O644" i="8"/>
  <c r="O651" i="8"/>
  <c r="O658" i="8"/>
  <c r="O638" i="8"/>
  <c r="O642" i="8"/>
  <c r="O645" i="8"/>
  <c r="O649" i="8"/>
  <c r="O652" i="8"/>
  <c r="O656" i="8"/>
  <c r="O659" i="8"/>
  <c r="O663" i="8"/>
  <c r="O639" i="8"/>
  <c r="O646" i="8"/>
  <c r="O653" i="8"/>
  <c r="O660" i="8"/>
  <c r="O611" i="8"/>
  <c r="O618" i="8"/>
  <c r="O625" i="8"/>
  <c r="O605" i="8"/>
  <c r="O609" i="8"/>
  <c r="O612" i="8"/>
  <c r="O616" i="8"/>
  <c r="O619" i="8"/>
  <c r="O623" i="8"/>
  <c r="O626" i="8"/>
  <c r="O630" i="8"/>
  <c r="O606" i="8"/>
  <c r="O613" i="8"/>
  <c r="O620" i="8"/>
  <c r="O627" i="8"/>
  <c r="O571" i="8"/>
  <c r="O576" i="8"/>
  <c r="O579" i="8"/>
  <c r="O583" i="8"/>
  <c r="O586" i="8"/>
  <c r="O590" i="8"/>
  <c r="O593" i="8"/>
  <c r="O597" i="8"/>
  <c r="O580" i="8"/>
  <c r="O587" i="8"/>
  <c r="O594" i="8"/>
  <c r="O545" i="8"/>
  <c r="O552" i="8"/>
  <c r="O559" i="8"/>
  <c r="O539" i="8"/>
  <c r="O546" i="8"/>
  <c r="O553" i="8"/>
  <c r="O560" i="8"/>
  <c r="O564" i="8"/>
  <c r="O540" i="8"/>
  <c r="O547" i="8"/>
  <c r="O554" i="8"/>
  <c r="O513" i="8"/>
  <c r="O512" i="8"/>
  <c r="O519" i="8"/>
  <c r="O526" i="8"/>
  <c r="O506" i="8"/>
  <c r="O510" i="8"/>
  <c r="O517" i="8"/>
  <c r="O520" i="8"/>
  <c r="O524" i="8"/>
  <c r="O527" i="8"/>
  <c r="O531" i="8"/>
  <c r="O507" i="8"/>
  <c r="O514" i="8"/>
  <c r="O521" i="8"/>
  <c r="O528" i="8"/>
  <c r="O479" i="8"/>
  <c r="O486" i="8"/>
  <c r="O493" i="8"/>
  <c r="O473" i="8"/>
  <c r="O477" i="8"/>
  <c r="O480" i="8"/>
  <c r="O484" i="8"/>
  <c r="O487" i="8"/>
  <c r="O491" i="8"/>
  <c r="O494" i="8"/>
  <c r="O498" i="8"/>
  <c r="O474" i="8"/>
  <c r="O481" i="8"/>
  <c r="O488" i="8"/>
  <c r="O495" i="8"/>
  <c r="O444" i="8"/>
  <c r="O447" i="8"/>
  <c r="O451" i="8"/>
  <c r="O454" i="8"/>
  <c r="O458" i="8"/>
  <c r="O461" i="8"/>
  <c r="O465" i="8"/>
  <c r="O441" i="8"/>
  <c r="O448" i="8"/>
  <c r="O455" i="8"/>
  <c r="O462" i="8"/>
  <c r="O420" i="8"/>
  <c r="O407" i="8"/>
  <c r="O411" i="8"/>
  <c r="O414" i="8"/>
  <c r="O418" i="8"/>
  <c r="O421" i="8"/>
  <c r="O425" i="8"/>
  <c r="O428" i="8"/>
  <c r="O432" i="8"/>
  <c r="O408" i="8"/>
  <c r="O415" i="8"/>
  <c r="O422" i="8"/>
  <c r="O429" i="8"/>
  <c r="O374" i="8"/>
  <c r="O380" i="8"/>
  <c r="O387" i="8"/>
  <c r="O394" i="8"/>
  <c r="O378" i="8"/>
  <c r="O381" i="8"/>
  <c r="O385" i="8"/>
  <c r="O388" i="8"/>
  <c r="O392" i="8"/>
  <c r="O395" i="8"/>
  <c r="O399" i="8"/>
  <c r="O375" i="8"/>
  <c r="O382" i="8"/>
  <c r="O345" i="8"/>
  <c r="O348" i="8"/>
  <c r="O352" i="8"/>
  <c r="O355" i="8"/>
  <c r="O359" i="8"/>
  <c r="O362" i="8"/>
  <c r="O366" i="8"/>
  <c r="O342" i="8"/>
  <c r="O349" i="8"/>
  <c r="O356" i="8"/>
  <c r="O363" i="8"/>
  <c r="O314" i="8"/>
  <c r="O321" i="8"/>
  <c r="O328" i="8"/>
  <c r="O308" i="8"/>
  <c r="O312" i="8"/>
  <c r="O315" i="8"/>
  <c r="O319" i="8"/>
  <c r="O322" i="8"/>
  <c r="O326" i="8"/>
  <c r="O329" i="8"/>
  <c r="O333" i="8"/>
  <c r="O309" i="8"/>
  <c r="O316" i="8"/>
  <c r="O323" i="8"/>
  <c r="O330" i="8"/>
  <c r="O274" i="8"/>
  <c r="O279" i="8"/>
  <c r="O282" i="8"/>
  <c r="O286" i="8"/>
  <c r="O289" i="8"/>
  <c r="O293" i="8"/>
  <c r="O296" i="8"/>
  <c r="O300" i="8"/>
  <c r="O297" i="8"/>
  <c r="O242" i="8"/>
  <c r="O249" i="8"/>
  <c r="O253" i="8"/>
  <c r="O256" i="8"/>
  <c r="O260" i="8"/>
  <c r="O263" i="8"/>
  <c r="O267" i="8"/>
  <c r="O243" i="8"/>
  <c r="O257" i="8"/>
  <c r="O264" i="8"/>
  <c r="O215" i="8"/>
  <c r="O222" i="8"/>
  <c r="O229" i="8"/>
  <c r="O209" i="8"/>
  <c r="O216" i="8"/>
  <c r="O223" i="8"/>
  <c r="O227" i="8"/>
  <c r="O230" i="8"/>
  <c r="O234" i="8"/>
  <c r="O210" i="8"/>
  <c r="O217" i="8"/>
  <c r="O231" i="8"/>
  <c r="L63" i="13" l="1"/>
  <c r="C185" i="13" s="1"/>
  <c r="L150" i="13"/>
  <c r="C188" i="13" s="1"/>
  <c r="L92" i="12"/>
  <c r="C592" i="12" s="1"/>
  <c r="L63" i="12"/>
  <c r="C591" i="12" s="1"/>
  <c r="K63" i="13"/>
  <c r="B185" i="13" s="1"/>
  <c r="K150" i="11"/>
  <c r="B594" i="11" s="1"/>
  <c r="L126" i="11"/>
  <c r="L150" i="11" s="1"/>
  <c r="C594" i="11" s="1"/>
  <c r="K150" i="13"/>
  <c r="B188" i="13" s="1"/>
  <c r="L121" i="13"/>
  <c r="C187" i="13" s="1"/>
  <c r="K121" i="13"/>
  <c r="B187" i="13" s="1"/>
  <c r="K92" i="13"/>
  <c r="B186" i="13" s="1"/>
  <c r="L92" i="13"/>
  <c r="C186" i="13" s="1"/>
  <c r="K150" i="12"/>
  <c r="B594" i="12" s="1"/>
  <c r="L150" i="12"/>
  <c r="C594" i="12" s="1"/>
  <c r="K121" i="12"/>
  <c r="B593" i="12" s="1"/>
  <c r="L97" i="12"/>
  <c r="L121" i="12" s="1"/>
  <c r="C593" i="12" s="1"/>
  <c r="K92" i="12"/>
  <c r="B592" i="12" s="1"/>
  <c r="K63" i="12"/>
  <c r="B591" i="12" s="1"/>
  <c r="L92" i="11"/>
  <c r="C592" i="11" s="1"/>
  <c r="K92" i="11"/>
  <c r="B592" i="11" s="1"/>
  <c r="C1008" i="9"/>
  <c r="B1008" i="9"/>
  <c r="C1007" i="9"/>
  <c r="B1007" i="9"/>
  <c r="C1006" i="9"/>
  <c r="B1006" i="9"/>
  <c r="C1005" i="9"/>
  <c r="B1005" i="9"/>
  <c r="C1004" i="9"/>
  <c r="B1004" i="9"/>
  <c r="C1003" i="9"/>
  <c r="B1003" i="9"/>
  <c r="C1002" i="9"/>
  <c r="B1002" i="9"/>
  <c r="C1001" i="9"/>
  <c r="B1001" i="9"/>
  <c r="B1000" i="9"/>
  <c r="C1000" i="9"/>
  <c r="C999" i="9"/>
  <c r="B999" i="9"/>
  <c r="C998" i="9"/>
  <c r="B998" i="9"/>
  <c r="C997" i="9"/>
  <c r="B997" i="9"/>
  <c r="C996" i="9"/>
  <c r="B996" i="9"/>
  <c r="C995" i="9"/>
  <c r="B995" i="9"/>
  <c r="B994" i="9"/>
  <c r="C994" i="9"/>
  <c r="C993" i="9"/>
  <c r="B993" i="9"/>
  <c r="C992" i="9"/>
  <c r="B992" i="9"/>
  <c r="B991" i="9"/>
  <c r="C991" i="9"/>
  <c r="C990" i="9"/>
  <c r="B990" i="9"/>
  <c r="O1132" i="8"/>
  <c r="O1160" i="8" s="1"/>
  <c r="C1198" i="8" s="1"/>
  <c r="N1160" i="8"/>
  <c r="B1198" i="8" s="1"/>
  <c r="O1099" i="8"/>
  <c r="O1127" i="8" s="1"/>
  <c r="C1197" i="8" s="1"/>
  <c r="N1127" i="8"/>
  <c r="B1197" i="8" s="1"/>
  <c r="N1094" i="8"/>
  <c r="B1196" i="8" s="1"/>
  <c r="O1094" i="8"/>
  <c r="C1196" i="8" s="1"/>
  <c r="N1061" i="8"/>
  <c r="B1195" i="8" s="1"/>
  <c r="O1033" i="8"/>
  <c r="O1061" i="8" s="1"/>
  <c r="C1195" i="8" s="1"/>
  <c r="O1001" i="8"/>
  <c r="O1028" i="8" s="1"/>
  <c r="C1194" i="8" s="1"/>
  <c r="N1028" i="8"/>
  <c r="B1194" i="8" s="1"/>
  <c r="O967" i="8"/>
  <c r="O995" i="8" s="1"/>
  <c r="C1193" i="8" s="1"/>
  <c r="N995" i="8"/>
  <c r="B1193" i="8" s="1"/>
  <c r="O934" i="8"/>
  <c r="O962" i="8" s="1"/>
  <c r="C1192" i="8" s="1"/>
  <c r="N962" i="8"/>
  <c r="B1192" i="8" s="1"/>
  <c r="O901" i="8"/>
  <c r="O929" i="8" s="1"/>
  <c r="C1191" i="8" s="1"/>
  <c r="N929" i="8"/>
  <c r="B1191" i="8" s="1"/>
  <c r="O896" i="8"/>
  <c r="C1190" i="8" s="1"/>
  <c r="N896" i="8"/>
  <c r="B1190" i="8" s="1"/>
  <c r="O835" i="8"/>
  <c r="O863" i="8" s="1"/>
  <c r="C1189" i="8" s="1"/>
  <c r="N863" i="8"/>
  <c r="B1189" i="8" s="1"/>
  <c r="N830" i="8"/>
  <c r="B1188" i="8" s="1"/>
  <c r="O830" i="8"/>
  <c r="C1188" i="8" s="1"/>
  <c r="O769" i="8"/>
  <c r="O797" i="8" s="1"/>
  <c r="C1187" i="8" s="1"/>
  <c r="N797" i="8"/>
  <c r="B1187" i="8" s="1"/>
  <c r="O736" i="8"/>
  <c r="O764" i="8" s="1"/>
  <c r="C1186" i="8" s="1"/>
  <c r="N764" i="8"/>
  <c r="B1186" i="8" s="1"/>
  <c r="O708" i="8"/>
  <c r="O731" i="8" s="1"/>
  <c r="C1185" i="8" s="1"/>
  <c r="N731" i="8"/>
  <c r="B1185" i="8" s="1"/>
  <c r="O670" i="8"/>
  <c r="O698" i="8" s="1"/>
  <c r="C1184" i="8" s="1"/>
  <c r="N698" i="8"/>
  <c r="B1184" i="8" s="1"/>
  <c r="O637" i="8"/>
  <c r="O665" i="8" s="1"/>
  <c r="C1183" i="8" s="1"/>
  <c r="N665" i="8"/>
  <c r="B1183" i="8" s="1"/>
  <c r="O604" i="8"/>
  <c r="O632" i="8" s="1"/>
  <c r="C1182" i="8" s="1"/>
  <c r="N632" i="8"/>
  <c r="B1182" i="8" s="1"/>
  <c r="O572" i="8"/>
  <c r="O599" i="8" s="1"/>
  <c r="C1181" i="8" s="1"/>
  <c r="N599" i="8"/>
  <c r="B1181" i="8" s="1"/>
  <c r="O538" i="8"/>
  <c r="O566" i="8" s="1"/>
  <c r="C1180" i="8" s="1"/>
  <c r="N566" i="8"/>
  <c r="B1180" i="8" s="1"/>
  <c r="O505" i="8"/>
  <c r="O533" i="8" s="1"/>
  <c r="C1179" i="8" s="1"/>
  <c r="N533" i="8"/>
  <c r="B1179" i="8" s="1"/>
  <c r="O472" i="8"/>
  <c r="O500" i="8" s="1"/>
  <c r="C1178" i="8" s="1"/>
  <c r="N500" i="8"/>
  <c r="B1178" i="8" s="1"/>
  <c r="O440" i="8"/>
  <c r="O467" i="8" s="1"/>
  <c r="C1177" i="8" s="1"/>
  <c r="N467" i="8"/>
  <c r="B1177" i="8" s="1"/>
  <c r="O406" i="8"/>
  <c r="O434" i="8" s="1"/>
  <c r="C1176" i="8" s="1"/>
  <c r="N434" i="8"/>
  <c r="B1176" i="8" s="1"/>
  <c r="O373" i="8"/>
  <c r="O401" i="8" s="1"/>
  <c r="C1175" i="8" s="1"/>
  <c r="N401" i="8"/>
  <c r="B1175" i="8" s="1"/>
  <c r="O341" i="8"/>
  <c r="O368" i="8" s="1"/>
  <c r="C1174" i="8" s="1"/>
  <c r="N368" i="8"/>
  <c r="B1174" i="8" s="1"/>
  <c r="O307" i="8"/>
  <c r="O335" i="8" s="1"/>
  <c r="C1173" i="8" s="1"/>
  <c r="N335" i="8"/>
  <c r="B1173" i="8" s="1"/>
  <c r="O275" i="8"/>
  <c r="O302" i="8" s="1"/>
  <c r="C1172" i="8" s="1"/>
  <c r="N302" i="8"/>
  <c r="B1172" i="8" s="1"/>
  <c r="O269" i="8"/>
  <c r="C1171" i="8" s="1"/>
  <c r="N269" i="8"/>
  <c r="B1171" i="8" s="1"/>
  <c r="O208" i="8"/>
  <c r="O236" i="8" s="1"/>
  <c r="C1170" i="8" s="1"/>
  <c r="N236" i="8"/>
  <c r="B1170" i="8" s="1"/>
  <c r="O178" i="10" l="1"/>
  <c r="I178" i="10"/>
  <c r="I177" i="10"/>
  <c r="I176" i="10"/>
  <c r="I175" i="10"/>
  <c r="I174" i="10"/>
  <c r="I173" i="10"/>
  <c r="D173" i="10"/>
  <c r="I172" i="10"/>
  <c r="I171" i="10"/>
  <c r="I170" i="10"/>
  <c r="I169" i="10"/>
  <c r="I168" i="10"/>
  <c r="I167" i="10"/>
  <c r="D167" i="10"/>
  <c r="I166" i="10"/>
  <c r="I165" i="10"/>
  <c r="I164" i="10"/>
  <c r="I163" i="10"/>
  <c r="I162" i="10"/>
  <c r="O161" i="10"/>
  <c r="I161" i="10"/>
  <c r="D161" i="10"/>
  <c r="O160" i="10"/>
  <c r="I160" i="10"/>
  <c r="I159" i="10"/>
  <c r="I158" i="10"/>
  <c r="I157" i="10"/>
  <c r="I156" i="10"/>
  <c r="I155" i="10"/>
  <c r="D155" i="10"/>
  <c r="O149" i="10"/>
  <c r="I149" i="10"/>
  <c r="I148" i="10"/>
  <c r="I147" i="10"/>
  <c r="I146" i="10"/>
  <c r="I145" i="10"/>
  <c r="I144" i="10"/>
  <c r="D144" i="10"/>
  <c r="O143" i="10"/>
  <c r="I143" i="10"/>
  <c r="I142" i="10"/>
  <c r="I141" i="10"/>
  <c r="I140" i="10"/>
  <c r="I139" i="10"/>
  <c r="I138" i="10"/>
  <c r="D138" i="10"/>
  <c r="I137" i="10"/>
  <c r="I136" i="10"/>
  <c r="I135" i="10"/>
  <c r="I134" i="10"/>
  <c r="I133" i="10"/>
  <c r="I132" i="10"/>
  <c r="D132" i="10"/>
  <c r="O132" i="10" s="1"/>
  <c r="I131" i="10"/>
  <c r="I130" i="10"/>
  <c r="I129" i="10"/>
  <c r="I128" i="10"/>
  <c r="I127" i="10"/>
  <c r="I126" i="10"/>
  <c r="D126" i="10"/>
  <c r="I120" i="10"/>
  <c r="I119" i="10"/>
  <c r="I118" i="10"/>
  <c r="I117" i="10"/>
  <c r="I116" i="10"/>
  <c r="I115" i="10"/>
  <c r="D115" i="10"/>
  <c r="I114" i="10"/>
  <c r="I113" i="10"/>
  <c r="I112" i="10"/>
  <c r="I111" i="10"/>
  <c r="I110" i="10"/>
  <c r="I109" i="10"/>
  <c r="D109" i="10"/>
  <c r="I108" i="10"/>
  <c r="I107" i="10"/>
  <c r="I106" i="10"/>
  <c r="I105" i="10"/>
  <c r="I104" i="10"/>
  <c r="I103" i="10"/>
  <c r="D103" i="10"/>
  <c r="O103" i="10" s="1"/>
  <c r="O102" i="10"/>
  <c r="I102" i="10"/>
  <c r="I101" i="10"/>
  <c r="I100" i="10"/>
  <c r="I99" i="10"/>
  <c r="I98" i="10"/>
  <c r="I97" i="10"/>
  <c r="D97" i="10"/>
  <c r="O91" i="10"/>
  <c r="I91" i="10"/>
  <c r="I90" i="10"/>
  <c r="I89" i="10"/>
  <c r="I88" i="10"/>
  <c r="I87" i="10"/>
  <c r="I86" i="10"/>
  <c r="D86" i="10"/>
  <c r="I85" i="10"/>
  <c r="I84" i="10"/>
  <c r="I83" i="10"/>
  <c r="I82" i="10"/>
  <c r="I81" i="10"/>
  <c r="I80" i="10"/>
  <c r="D80" i="10"/>
  <c r="I79" i="10"/>
  <c r="I78" i="10"/>
  <c r="I77" i="10"/>
  <c r="I76" i="10"/>
  <c r="I75" i="10"/>
  <c r="I74" i="10"/>
  <c r="D74" i="10"/>
  <c r="O73" i="10"/>
  <c r="I73" i="10"/>
  <c r="I72" i="10"/>
  <c r="I71" i="10"/>
  <c r="I70" i="10"/>
  <c r="I69" i="10"/>
  <c r="I68" i="10"/>
  <c r="D68" i="10"/>
  <c r="I62" i="10"/>
  <c r="I61" i="10"/>
  <c r="I60" i="10"/>
  <c r="I59" i="10"/>
  <c r="I58" i="10"/>
  <c r="I57" i="10"/>
  <c r="D57" i="10"/>
  <c r="I56" i="10"/>
  <c r="I55" i="10"/>
  <c r="I54" i="10"/>
  <c r="I53" i="10"/>
  <c r="I52" i="10"/>
  <c r="I51" i="10"/>
  <c r="D51" i="10"/>
  <c r="I50" i="10"/>
  <c r="I49" i="10"/>
  <c r="I48" i="10"/>
  <c r="I47" i="10"/>
  <c r="I46" i="10"/>
  <c r="I45" i="10"/>
  <c r="D45" i="10"/>
  <c r="I44" i="10"/>
  <c r="I43" i="10"/>
  <c r="I42" i="10"/>
  <c r="I41" i="10"/>
  <c r="I40" i="10"/>
  <c r="I39" i="10"/>
  <c r="D39" i="10"/>
  <c r="I202" i="8"/>
  <c r="I201" i="8"/>
  <c r="I200" i="8"/>
  <c r="I199" i="8"/>
  <c r="I198" i="8"/>
  <c r="I197" i="8"/>
  <c r="I196" i="8"/>
  <c r="E196" i="8"/>
  <c r="D196" i="8"/>
  <c r="I195" i="8"/>
  <c r="I194" i="8"/>
  <c r="I193" i="8"/>
  <c r="I192" i="8"/>
  <c r="I191" i="8"/>
  <c r="I190" i="8"/>
  <c r="I189" i="8"/>
  <c r="E189" i="8"/>
  <c r="D189" i="8"/>
  <c r="I188" i="8"/>
  <c r="I187" i="8"/>
  <c r="I186" i="8"/>
  <c r="I185" i="8"/>
  <c r="I184" i="8"/>
  <c r="I183" i="8"/>
  <c r="I182" i="8"/>
  <c r="E182" i="8"/>
  <c r="D182" i="8"/>
  <c r="I181" i="8"/>
  <c r="I180" i="8"/>
  <c r="I179" i="8"/>
  <c r="I178" i="8"/>
  <c r="I177" i="8"/>
  <c r="I176" i="8"/>
  <c r="I175" i="8"/>
  <c r="E175" i="8"/>
  <c r="D175" i="8"/>
  <c r="O180" i="8" s="1"/>
  <c r="I169" i="8"/>
  <c r="I168" i="8"/>
  <c r="I167" i="8"/>
  <c r="I166" i="8"/>
  <c r="I165" i="8"/>
  <c r="I164" i="8"/>
  <c r="I163" i="8"/>
  <c r="E163" i="8"/>
  <c r="D163" i="8"/>
  <c r="I162" i="8"/>
  <c r="I161" i="8"/>
  <c r="I160" i="8"/>
  <c r="I159" i="8"/>
  <c r="I158" i="8"/>
  <c r="I157" i="8"/>
  <c r="I156" i="8"/>
  <c r="E156" i="8"/>
  <c r="D156" i="8"/>
  <c r="O162" i="8" s="1"/>
  <c r="I155" i="8"/>
  <c r="I154" i="8"/>
  <c r="I153" i="8"/>
  <c r="I152" i="8"/>
  <c r="I151" i="8"/>
  <c r="I150" i="8"/>
  <c r="I149" i="8"/>
  <c r="E149" i="8"/>
  <c r="D149" i="8"/>
  <c r="I148" i="8"/>
  <c r="I147" i="8"/>
  <c r="I146" i="8"/>
  <c r="I145" i="8"/>
  <c r="I144" i="8"/>
  <c r="I143" i="8"/>
  <c r="I142" i="8"/>
  <c r="E142" i="8"/>
  <c r="D142" i="8"/>
  <c r="O148" i="8" s="1"/>
  <c r="I136" i="8"/>
  <c r="I135" i="8"/>
  <c r="I134" i="8"/>
  <c r="I133" i="8"/>
  <c r="I132" i="8"/>
  <c r="I131" i="8"/>
  <c r="I130" i="8"/>
  <c r="E130" i="8"/>
  <c r="D130" i="8"/>
  <c r="I129" i="8"/>
  <c r="I128" i="8"/>
  <c r="I127" i="8"/>
  <c r="I126" i="8"/>
  <c r="I125" i="8"/>
  <c r="I124" i="8"/>
  <c r="I123" i="8"/>
  <c r="E123" i="8"/>
  <c r="D123" i="8"/>
  <c r="O128" i="8" s="1"/>
  <c r="I122" i="8"/>
  <c r="I121" i="8"/>
  <c r="I120" i="8"/>
  <c r="I119" i="8"/>
  <c r="I118" i="8"/>
  <c r="I117" i="8"/>
  <c r="I116" i="8"/>
  <c r="E116" i="8"/>
  <c r="D116" i="8"/>
  <c r="I115" i="8"/>
  <c r="I114" i="8"/>
  <c r="I113" i="8"/>
  <c r="I112" i="8"/>
  <c r="I111" i="8"/>
  <c r="I110" i="8"/>
  <c r="I109" i="8"/>
  <c r="E109" i="8"/>
  <c r="D109" i="8"/>
  <c r="I103" i="8"/>
  <c r="I102" i="8"/>
  <c r="I101" i="8"/>
  <c r="I100" i="8"/>
  <c r="I99" i="8"/>
  <c r="I98" i="8"/>
  <c r="I97" i="8"/>
  <c r="E97" i="8"/>
  <c r="D97" i="8"/>
  <c r="I96" i="8"/>
  <c r="I95" i="8"/>
  <c r="I94" i="8"/>
  <c r="I93" i="8"/>
  <c r="I92" i="8"/>
  <c r="I91" i="8"/>
  <c r="I90" i="8"/>
  <c r="E90" i="8"/>
  <c r="D90" i="8"/>
  <c r="O96" i="8" s="1"/>
  <c r="I89" i="8"/>
  <c r="I88" i="8"/>
  <c r="I87" i="8"/>
  <c r="I86" i="8"/>
  <c r="I85" i="8"/>
  <c r="I84" i="8"/>
  <c r="I83" i="8"/>
  <c r="E83" i="8"/>
  <c r="D83" i="8"/>
  <c r="I82" i="8"/>
  <c r="I81" i="8"/>
  <c r="I80" i="8"/>
  <c r="I79" i="8"/>
  <c r="I78" i="8"/>
  <c r="I77" i="8"/>
  <c r="I76" i="8"/>
  <c r="E76" i="8"/>
  <c r="D76" i="8"/>
  <c r="O82" i="8" s="1"/>
  <c r="I70" i="8"/>
  <c r="I69" i="8"/>
  <c r="I68" i="8"/>
  <c r="I67" i="8"/>
  <c r="I66" i="8"/>
  <c r="I65" i="8"/>
  <c r="I64" i="8"/>
  <c r="E64" i="8"/>
  <c r="D64" i="8"/>
  <c r="O69" i="8" s="1"/>
  <c r="I63" i="8"/>
  <c r="I62" i="8"/>
  <c r="I61" i="8"/>
  <c r="I60" i="8"/>
  <c r="I59" i="8"/>
  <c r="I58" i="8"/>
  <c r="I57" i="8"/>
  <c r="E57" i="8"/>
  <c r="D57" i="8"/>
  <c r="O62" i="8" s="1"/>
  <c r="I56" i="8"/>
  <c r="I55" i="8"/>
  <c r="I54" i="8"/>
  <c r="I53" i="8"/>
  <c r="I52" i="8"/>
  <c r="I51" i="8"/>
  <c r="I50" i="8"/>
  <c r="E50" i="8"/>
  <c r="D50" i="8"/>
  <c r="O55" i="8" s="1"/>
  <c r="I49" i="8"/>
  <c r="I48" i="8"/>
  <c r="I47" i="8"/>
  <c r="I46" i="8"/>
  <c r="I45" i="8"/>
  <c r="I44" i="8"/>
  <c r="I43" i="8"/>
  <c r="E43" i="8"/>
  <c r="D43" i="8"/>
  <c r="H33" i="13"/>
  <c r="G33" i="13"/>
  <c r="H32" i="13"/>
  <c r="G32" i="13"/>
  <c r="H31" i="13"/>
  <c r="G31" i="13"/>
  <c r="H30" i="13"/>
  <c r="G30" i="13"/>
  <c r="H29" i="13"/>
  <c r="G29" i="13"/>
  <c r="G28" i="13"/>
  <c r="L28" i="13"/>
  <c r="H27" i="13"/>
  <c r="G27" i="13"/>
  <c r="H26" i="13"/>
  <c r="G26" i="13"/>
  <c r="H25" i="13"/>
  <c r="G25" i="13"/>
  <c r="H24" i="13"/>
  <c r="G24" i="13"/>
  <c r="H23" i="13"/>
  <c r="G23" i="13"/>
  <c r="G22" i="13"/>
  <c r="L22" i="13"/>
  <c r="H21" i="13"/>
  <c r="G21" i="13"/>
  <c r="H20" i="13"/>
  <c r="G20" i="13"/>
  <c r="H19" i="13"/>
  <c r="G19" i="13"/>
  <c r="H18" i="13"/>
  <c r="G18" i="13"/>
  <c r="H17" i="13"/>
  <c r="G17" i="13"/>
  <c r="G16" i="13"/>
  <c r="L16" i="13"/>
  <c r="H15" i="13"/>
  <c r="G15" i="13"/>
  <c r="H14" i="13"/>
  <c r="G14" i="13"/>
  <c r="H13" i="13"/>
  <c r="G13" i="13"/>
  <c r="H12" i="13"/>
  <c r="G12" i="13"/>
  <c r="H11" i="13"/>
  <c r="G11" i="13"/>
  <c r="G10" i="13"/>
  <c r="H33" i="12"/>
  <c r="G33" i="12"/>
  <c r="H32" i="12"/>
  <c r="G32" i="12"/>
  <c r="H31" i="12"/>
  <c r="G31" i="12"/>
  <c r="H30" i="12"/>
  <c r="G30" i="12"/>
  <c r="H29" i="12"/>
  <c r="G29" i="12"/>
  <c r="G28" i="12"/>
  <c r="C28" i="12"/>
  <c r="L28" i="12" s="1"/>
  <c r="H27" i="12"/>
  <c r="G27" i="12"/>
  <c r="H26" i="12"/>
  <c r="G26" i="12"/>
  <c r="H25" i="12"/>
  <c r="G25" i="12"/>
  <c r="H24" i="12"/>
  <c r="G24" i="12"/>
  <c r="H23" i="12"/>
  <c r="G23" i="12"/>
  <c r="G22" i="12"/>
  <c r="C22" i="12"/>
  <c r="L22" i="12" s="1"/>
  <c r="H21" i="12"/>
  <c r="G21" i="12"/>
  <c r="H20" i="12"/>
  <c r="G20" i="12"/>
  <c r="H19" i="12"/>
  <c r="G19" i="12"/>
  <c r="H18" i="12"/>
  <c r="G18" i="12"/>
  <c r="H17" i="12"/>
  <c r="G17" i="12"/>
  <c r="G16" i="12"/>
  <c r="C16" i="12"/>
  <c r="C10" i="12"/>
  <c r="H33" i="11"/>
  <c r="G33" i="11"/>
  <c r="H32" i="11"/>
  <c r="G32" i="11"/>
  <c r="H31" i="11"/>
  <c r="G31" i="11"/>
  <c r="H30" i="11"/>
  <c r="G30" i="11"/>
  <c r="H29" i="11"/>
  <c r="G29" i="11"/>
  <c r="G28" i="11"/>
  <c r="C28" i="11"/>
  <c r="L28" i="11" s="1"/>
  <c r="H27" i="11"/>
  <c r="G27" i="11"/>
  <c r="H26" i="11"/>
  <c r="G26" i="11"/>
  <c r="H25" i="11"/>
  <c r="G25" i="11"/>
  <c r="H24" i="11"/>
  <c r="G24" i="11"/>
  <c r="H23" i="11"/>
  <c r="G23" i="11"/>
  <c r="G22" i="11"/>
  <c r="C22" i="11"/>
  <c r="L22" i="11" s="1"/>
  <c r="H21" i="11"/>
  <c r="G21" i="11"/>
  <c r="H20" i="11"/>
  <c r="G20" i="11"/>
  <c r="H19" i="11"/>
  <c r="G19" i="11"/>
  <c r="H18" i="11"/>
  <c r="G18" i="11"/>
  <c r="H17" i="11"/>
  <c r="G17" i="11"/>
  <c r="G16" i="11"/>
  <c r="C16" i="11"/>
  <c r="L16" i="11" s="1"/>
  <c r="C10" i="11"/>
  <c r="H15" i="12"/>
  <c r="G15" i="12"/>
  <c r="H14" i="12"/>
  <c r="G14" i="12"/>
  <c r="H13" i="12"/>
  <c r="G13" i="12"/>
  <c r="H12" i="12"/>
  <c r="G12" i="12"/>
  <c r="H11" i="12"/>
  <c r="G11" i="12"/>
  <c r="G10" i="12"/>
  <c r="G62" i="11"/>
  <c r="G61" i="11"/>
  <c r="G60" i="11"/>
  <c r="G59" i="11"/>
  <c r="G58" i="11"/>
  <c r="G57" i="11"/>
  <c r="L57" i="11"/>
  <c r="G56" i="11"/>
  <c r="G55" i="11"/>
  <c r="G54" i="11"/>
  <c r="G53" i="11"/>
  <c r="G52" i="11"/>
  <c r="G51" i="11"/>
  <c r="L51" i="11"/>
  <c r="G50" i="11"/>
  <c r="G49" i="11"/>
  <c r="G48" i="11"/>
  <c r="G47" i="11"/>
  <c r="G46" i="11"/>
  <c r="G45" i="11"/>
  <c r="L45" i="11"/>
  <c r="G44" i="11"/>
  <c r="G43" i="11"/>
  <c r="G42" i="11"/>
  <c r="G41" i="11"/>
  <c r="G40" i="11"/>
  <c r="G39" i="11"/>
  <c r="H15" i="11"/>
  <c r="H14" i="11"/>
  <c r="H13" i="11"/>
  <c r="H12" i="11"/>
  <c r="K10" i="11" l="1"/>
  <c r="K15" i="11"/>
  <c r="K14" i="11"/>
  <c r="K13" i="11"/>
  <c r="K12" i="11"/>
  <c r="L14" i="13"/>
  <c r="K10" i="12"/>
  <c r="L10" i="12" s="1"/>
  <c r="M41" i="10"/>
  <c r="N41" i="10" s="1"/>
  <c r="M44" i="10"/>
  <c r="N44" i="10" s="1"/>
  <c r="O44" i="10" s="1"/>
  <c r="M40" i="10"/>
  <c r="N40" i="10" s="1"/>
  <c r="O40" i="10" s="1"/>
  <c r="M43" i="10"/>
  <c r="N43" i="10" s="1"/>
  <c r="O43" i="10" s="1"/>
  <c r="M39" i="10"/>
  <c r="N39" i="10" s="1"/>
  <c r="O39" i="10" s="1"/>
  <c r="M42" i="10"/>
  <c r="N42" i="10" s="1"/>
  <c r="M49" i="8"/>
  <c r="N49" i="8" s="1"/>
  <c r="M45" i="8"/>
  <c r="N45" i="8" s="1"/>
  <c r="O45" i="8" s="1"/>
  <c r="M48" i="8"/>
  <c r="M44" i="8"/>
  <c r="N44" i="8" s="1"/>
  <c r="M47" i="8"/>
  <c r="N47" i="8" s="1"/>
  <c r="M43" i="8"/>
  <c r="N43" i="8" s="1"/>
  <c r="M46" i="8"/>
  <c r="N46" i="8" s="1"/>
  <c r="L12" i="12"/>
  <c r="L21" i="12"/>
  <c r="O90" i="10"/>
  <c r="O152" i="8"/>
  <c r="O166" i="8"/>
  <c r="O136" i="8"/>
  <c r="O122" i="8"/>
  <c r="O179" i="8"/>
  <c r="O200" i="8"/>
  <c r="O195" i="8"/>
  <c r="O202" i="8"/>
  <c r="O153" i="8"/>
  <c r="O167" i="8"/>
  <c r="O120" i="8"/>
  <c r="O134" i="8"/>
  <c r="O87" i="8"/>
  <c r="O101" i="8"/>
  <c r="O85" i="8"/>
  <c r="O47" i="8"/>
  <c r="O54" i="8"/>
  <c r="O61" i="8"/>
  <c r="O68" i="8"/>
  <c r="L17" i="13"/>
  <c r="L19" i="13"/>
  <c r="L21" i="13"/>
  <c r="L23" i="13"/>
  <c r="L25" i="13"/>
  <c r="L27" i="13"/>
  <c r="L29" i="13"/>
  <c r="L31" i="13"/>
  <c r="L33" i="13"/>
  <c r="L18" i="13"/>
  <c r="L20" i="13"/>
  <c r="L24" i="13"/>
  <c r="L26" i="13"/>
  <c r="L30" i="13"/>
  <c r="L32" i="13"/>
  <c r="L16" i="12"/>
  <c r="L24" i="12"/>
  <c r="L26" i="12"/>
  <c r="L23" i="12"/>
  <c r="L25" i="12"/>
  <c r="L27" i="12"/>
  <c r="L46" i="11"/>
  <c r="L48" i="11"/>
  <c r="L50" i="11"/>
  <c r="L52" i="11"/>
  <c r="L54" i="11"/>
  <c r="L56" i="11"/>
  <c r="L58" i="11"/>
  <c r="L60" i="11"/>
  <c r="L62" i="11"/>
  <c r="L47" i="11"/>
  <c r="L55" i="11"/>
  <c r="L61" i="11"/>
  <c r="L49" i="11"/>
  <c r="L53" i="11"/>
  <c r="L59" i="11"/>
  <c r="L42" i="11"/>
  <c r="L44" i="11"/>
  <c r="L43" i="11"/>
  <c r="L40" i="11"/>
  <c r="L41" i="11"/>
  <c r="L17" i="11"/>
  <c r="L19" i="11"/>
  <c r="L21" i="11"/>
  <c r="L23" i="11"/>
  <c r="L25" i="11"/>
  <c r="L27" i="11"/>
  <c r="L29" i="11"/>
  <c r="L31" i="11"/>
  <c r="L33" i="11"/>
  <c r="L18" i="11"/>
  <c r="L20" i="11"/>
  <c r="L24" i="11"/>
  <c r="L26" i="11"/>
  <c r="L30" i="11"/>
  <c r="L32" i="11"/>
  <c r="O117" i="10"/>
  <c r="O78" i="10"/>
  <c r="O42" i="10"/>
  <c r="O146" i="10"/>
  <c r="O172" i="10"/>
  <c r="O56" i="10"/>
  <c r="O71" i="10"/>
  <c r="O85" i="10"/>
  <c r="O98" i="10"/>
  <c r="O114" i="10"/>
  <c r="O129" i="10"/>
  <c r="O45" i="10"/>
  <c r="O50" i="10"/>
  <c r="O58" i="10"/>
  <c r="O62" i="10"/>
  <c r="O74" i="10"/>
  <c r="O120" i="10"/>
  <c r="O175" i="10"/>
  <c r="O60" i="10"/>
  <c r="O79" i="10"/>
  <c r="O87" i="10"/>
  <c r="O99" i="10"/>
  <c r="O106" i="10"/>
  <c r="O113" i="10"/>
  <c r="O135" i="10"/>
  <c r="O136" i="10"/>
  <c r="O142" i="10"/>
  <c r="O163" i="10"/>
  <c r="O166" i="10"/>
  <c r="O174" i="10"/>
  <c r="O100" i="10"/>
  <c r="O107" i="10"/>
  <c r="O41" i="10"/>
  <c r="O48" i="10"/>
  <c r="O49" i="10"/>
  <c r="O55" i="10"/>
  <c r="O77" i="10"/>
  <c r="O76" i="10"/>
  <c r="O128" i="10"/>
  <c r="O156" i="10"/>
  <c r="O70" i="10"/>
  <c r="O84" i="10"/>
  <c r="O108" i="10"/>
  <c r="O116" i="10"/>
  <c r="O131" i="10"/>
  <c r="O137" i="10"/>
  <c r="O145" i="10"/>
  <c r="O157" i="10"/>
  <c r="O164" i="10"/>
  <c r="O165" i="10"/>
  <c r="O171" i="10"/>
  <c r="O86" i="8"/>
  <c r="O114" i="8"/>
  <c r="O52" i="8"/>
  <c r="O63" i="8"/>
  <c r="O64" i="8"/>
  <c r="O78" i="8"/>
  <c r="O79" i="8"/>
  <c r="O89" i="8"/>
  <c r="O94" i="8"/>
  <c r="O115" i="8"/>
  <c r="O112" i="8"/>
  <c r="O121" i="8"/>
  <c r="O127" i="8"/>
  <c r="O155" i="8"/>
  <c r="O160" i="8"/>
  <c r="O181" i="8"/>
  <c r="O188" i="8"/>
  <c r="O194" i="8"/>
  <c r="O201" i="8"/>
  <c r="O119" i="8"/>
  <c r="O199" i="8"/>
  <c r="O80" i="8"/>
  <c r="O92" i="8"/>
  <c r="O93" i="8"/>
  <c r="O103" i="8"/>
  <c r="O100" i="8"/>
  <c r="O113" i="8"/>
  <c r="O129" i="8"/>
  <c r="O126" i="8"/>
  <c r="O135" i="8"/>
  <c r="O146" i="8"/>
  <c r="O159" i="8"/>
  <c r="O169" i="8"/>
  <c r="O184" i="8"/>
  <c r="O186" i="8"/>
  <c r="O193" i="8"/>
  <c r="O133" i="8"/>
  <c r="O145" i="8"/>
  <c r="O187" i="8"/>
  <c r="O158" i="10"/>
  <c r="O159" i="10"/>
  <c r="O162" i="10"/>
  <c r="O169" i="10"/>
  <c r="O176" i="10"/>
  <c r="O168" i="10"/>
  <c r="O170" i="10"/>
  <c r="O173" i="10"/>
  <c r="O177" i="10"/>
  <c r="O167" i="10"/>
  <c r="O130" i="10"/>
  <c r="O133" i="10"/>
  <c r="O140" i="10"/>
  <c r="O147" i="10"/>
  <c r="O127" i="10"/>
  <c r="O134" i="10"/>
  <c r="O141" i="10"/>
  <c r="O144" i="10"/>
  <c r="O148" i="10"/>
  <c r="O139" i="10"/>
  <c r="O138" i="10"/>
  <c r="O101" i="10"/>
  <c r="O104" i="10"/>
  <c r="O111" i="10"/>
  <c r="O118" i="10"/>
  <c r="O110" i="10"/>
  <c r="O105" i="10"/>
  <c r="O112" i="10"/>
  <c r="O115" i="10"/>
  <c r="O119" i="10"/>
  <c r="O109" i="10"/>
  <c r="O81" i="10"/>
  <c r="O88" i="10"/>
  <c r="O72" i="10"/>
  <c r="O75" i="10"/>
  <c r="O82" i="10"/>
  <c r="O89" i="10"/>
  <c r="O83" i="10"/>
  <c r="O86" i="10"/>
  <c r="O69" i="10"/>
  <c r="O80" i="10"/>
  <c r="O52" i="10"/>
  <c r="O59" i="10"/>
  <c r="O47" i="10"/>
  <c r="O54" i="10"/>
  <c r="O57" i="10"/>
  <c r="O61" i="10"/>
  <c r="O46" i="10"/>
  <c r="O53" i="10"/>
  <c r="O51" i="10"/>
  <c r="O185" i="8"/>
  <c r="O182" i="8"/>
  <c r="O189" i="8"/>
  <c r="O196" i="8"/>
  <c r="O177" i="8"/>
  <c r="O178" i="8"/>
  <c r="O192" i="8"/>
  <c r="O176" i="8"/>
  <c r="O183" i="8"/>
  <c r="O190" i="8"/>
  <c r="O197" i="8"/>
  <c r="O191" i="8"/>
  <c r="O198" i="8"/>
  <c r="O149" i="8"/>
  <c r="O156" i="8"/>
  <c r="O163" i="8"/>
  <c r="O143" i="8"/>
  <c r="O147" i="8"/>
  <c r="O150" i="8"/>
  <c r="O154" i="8"/>
  <c r="O157" i="8"/>
  <c r="O161" i="8"/>
  <c r="O164" i="8"/>
  <c r="O168" i="8"/>
  <c r="O144" i="8"/>
  <c r="O151" i="8"/>
  <c r="O158" i="8"/>
  <c r="O165" i="8"/>
  <c r="O116" i="8"/>
  <c r="O123" i="8"/>
  <c r="O130" i="8"/>
  <c r="O110" i="8"/>
  <c r="O117" i="8"/>
  <c r="O124" i="8"/>
  <c r="O131" i="8"/>
  <c r="O111" i="8"/>
  <c r="O118" i="8"/>
  <c r="O125" i="8"/>
  <c r="O132" i="8"/>
  <c r="O83" i="8"/>
  <c r="O90" i="8"/>
  <c r="O97" i="8"/>
  <c r="O77" i="8"/>
  <c r="O81" i="8"/>
  <c r="O84" i="8"/>
  <c r="O88" i="8"/>
  <c r="O91" i="8"/>
  <c r="O95" i="8"/>
  <c r="O98" i="8"/>
  <c r="O102" i="8"/>
  <c r="O99" i="8"/>
  <c r="O49" i="8"/>
  <c r="O46" i="8"/>
  <c r="O53" i="8"/>
  <c r="O60" i="8"/>
  <c r="O67" i="8"/>
  <c r="O56" i="8"/>
  <c r="O59" i="8"/>
  <c r="O66" i="8"/>
  <c r="O70" i="8"/>
  <c r="O50" i="8"/>
  <c r="O57" i="8"/>
  <c r="O44" i="8"/>
  <c r="O51" i="8"/>
  <c r="O58" i="8"/>
  <c r="O65" i="8"/>
  <c r="L11" i="13"/>
  <c r="L13" i="13"/>
  <c r="L15" i="13"/>
  <c r="L12" i="13"/>
  <c r="L30" i="12"/>
  <c r="L29" i="12"/>
  <c r="L31" i="12"/>
  <c r="L33" i="12"/>
  <c r="L32" i="12"/>
  <c r="L13" i="12"/>
  <c r="L11" i="12"/>
  <c r="L14" i="12"/>
  <c r="L20" i="12"/>
  <c r="L19" i="12"/>
  <c r="L18" i="12"/>
  <c r="L17" i="12"/>
  <c r="L15" i="12"/>
  <c r="L39" i="11"/>
  <c r="N48" i="8" l="1"/>
  <c r="O48" i="8" s="1"/>
  <c r="L63" i="11"/>
  <c r="C591" i="11" s="1"/>
  <c r="K63" i="11"/>
  <c r="B591" i="11" s="1"/>
  <c r="O155" i="10"/>
  <c r="O179" i="10" s="1"/>
  <c r="C188" i="10" s="1"/>
  <c r="N179" i="10"/>
  <c r="B188" i="10" s="1"/>
  <c r="O126" i="10"/>
  <c r="O150" i="10" s="1"/>
  <c r="C187" i="10" s="1"/>
  <c r="N150" i="10"/>
  <c r="B187" i="10" s="1"/>
  <c r="O97" i="10"/>
  <c r="O121" i="10" s="1"/>
  <c r="C186" i="10" s="1"/>
  <c r="N121" i="10"/>
  <c r="B186" i="10" s="1"/>
  <c r="O68" i="10"/>
  <c r="O92" i="10" s="1"/>
  <c r="C185" i="10" s="1"/>
  <c r="N92" i="10"/>
  <c r="B185" i="10" s="1"/>
  <c r="O63" i="10"/>
  <c r="C184" i="10" s="1"/>
  <c r="N63" i="10"/>
  <c r="B184" i="10" s="1"/>
  <c r="N203" i="8"/>
  <c r="B1169" i="8" s="1"/>
  <c r="O175" i="8"/>
  <c r="O203" i="8" s="1"/>
  <c r="C1169" i="8" s="1"/>
  <c r="O142" i="8"/>
  <c r="O170" i="8" s="1"/>
  <c r="C1168" i="8" s="1"/>
  <c r="N170" i="8"/>
  <c r="B1168" i="8" s="1"/>
  <c r="O109" i="8"/>
  <c r="O137" i="8" s="1"/>
  <c r="C1167" i="8" s="1"/>
  <c r="N137" i="8"/>
  <c r="B1167" i="8" s="1"/>
  <c r="O76" i="8"/>
  <c r="O104" i="8" s="1"/>
  <c r="C1166" i="8" s="1"/>
  <c r="N104" i="8"/>
  <c r="B1166" i="8" s="1"/>
  <c r="O43" i="8"/>
  <c r="L10" i="13"/>
  <c r="L34" i="13" s="1"/>
  <c r="K34" i="13"/>
  <c r="K34" i="12"/>
  <c r="B590" i="12" s="1"/>
  <c r="B610" i="12" s="1"/>
  <c r="L34" i="12"/>
  <c r="C590" i="12" s="1"/>
  <c r="C610" i="12" s="1"/>
  <c r="O71" i="8" l="1"/>
  <c r="C1165" i="8" s="1"/>
  <c r="N71" i="8"/>
  <c r="B1165" i="8" s="1"/>
  <c r="C184" i="13"/>
  <c r="C190" i="13" s="1"/>
  <c r="B184" i="13"/>
  <c r="B190" i="13" s="1"/>
  <c r="L12" i="11"/>
  <c r="G15" i="11"/>
  <c r="G14" i="11"/>
  <c r="L13" i="11"/>
  <c r="G13" i="11"/>
  <c r="G12" i="11"/>
  <c r="H11" i="11"/>
  <c r="K11" i="11" s="1"/>
  <c r="G11" i="11"/>
  <c r="G10" i="11"/>
  <c r="L10" i="11"/>
  <c r="O33" i="10"/>
  <c r="I33" i="10"/>
  <c r="I32" i="10"/>
  <c r="I31" i="10"/>
  <c r="I30" i="10"/>
  <c r="I29" i="10"/>
  <c r="I28" i="10"/>
  <c r="D28" i="10"/>
  <c r="O27" i="10"/>
  <c r="I27" i="10"/>
  <c r="I26" i="10"/>
  <c r="I25" i="10"/>
  <c r="I24" i="10"/>
  <c r="I23" i="10"/>
  <c r="I22" i="10"/>
  <c r="D22" i="10"/>
  <c r="O21" i="10"/>
  <c r="I21" i="10"/>
  <c r="I20" i="10"/>
  <c r="I19" i="10"/>
  <c r="I18" i="10"/>
  <c r="I17" i="10"/>
  <c r="I16" i="10"/>
  <c r="D16" i="10"/>
  <c r="D10" i="10"/>
  <c r="I15" i="10"/>
  <c r="I14" i="10"/>
  <c r="I13" i="10"/>
  <c r="I12" i="10"/>
  <c r="J11" i="10"/>
  <c r="I11" i="10"/>
  <c r="I10" i="10"/>
  <c r="I53" i="9"/>
  <c r="I52" i="9"/>
  <c r="I51" i="9"/>
  <c r="I50" i="9"/>
  <c r="D50" i="9"/>
  <c r="I49" i="9"/>
  <c r="I48" i="9"/>
  <c r="I47" i="9"/>
  <c r="I46" i="9"/>
  <c r="I45" i="9"/>
  <c r="I44" i="9"/>
  <c r="I43" i="9"/>
  <c r="E43" i="9"/>
  <c r="I42" i="9"/>
  <c r="I41" i="9"/>
  <c r="I40" i="9"/>
  <c r="I39" i="9"/>
  <c r="D39" i="9"/>
  <c r="I38" i="9"/>
  <c r="I37" i="9"/>
  <c r="I36" i="9"/>
  <c r="I35" i="9"/>
  <c r="I34" i="9"/>
  <c r="I33" i="9"/>
  <c r="I32" i="9"/>
  <c r="E32" i="9"/>
  <c r="I31" i="9"/>
  <c r="I30" i="9"/>
  <c r="I29" i="9"/>
  <c r="I28" i="9"/>
  <c r="D28" i="9"/>
  <c r="I27" i="9"/>
  <c r="I26" i="9"/>
  <c r="I25" i="9"/>
  <c r="I24" i="9"/>
  <c r="I23" i="9"/>
  <c r="I22" i="9"/>
  <c r="I21" i="9"/>
  <c r="E21" i="9"/>
  <c r="J15" i="9"/>
  <c r="J14" i="9"/>
  <c r="I20" i="9"/>
  <c r="I19" i="9"/>
  <c r="I18" i="9"/>
  <c r="I17" i="9"/>
  <c r="D17" i="9"/>
  <c r="J12" i="9"/>
  <c r="M17" i="9" l="1"/>
  <c r="O17" i="9" s="1"/>
  <c r="M18" i="9"/>
  <c r="O18" i="9" s="1"/>
  <c r="M19" i="9"/>
  <c r="M20" i="9"/>
  <c r="O20" i="9" s="1"/>
  <c r="O32" i="10"/>
  <c r="O28" i="10"/>
  <c r="O31" i="10"/>
  <c r="M11" i="10"/>
  <c r="M12" i="10"/>
  <c r="O12" i="10" s="1"/>
  <c r="M14" i="10"/>
  <c r="O14" i="10" s="1"/>
  <c r="M10" i="10"/>
  <c r="O10" i="10" s="1"/>
  <c r="M13" i="10"/>
  <c r="O13" i="10" s="1"/>
  <c r="O24" i="10"/>
  <c r="O23" i="10"/>
  <c r="O22" i="10"/>
  <c r="O25" i="10"/>
  <c r="O29" i="10"/>
  <c r="O20" i="10"/>
  <c r="O16" i="10"/>
  <c r="O19" i="10"/>
  <c r="O17" i="10"/>
  <c r="O30" i="10"/>
  <c r="L11" i="11"/>
  <c r="L14" i="11"/>
  <c r="L15" i="11"/>
  <c r="O18" i="10"/>
  <c r="O26" i="10"/>
  <c r="O15" i="10"/>
  <c r="O19" i="9"/>
  <c r="K34" i="11" l="1"/>
  <c r="L34" i="11"/>
  <c r="C590" i="11" s="1"/>
  <c r="C610" i="11" s="1"/>
  <c r="O11" i="10"/>
  <c r="O34" i="10" s="1"/>
  <c r="C183" i="10" s="1"/>
  <c r="C189" i="10" s="1"/>
  <c r="N34" i="10"/>
  <c r="B183" i="10" s="1"/>
  <c r="B189" i="10" s="1"/>
  <c r="B590" i="11" l="1"/>
  <c r="B610" i="11" s="1"/>
  <c r="J16" i="9"/>
  <c r="I16" i="9"/>
  <c r="I15" i="9"/>
  <c r="I14" i="9"/>
  <c r="I13" i="9"/>
  <c r="I12" i="9"/>
  <c r="J11" i="9"/>
  <c r="I11" i="9"/>
  <c r="I10" i="9"/>
  <c r="E10" i="9"/>
  <c r="I37" i="8"/>
  <c r="I36" i="8"/>
  <c r="I35" i="8"/>
  <c r="I34" i="8"/>
  <c r="I33" i="8"/>
  <c r="I32" i="8"/>
  <c r="I31" i="8"/>
  <c r="E31" i="8"/>
  <c r="D31" i="8"/>
  <c r="I30" i="8"/>
  <c r="I29" i="8"/>
  <c r="I28" i="8"/>
  <c r="I27" i="8"/>
  <c r="I26" i="8"/>
  <c r="I25" i="8"/>
  <c r="I24" i="8"/>
  <c r="E24" i="8"/>
  <c r="D24" i="8"/>
  <c r="I23" i="8"/>
  <c r="I22" i="8"/>
  <c r="I21" i="8"/>
  <c r="I20" i="8"/>
  <c r="I19" i="8"/>
  <c r="I18" i="8"/>
  <c r="I17" i="8"/>
  <c r="E17" i="8"/>
  <c r="D17" i="8"/>
  <c r="I14" i="8"/>
  <c r="E10" i="8"/>
  <c r="D10" i="8"/>
  <c r="I16" i="8"/>
  <c r="I10" i="8"/>
  <c r="J13" i="9" l="1"/>
  <c r="M23" i="8"/>
  <c r="N23" i="8" s="1"/>
  <c r="O23" i="8" s="1"/>
  <c r="M19" i="8"/>
  <c r="N19" i="8" s="1"/>
  <c r="O19" i="8" s="1"/>
  <c r="M22" i="8"/>
  <c r="N22" i="8" s="1"/>
  <c r="O22" i="8" s="1"/>
  <c r="M18" i="8"/>
  <c r="M21" i="8"/>
  <c r="M17" i="8"/>
  <c r="N17" i="8" s="1"/>
  <c r="M20" i="8"/>
  <c r="M15" i="9"/>
  <c r="N15" i="9" s="1"/>
  <c r="O15" i="9" s="1"/>
  <c r="M13" i="9"/>
  <c r="M14" i="8"/>
  <c r="N14" i="8" s="1"/>
  <c r="M12" i="9"/>
  <c r="M10" i="9"/>
  <c r="N10" i="9" s="1"/>
  <c r="M14" i="9"/>
  <c r="M11" i="9"/>
  <c r="N11" i="9" s="1"/>
  <c r="M16" i="9"/>
  <c r="M12" i="8"/>
  <c r="N12" i="8" s="1"/>
  <c r="M11" i="8"/>
  <c r="M15" i="8"/>
  <c r="N15" i="8" s="1"/>
  <c r="M10" i="8"/>
  <c r="N10" i="8" s="1"/>
  <c r="M13" i="8"/>
  <c r="N13" i="8" s="1"/>
  <c r="M16" i="8"/>
  <c r="O37" i="8"/>
  <c r="O36" i="8"/>
  <c r="O32" i="8"/>
  <c r="O31" i="8"/>
  <c r="O29" i="8"/>
  <c r="O25" i="8"/>
  <c r="O30" i="8"/>
  <c r="O26" i="8"/>
  <c r="O34" i="8"/>
  <c r="O33" i="8"/>
  <c r="O35" i="8"/>
  <c r="O28" i="8"/>
  <c r="O24" i="8"/>
  <c r="O27" i="8"/>
  <c r="J16" i="8"/>
  <c r="J11" i="8"/>
  <c r="N11" i="8" s="1"/>
  <c r="I11" i="8"/>
  <c r="N14" i="9" l="1"/>
  <c r="O14" i="9" s="1"/>
  <c r="N12" i="9"/>
  <c r="O12" i="9" s="1"/>
  <c r="N13" i="9"/>
  <c r="O13" i="9" s="1"/>
  <c r="O11" i="9"/>
  <c r="N16" i="9"/>
  <c r="O16" i="9" s="1"/>
  <c r="N16" i="8"/>
  <c r="N21" i="8"/>
  <c r="O17" i="8"/>
  <c r="N18" i="8"/>
  <c r="N20" i="8"/>
  <c r="O11" i="8"/>
  <c r="C989" i="9"/>
  <c r="C1009" i="9" s="1"/>
  <c r="B989" i="9"/>
  <c r="B1009" i="9" s="1"/>
  <c r="O10" i="9"/>
  <c r="O14" i="8"/>
  <c r="O15" i="8"/>
  <c r="O13" i="8"/>
  <c r="I15" i="8"/>
  <c r="I13" i="8"/>
  <c r="I12" i="8"/>
  <c r="O21" i="8" l="1"/>
  <c r="O18" i="8"/>
  <c r="O20" i="8"/>
  <c r="O12" i="8"/>
  <c r="O16" i="8"/>
  <c r="O10" i="8" l="1"/>
  <c r="O38" i="8" s="1"/>
  <c r="C1164" i="8" s="1"/>
  <c r="C1199" i="8" s="1"/>
  <c r="N38" i="8"/>
  <c r="B1164" i="8" l="1"/>
  <c r="B1199" i="8" s="1"/>
</calcChain>
</file>

<file path=xl/sharedStrings.xml><?xml version="1.0" encoding="utf-8"?>
<sst xmlns="http://schemas.openxmlformats.org/spreadsheetml/2006/main" count="5573" uniqueCount="493">
  <si>
    <t>Obdobje poročanja:</t>
  </si>
  <si>
    <t>Plačni razred</t>
  </si>
  <si>
    <t>Osnovna plača glede na plačni razred</t>
  </si>
  <si>
    <t>Član tima:</t>
  </si>
  <si>
    <t>zdravnik</t>
  </si>
  <si>
    <t>medicinska sestra</t>
  </si>
  <si>
    <t xml:space="preserve"> ZD vključen v projekt:</t>
  </si>
  <si>
    <t>TIM 1</t>
  </si>
  <si>
    <t>Ime in priimek</t>
  </si>
  <si>
    <t>Šifra DM</t>
  </si>
  <si>
    <t>Naziv DM</t>
  </si>
  <si>
    <t>Mesec:</t>
  </si>
  <si>
    <t>Zdravstveno reševalni center Koroške</t>
  </si>
  <si>
    <t>ZD AJDOVŠČINA</t>
  </si>
  <si>
    <t>ZD BREŽICE</t>
  </si>
  <si>
    <t>ZD CELJE</t>
  </si>
  <si>
    <t>ZD ČRNOMELJ</t>
  </si>
  <si>
    <t>ZD DOMŽALE</t>
  </si>
  <si>
    <t>ZD DR. ADOLFA DROLCA MARIBOR</t>
  </si>
  <si>
    <t>ZD DR. BOŽIDARJA LAVRIČA - CERKNICA</t>
  </si>
  <si>
    <t>ZD DR. FRANCA AMBROŽIČA, Postojna</t>
  </si>
  <si>
    <t>ZD DR. JANEZA ORAŽMA RIBNICA</t>
  </si>
  <si>
    <t>ZD DR. JOŽETA POTRATE ŽALEC</t>
  </si>
  <si>
    <t>ZD DR. JULIJA POLCA KAMNIK</t>
  </si>
  <si>
    <t>ZD DRAVOGRAD</t>
  </si>
  <si>
    <t>ZD GORNJA RADGONA</t>
  </si>
  <si>
    <t>ZD GROSUPLJE</t>
  </si>
  <si>
    <t>ZD HRASTNIK</t>
  </si>
  <si>
    <t>ZD IDRIJA</t>
  </si>
  <si>
    <t>ZD ILIRSKA BISTRICA</t>
  </si>
  <si>
    <t>ZD IVANČNA GORICA</t>
  </si>
  <si>
    <t>ZD IZOLA</t>
  </si>
  <si>
    <t>ZD Kočevje</t>
  </si>
  <si>
    <t>ZD KOPER CASA DELLA SANITA CAPODISTRIA</t>
  </si>
  <si>
    <t>ZD KRŠKO</t>
  </si>
  <si>
    <t>ZD LAŠKO</t>
  </si>
  <si>
    <t>ZD LENART</t>
  </si>
  <si>
    <t>ZD LENDAVA - EGESZSEGHAZ LENDVA</t>
  </si>
  <si>
    <t>ZD LITIJA</t>
  </si>
  <si>
    <t>ZD LJUBLJANA</t>
  </si>
  <si>
    <t>ZD LJUTOMER</t>
  </si>
  <si>
    <t>ZD LOGATEC</t>
  </si>
  <si>
    <t>ZD MEDVODE</t>
  </si>
  <si>
    <t>ZD METLIKA</t>
  </si>
  <si>
    <t>ZD MURSKA SOBOTA</t>
  </si>
  <si>
    <t>ZD NOVO MESTO</t>
  </si>
  <si>
    <t>ZD ORMOŽ</t>
  </si>
  <si>
    <t>ZD Osnovno varstvo Nova Gorica</t>
  </si>
  <si>
    <t>ZD PIRAN POLIAMBULATORIO PIRANO</t>
  </si>
  <si>
    <t>ZD PTUJ</t>
  </si>
  <si>
    <t>ZD RADEČE</t>
  </si>
  <si>
    <t>ZD RADLJE OB DRAVI</t>
  </si>
  <si>
    <t>ZD RAVNE NA KOROŠKEM</t>
  </si>
  <si>
    <t>ZD SEVNICA</t>
  </si>
  <si>
    <t>ZD SEŽANA</t>
  </si>
  <si>
    <t>ZD SLOVENJ GRADEC</t>
  </si>
  <si>
    <t>ZD SLOVENSKA BISTRICA</t>
  </si>
  <si>
    <t>ZD SLOVENSKE KONJICE</t>
  </si>
  <si>
    <t>ZD ŠENTJUR</t>
  </si>
  <si>
    <t>ZD ŠMARJE PRI JELŠAH</t>
  </si>
  <si>
    <t>ZD TOLMIN</t>
  </si>
  <si>
    <t>ZD TRBOVLJE Trbovlje, Rudarska cesta 12</t>
  </si>
  <si>
    <t>ZD TREBNJE</t>
  </si>
  <si>
    <t>ZD VELENJE</t>
  </si>
  <si>
    <t>ZD VRHNIKA</t>
  </si>
  <si>
    <t>ZD za študente Univerze v Ljubljani</t>
  </si>
  <si>
    <t>ZD ZAGORJE OB SAVI Cesta zmage 1</t>
  </si>
  <si>
    <t>ZD ZOBOZDRAVSTVENO VARSTVO NOVA GORICA</t>
  </si>
  <si>
    <t>ZGORNJESAVINJSKI ZD NAZARJE</t>
  </si>
  <si>
    <t>E017001</t>
  </si>
  <si>
    <t>ZDRAVNIK BREZ SPECIALIZACIJE/ZDRAVNIK PO OPRAVLJENEM SEKUNDARIATU</t>
  </si>
  <si>
    <t>E017002</t>
  </si>
  <si>
    <t>ZDRAVNIK BREZ SPECIALIZACIJE/ZDRAVNIK PO OPRAVLJENEM SEKUNDARIATU PPD 1</t>
  </si>
  <si>
    <t>E017003</t>
  </si>
  <si>
    <t>ZDRAVNIK BREZ SPECIALIZACIJE/ZDRAVNIK PO OPRAVLJENEM SEKUNDARIATU PPD 2</t>
  </si>
  <si>
    <t>E017004</t>
  </si>
  <si>
    <t>E017005</t>
  </si>
  <si>
    <t>ZDRAVNIK SEKUNDARIJ</t>
  </si>
  <si>
    <t>ZDRAVNIK SPECIALIZANT III</t>
  </si>
  <si>
    <t>E017018</t>
  </si>
  <si>
    <t>ZDRAVNIK/ZOBOZDRAVNIK BREZ SPECIALIZACIJE Z LICENCO</t>
  </si>
  <si>
    <t>E017019</t>
  </si>
  <si>
    <t>ZDRAVNIK/ZOBOZDRAVNIK BREZ SPECIALIZACIJE Z LICENCO PPD1</t>
  </si>
  <si>
    <t>E017020</t>
  </si>
  <si>
    <t>ZDRAVNIK/ZOBOZDRAVNIK BREZ SPECIALIZACIJE Z LICENCO PPD2</t>
  </si>
  <si>
    <t>E017021</t>
  </si>
  <si>
    <t>ZDRAVNIK/ZOBOZDRAVNIK BREZ SPECIALIZACIJE Z LICENCO PPD3</t>
  </si>
  <si>
    <t>E017022</t>
  </si>
  <si>
    <t>ZOBOZDRAVNIK</t>
  </si>
  <si>
    <t>E017026</t>
  </si>
  <si>
    <t>E017027</t>
  </si>
  <si>
    <t>ZDRAVNIK SPECIALIZANT III PPD1</t>
  </si>
  <si>
    <t>E017028</t>
  </si>
  <si>
    <t>ZDRAVNIK SPECIALIZANT III PPD2</t>
  </si>
  <si>
    <t>E017029</t>
  </si>
  <si>
    <t>ZDRAVNIK SPECIALIZANT III PPD3</t>
  </si>
  <si>
    <t>E017030</t>
  </si>
  <si>
    <t>ZDRAVNIK SPECIALIZANT II</t>
  </si>
  <si>
    <t>E017031</t>
  </si>
  <si>
    <t>ZDRAVNIK SPECIALIZANT II PPD1</t>
  </si>
  <si>
    <t>E017032</t>
  </si>
  <si>
    <t>ZDRAVNIK SPECIALIZANT II PPD2</t>
  </si>
  <si>
    <t>E017033</t>
  </si>
  <si>
    <t>ZDRAVNIK SPECIALIZANT II PPD3</t>
  </si>
  <si>
    <t>E017034</t>
  </si>
  <si>
    <t>ZDRAVNIK SPECIALIZANT I</t>
  </si>
  <si>
    <t>E017035</t>
  </si>
  <si>
    <t>ZDRAVNIK SPECIALIZANT I PPD1</t>
  </si>
  <si>
    <t>E017036</t>
  </si>
  <si>
    <t>ZDRAVNIK SPECIALIZANT I PPD2</t>
  </si>
  <si>
    <t>E017037</t>
  </si>
  <si>
    <t>ZDRAVNIK SPECIALIZANT I PPD3</t>
  </si>
  <si>
    <t>E017038</t>
  </si>
  <si>
    <t>VIŠJI ZDRAVNIK / ZOBOZDRAVNIK BREZ SPECIALIZACIJE Z LICENCO</t>
  </si>
  <si>
    <t>E017039</t>
  </si>
  <si>
    <t>VIŠJI ZDRAVNIK / ZOBOZDRAVNIK BREZ SPECIALIZACIJE Z LICENCO PPD1</t>
  </si>
  <si>
    <t>E017040</t>
  </si>
  <si>
    <t>VIŠJI ZDRAVNIK / ZOBOZDRAVNIK BREZ SPECIALIZACIJE Z LICENCO PPD2</t>
  </si>
  <si>
    <t>E017041</t>
  </si>
  <si>
    <t>VIŠJI ZDRAVNIK / ZOBOZDRAVNIK BREZ SPECIALIZACIJE Z LICENCO PPD3</t>
  </si>
  <si>
    <t>E018002</t>
  </si>
  <si>
    <t>ZDRAVNIK SPECIALIST II PPD 1</t>
  </si>
  <si>
    <t>E018017</t>
  </si>
  <si>
    <t>ZDRAVNIK SVETOVALEC</t>
  </si>
  <si>
    <t>E018018</t>
  </si>
  <si>
    <t>E018019</t>
  </si>
  <si>
    <t>ZDRAVNIK SPECIALIST PPD1</t>
  </si>
  <si>
    <t>E018020</t>
  </si>
  <si>
    <t>ZDRAVNIK SPECIALIST PPD2</t>
  </si>
  <si>
    <t>E018021</t>
  </si>
  <si>
    <t>ZDRAVNIK SPECIALIST PPD3</t>
  </si>
  <si>
    <t>E018022</t>
  </si>
  <si>
    <t>VIŠJI ZDRAVNIK SPECIALIST</t>
  </si>
  <si>
    <t>E018023</t>
  </si>
  <si>
    <t>VIŠJI ZDRAVNIK SPECIALIST PPD1</t>
  </si>
  <si>
    <t>E018024</t>
  </si>
  <si>
    <t>VIŠJI ZDRAVNIK SPECIALIST PPD2</t>
  </si>
  <si>
    <t>E018025</t>
  </si>
  <si>
    <t>VIŠJI ZDRAVNIK SPECIALIST PPD3</t>
  </si>
  <si>
    <t>E035001</t>
  </si>
  <si>
    <t>SREDNJA MEDICINSKA SESTRA - BABICA</t>
  </si>
  <si>
    <t>E035002</t>
  </si>
  <si>
    <t>MEDICINSKA SESTRA - NACIONALNA POKLICNA KVALIFIKACIJA (VI. R.Z.D.)</t>
  </si>
  <si>
    <t>E035003</t>
  </si>
  <si>
    <t>SREDNJA MEDICINSKA SESTRA - DELO S CITOSTATIKI</t>
  </si>
  <si>
    <t>E035005</t>
  </si>
  <si>
    <t>SREDNJA MEDICINSKA SESTRA - ZDRAVSTVENA NEGA NA DOMU</t>
  </si>
  <si>
    <t>E035006</t>
  </si>
  <si>
    <t>E035007</t>
  </si>
  <si>
    <t>SREDNJA MEDICINSKA SESTRA NA TRIAŽI</t>
  </si>
  <si>
    <t>E035008</t>
  </si>
  <si>
    <t>SREDNJA MEDICINSKA SESTRA S SPECIALNIMI ZNANJI</t>
  </si>
  <si>
    <t>E035009</t>
  </si>
  <si>
    <t>SREDNJA MEDICINSKA SESTRA V AMBULANTI</t>
  </si>
  <si>
    <t>E035010</t>
  </si>
  <si>
    <t>SREDNJA MEDICINSKA SESTRA V DIALIZI I</t>
  </si>
  <si>
    <t>E035011</t>
  </si>
  <si>
    <t>SREDNJA MEDICINSKA SESTRA V DIALIZI II</t>
  </si>
  <si>
    <t>E035012</t>
  </si>
  <si>
    <t>SREDNJA MEDICINSKA SESTRA V INTENZIVNI NEGI</t>
  </si>
  <si>
    <t>E035013</t>
  </si>
  <si>
    <t>SREDNJA MEDICINSKA SESTRA V INTENZIVNI TERAPIJI I, II</t>
  </si>
  <si>
    <t>E035014</t>
  </si>
  <si>
    <t>SREDNJA MEDICINSKA SESTRA V INTENZIVNI TERAPIJI III</t>
  </si>
  <si>
    <t>E035015</t>
  </si>
  <si>
    <t>SREDNJA MEDICINSKA SESTRA V KONTROLIRANEM OBMOČJU IONIZIRAJOČEGA SEVANJA</t>
  </si>
  <si>
    <t>E035016</t>
  </si>
  <si>
    <t>SREDNJA MEDICINSKA SESTRA V MAVČARNI</t>
  </si>
  <si>
    <t>E035017</t>
  </si>
  <si>
    <t>SREDNJA MEDICINSKA SESTRA V NEGOVALNI ENOTI</t>
  </si>
  <si>
    <t>E035018</t>
  </si>
  <si>
    <t>SREDNJA MEDICINSKA SESTRA V OPERACIJSKI SOBI</t>
  </si>
  <si>
    <t>E035019</t>
  </si>
  <si>
    <t>SREDNJA MEDICINSKA SESTRA V PSIHIATRIJI</t>
  </si>
  <si>
    <t>E035020</t>
  </si>
  <si>
    <t>SREDNJA MEDICINSKA SESTRA V RAZVOJNIH IN METADONSKIH AMBULANTAH</t>
  </si>
  <si>
    <t>E035021</t>
  </si>
  <si>
    <t>SREDNJA MEDICINSKA SESTRA V REŠEVALNEM VOZILU</t>
  </si>
  <si>
    <t>E035022</t>
  </si>
  <si>
    <t>SREDNJA MEDICINSKA SESTRA V SPECIALISTIČNI AMBULANTI</t>
  </si>
  <si>
    <t>E035023</t>
  </si>
  <si>
    <t>SREDNJA MEDICINSKA SESTRA V STERILIZACIJI</t>
  </si>
  <si>
    <t>E035024</t>
  </si>
  <si>
    <t>SREDNJA MEDICINSKA SESTRA V TRANSFUZIJSKI MEDICINI</t>
  </si>
  <si>
    <t>E035026</t>
  </si>
  <si>
    <t>SREDNJA MEDICINSKA SESTRA V URGENTNI DEJAVNOSTI</t>
  </si>
  <si>
    <t>E035027</t>
  </si>
  <si>
    <t>ZOBOZDRAVSTVENI ASISTENT</t>
  </si>
  <si>
    <t>E035028</t>
  </si>
  <si>
    <t>ZDRAVSTVENI REŠEVALEC (NPK) (VI. R.Z.D.)</t>
  </si>
  <si>
    <t>E035029</t>
  </si>
  <si>
    <t>ORTOPEDSKI TEHNOLOG (NPK) (VI. R.Z.D.)</t>
  </si>
  <si>
    <t>E035030</t>
  </si>
  <si>
    <t>E035031</t>
  </si>
  <si>
    <t>E037001</t>
  </si>
  <si>
    <t>DIPL. BABICA DISPANZERSKA DEJAVNOST</t>
  </si>
  <si>
    <t>E037002</t>
  </si>
  <si>
    <t>DIPL. BABICA V INTENZIVNI POPORODNI NEGI</t>
  </si>
  <si>
    <t>E037003</t>
  </si>
  <si>
    <t>DIPL. BABICA V NEGOVALNI POPORODNI NEGI</t>
  </si>
  <si>
    <t>E037004</t>
  </si>
  <si>
    <t>DIPL. BABICA V NEONATALNEM ODDELKU</t>
  </si>
  <si>
    <t>E037005</t>
  </si>
  <si>
    <t>DIPL. BABICA V PERINATALNI AMBULANTI</t>
  </si>
  <si>
    <t>E037006</t>
  </si>
  <si>
    <t>DIPL. BABICA V PORODNEM BLOKU ALI IT III</t>
  </si>
  <si>
    <t>E037007</t>
  </si>
  <si>
    <t>DIPL. BABICA V ŠOLI ZA STARŠE</t>
  </si>
  <si>
    <t>E037008</t>
  </si>
  <si>
    <t>DIPL. MEDICINSKA SESTRA - DELO S CITOSTATIKI</t>
  </si>
  <si>
    <t>E037009</t>
  </si>
  <si>
    <t>DIPL. MEDICINSKA SESTRA - DISPEČER V REŠEVALNI POSTAJI</t>
  </si>
  <si>
    <t>E037010</t>
  </si>
  <si>
    <t>DIPL. MEDICINSKA SESTRA - OPERACIJSKA MEDICINSKA SESTRA</t>
  </si>
  <si>
    <t>E037011</t>
  </si>
  <si>
    <t>DIPL. MEDICINSKA SESTRA DISPANZERSKA DEJAVNOST</t>
  </si>
  <si>
    <t>E037012</t>
  </si>
  <si>
    <t>DIPL. MEDICINSKA SESTRA PERFUZIONIST</t>
  </si>
  <si>
    <t>E037013</t>
  </si>
  <si>
    <t>DIPL. MEDICINSKA SESTRA S SPECIALNIMI ZNANJI</t>
  </si>
  <si>
    <t>E037014</t>
  </si>
  <si>
    <t>DIPL. MEDICINSKA SESTRA SPECIALIST</t>
  </si>
  <si>
    <t>E037015</t>
  </si>
  <si>
    <t>DIPL. MEDICINSKA SESTRA V ANESTEZIJI</t>
  </si>
  <si>
    <t>E037016</t>
  </si>
  <si>
    <t>DIPL. MEDICINSKA SESTRA V DIALIZI I</t>
  </si>
  <si>
    <t>E037017</t>
  </si>
  <si>
    <t>DIPL. MEDICINSKA SESTRA V DIALIZI II</t>
  </si>
  <si>
    <t>E037018</t>
  </si>
  <si>
    <t>DIPL. MEDICINSKA SESTRA V INTENZIVNI NEGI</t>
  </si>
  <si>
    <t>E037019</t>
  </si>
  <si>
    <t>DIPL. MEDICINSKA SESTRA V INTENZIVNI TERAPIJI I, II</t>
  </si>
  <si>
    <t>E037020</t>
  </si>
  <si>
    <t>DIPL. MEDICINSKA SESTRA V INTENZIVNI TERAPIJI III</t>
  </si>
  <si>
    <t>E037021</t>
  </si>
  <si>
    <t>DIPL. MEDICINSKA SESTRA V NEGOVALNI ENOTI</t>
  </si>
  <si>
    <t>E037022</t>
  </si>
  <si>
    <t>DIPL. MEDICINSKA SESTRA V PATRONAŽNI ZDRAVSTVENI NEGI</t>
  </si>
  <si>
    <t>E037023</t>
  </si>
  <si>
    <t>DIPL. MEDICINSKA SESTRA V PROMOCIJI ZDRAVJA IN ZDRAVSTVENI VZGOJI</t>
  </si>
  <si>
    <t>E037024</t>
  </si>
  <si>
    <t>DIPL. MEDICINSKA SESTRA V PSIHIATRIJI</t>
  </si>
  <si>
    <t>E037025</t>
  </si>
  <si>
    <t>DIPL. MEDICINSKA SESTRA V RAZVOJNIH IN METADONSKIH AMBULANTAH</t>
  </si>
  <si>
    <t>E037026</t>
  </si>
  <si>
    <t>DIPL. MEDICINSKA SESTRA V SPECIALISTIČNI AMBULANTI</t>
  </si>
  <si>
    <t>E037027</t>
  </si>
  <si>
    <t>DIPL. MEDICINSKA SESTRA V STERILIZACIJI</t>
  </si>
  <si>
    <t>E037028</t>
  </si>
  <si>
    <t>DIPL. MEDICINSKA SESTRA V TRANSFUZIJSKI MEDICINI</t>
  </si>
  <si>
    <t>E037029</t>
  </si>
  <si>
    <t>DIPL. MEDICINSKA SESTRA V URGENTNI DEJAVNOSTI</t>
  </si>
  <si>
    <t>E037030</t>
  </si>
  <si>
    <t>DIPL.BABICA S SPECIALNIMI ZNANJI</t>
  </si>
  <si>
    <t>E037031</t>
  </si>
  <si>
    <t>DIPL.MEDICINSKA SESTRA - DELO V KONTROLIRANEM OBMOČJU SEVANJA</t>
  </si>
  <si>
    <t>E037032</t>
  </si>
  <si>
    <t>DIPL.MEDICINSKA SESTRA V REŠEVALNEM VOZILU</t>
  </si>
  <si>
    <t>E037033</t>
  </si>
  <si>
    <t>KOORDINATOR PROMOCIJE ZDRAVJA IN ZDRAVSTVENE VZGOJE</t>
  </si>
  <si>
    <t>E037034</t>
  </si>
  <si>
    <t>KOORDINATOR V ZDRAVSTVENI NEGI</t>
  </si>
  <si>
    <t>Obdobje poročanja</t>
  </si>
  <si>
    <t>ZDRAVNIK BREZ SPECIALIZACIJE/ZDRAVNIK PO OPRAVLJENEM SEKUNDARIATUPPD 3</t>
  </si>
  <si>
    <t>E017023</t>
  </si>
  <si>
    <t>ZOBOZDRAVNIK PPD 1</t>
  </si>
  <si>
    <t>E017024</t>
  </si>
  <si>
    <t>ZOBOZDRAVNIK PPD 2</t>
  </si>
  <si>
    <t>E017025</t>
  </si>
  <si>
    <t>ZOBOZDRAVNIK PPD 3</t>
  </si>
  <si>
    <t>E018001</t>
  </si>
  <si>
    <t>ZDRAVNIK SPECIALIST II</t>
  </si>
  <si>
    <t>E018003</t>
  </si>
  <si>
    <t>ZDRAVNIK SPECIALIST II PPD 2</t>
  </si>
  <si>
    <t>E018004</t>
  </si>
  <si>
    <t>ZDRAVNIK SPECIALIST II PPD 3</t>
  </si>
  <si>
    <t xml:space="preserve">ZDRAVNIK SPECIALIST </t>
  </si>
  <si>
    <t>E034001</t>
  </si>
  <si>
    <t>BOLNIČAR - DELO V KONTROLIRANEM OBMOČJU IOS</t>
  </si>
  <si>
    <t>E034002</t>
  </si>
  <si>
    <t>BOLNIČAR NEGOVALEC, SPREMLJEVALEC</t>
  </si>
  <si>
    <t>E034003</t>
  </si>
  <si>
    <t>BOLNIČAR NEGOVALEC, SPREMLJEVALEC - PSIHIATRIJA</t>
  </si>
  <si>
    <t>E034004</t>
  </si>
  <si>
    <t>BOLNIČAR V URGENTNI IN OPERATIVNI DEJAVNOSTI TER INTENZIVNI TERAPIJI</t>
  </si>
  <si>
    <t>SREDNJA MEDICINSKA SESTRA – NOTRANJI DISPEČER</t>
  </si>
  <si>
    <t xml:space="preserve">SREDNJA MEDICINSKA SESTRA V INTENZIVNIH ODDELKIH PSIHIATRIJE </t>
  </si>
  <si>
    <t xml:space="preserve">SREDNJA MEDICINSKA SESTRA - ZDRAVSTVENI DISPEČER V DISPEČERSKEM CENTRU </t>
  </si>
  <si>
    <t>E037035</t>
  </si>
  <si>
    <t>MEDICINSKA SESTRA ZA PODROČJE IZOBRAŽEVANJA</t>
  </si>
  <si>
    <t>E037036</t>
  </si>
  <si>
    <t>MEDICINSKA SESTRA ZA PODROČJE OBVLADOVANJA OKUŽB</t>
  </si>
  <si>
    <t>E037037</t>
  </si>
  <si>
    <t>MEDICINSKA SESTRA ZA PODROČJE RAZVOJA IN KAKOVOSTI</t>
  </si>
  <si>
    <t>E037038</t>
  </si>
  <si>
    <t>PROFESOR ZDRAVSTVENE VZGOJE</t>
  </si>
  <si>
    <t>E037039</t>
  </si>
  <si>
    <t>SAMOSTOJNI STROKOVNI SODELAVEC V ZDRAVSTVENI NEGI</t>
  </si>
  <si>
    <t>E037040</t>
  </si>
  <si>
    <t>SVETOVALEC V ZDRAVSTVENI NEGI</t>
  </si>
  <si>
    <t>E037901</t>
  </si>
  <si>
    <t>STROKOVNI VODJA I</t>
  </si>
  <si>
    <t>E037902</t>
  </si>
  <si>
    <t>STROKOVNI VODJA II</t>
  </si>
  <si>
    <t>E037903</t>
  </si>
  <si>
    <t>STROKOVNI VODJA III</t>
  </si>
  <si>
    <t>E037904</t>
  </si>
  <si>
    <t>STROKOVNI VODJA IV</t>
  </si>
  <si>
    <t>E037905</t>
  </si>
  <si>
    <t>STROKOVNI VODJA V</t>
  </si>
  <si>
    <t>E037906</t>
  </si>
  <si>
    <t>STROKOVNI VODJA VI</t>
  </si>
  <si>
    <t>E037908</t>
  </si>
  <si>
    <t>VODJA CENTRA/SLUŽBE/DELOVNE ENOTE I</t>
  </si>
  <si>
    <t>E037909</t>
  </si>
  <si>
    <t>VODJA CENTRA/SLUŽBE/DELOVNE ENOTE II</t>
  </si>
  <si>
    <t>E037910</t>
  </si>
  <si>
    <t>VODJA CENTRA/SLUŽBE/DELOVNE ENOTE III</t>
  </si>
  <si>
    <t>Enota:</t>
  </si>
  <si>
    <t>Zdravstveni dom:</t>
  </si>
  <si>
    <t>Skupaj:</t>
  </si>
  <si>
    <t>Medicinska sestra 1:</t>
  </si>
  <si>
    <t>Medicinska sestra 2:</t>
  </si>
  <si>
    <t>Število GK/TIM  na zadnji dan v mesecu</t>
  </si>
  <si>
    <t>E034005</t>
  </si>
  <si>
    <t xml:space="preserve">BOLNIČAR NEGOVALEC, SPREMLJEVALEC V BOLNIŠNIČNI DEJAVNOSTI </t>
  </si>
  <si>
    <t>E035032</t>
  </si>
  <si>
    <t xml:space="preserve">SREDNJA MEDICINSKA SESTRA - BABICA V BOLNIŠNIČNI DEJAVNOSTI </t>
  </si>
  <si>
    <t>E035033</t>
  </si>
  <si>
    <t xml:space="preserve">MEDICINSKA SESTRA - NACIONALNA POKLICNA KVALIFIKACIJA (VI. R.Z.D.) V BOLNIŠNIČNI DEJAVNOSTI </t>
  </si>
  <si>
    <t>E035034</t>
  </si>
  <si>
    <t xml:space="preserve">SREDNJA MEDICINSKA SESTRA NA TRIAŽI V BOLNIŠNIČNI DEJAVNOSTI </t>
  </si>
  <si>
    <t>E035035</t>
  </si>
  <si>
    <t>SREDNJA MEDICINSKA SESTRA S SPECIALNIMI ZNANJI V BOLNIŠNIČNI DEJAVNOSTI</t>
  </si>
  <si>
    <t>E035036</t>
  </si>
  <si>
    <t>SREDNJA MEDICINSKA SESTRA V PRIMARNI DEJAVNOSTI</t>
  </si>
  <si>
    <t>E035037</t>
  </si>
  <si>
    <t xml:space="preserve">SREDNJA MEDICINSKA SESTRA V NEGOVALNI ENOTI V BOLNIŠNIČNI DEJAVNOSTI </t>
  </si>
  <si>
    <t>E035038</t>
  </si>
  <si>
    <t xml:space="preserve">SREDNJA MEDICINSKA SESTRA V PSIHIATRIJIV V BOLNIŠNIČNI DEJAVNOSTI </t>
  </si>
  <si>
    <t>E035039</t>
  </si>
  <si>
    <t>SREDNJA MEDICINSKA SESTRA V STERILIZACIJI V BOLNIŠNIČNI DEJAVNOSTI</t>
  </si>
  <si>
    <t>E035040</t>
  </si>
  <si>
    <t>SREDNJA MEDICINSKA SESTRA V URGENTNI DEJAVNOSTI V BOLNIŠNIČNI DEJAVNOSTI</t>
  </si>
  <si>
    <t>E037041</t>
  </si>
  <si>
    <t>DIPL. BABICA V AMBULANTI</t>
  </si>
  <si>
    <t>E037042</t>
  </si>
  <si>
    <t xml:space="preserve">DIPL.MEDICINSKA SESTRA V AMBULANTI </t>
  </si>
  <si>
    <t>E037043</t>
  </si>
  <si>
    <t>DMS PERFUZIONIST I</t>
  </si>
  <si>
    <t>E037044</t>
  </si>
  <si>
    <t>DIPL. MEDICINSKA SESTRA S SPECIALNIMI ZNANJI V BOLNIŠNIČNI DEJAVNOSTI</t>
  </si>
  <si>
    <t>E037045</t>
  </si>
  <si>
    <t>DIPL. MEDICINSKA SESTRA SPECIALIST V BOLNIŠNIČNI DEJAVNOSTI</t>
  </si>
  <si>
    <t>E037046</t>
  </si>
  <si>
    <t>DIPL. MEDICINSKA SESTRA V PSIHIATRIJI V BOLNIŠNIČNI DEJAVNOSTI</t>
  </si>
  <si>
    <t>E037047</t>
  </si>
  <si>
    <t>DIPL. MEDICINSKA SESTRA V INTENZIVNIH ODDELKIH PSIHIATRIJE</t>
  </si>
  <si>
    <t>E037048</t>
  </si>
  <si>
    <t>DIPL. MEDICINSKA SESTRA V STERILIZACIJI V BOLNIŠNIČNI DEJAVNOSTI</t>
  </si>
  <si>
    <t>E037049</t>
  </si>
  <si>
    <t>DIPL. MEDICINSKA SESTRA V URGENTNI DEJAVNOSTI (UC)</t>
  </si>
  <si>
    <t>E037050</t>
  </si>
  <si>
    <t>DIPL. MEDICINSKA SESTRA V URGENTNI DEJAVNOSTI (SUC)</t>
  </si>
  <si>
    <t>E037051</t>
  </si>
  <si>
    <t xml:space="preserve">DIPL.MEDICINSKA SESTRA V REŠEVALNEM VOZILU Z OPRAVLJENIM PREVERJANJEM IZ NMP </t>
  </si>
  <si>
    <t>E037052</t>
  </si>
  <si>
    <t>DIPL.MED.SESTRA V TRIAŽI URGENTNE DEJ.</t>
  </si>
  <si>
    <t>Medicinska sestra 1 (DMS):</t>
  </si>
  <si>
    <t>Medicinska sestra 2 (DMS):</t>
  </si>
  <si>
    <t>Medicinska sestra 3:</t>
  </si>
  <si>
    <t>Medicinska sestra 4:</t>
  </si>
  <si>
    <t>Odstotek  udeležbe v tem timu</t>
  </si>
  <si>
    <t>TIM 2</t>
  </si>
  <si>
    <t>TIM 3</t>
  </si>
  <si>
    <t>TIM 4</t>
  </si>
  <si>
    <t>TIM 5</t>
  </si>
  <si>
    <t>TIM 6</t>
  </si>
  <si>
    <t>Preseganja GK/tim</t>
  </si>
  <si>
    <t xml:space="preserve">Preseganja K iz obiskov </t>
  </si>
  <si>
    <t>Končna vrednost dodatka skupaj s prispevki</t>
  </si>
  <si>
    <t>Dodatek za POD_PO (bruto)</t>
  </si>
  <si>
    <t>Zdravnik :</t>
  </si>
  <si>
    <t>Nadomestni zdravnik:</t>
  </si>
  <si>
    <t>Vrednost količnika POD_PO</t>
  </si>
  <si>
    <t>Preseganje količnikov skupaj</t>
  </si>
  <si>
    <t>E045020</t>
  </si>
  <si>
    <t>ZDR. ADMINISTRATIVNI SODELAVEC V (I)</t>
  </si>
  <si>
    <t>ZDR. ADMINISTRATIVNI SODELAVEC  - delo v urgentni ambulanti</t>
  </si>
  <si>
    <t>ZDR. ADMINISTRATIVNI SODELAVEC V (II)</t>
  </si>
  <si>
    <t>ZDR. ADMINISTRATIVNI SODELAVEC V (III)</t>
  </si>
  <si>
    <t>E045022</t>
  </si>
  <si>
    <t>E045023</t>
  </si>
  <si>
    <t>E045024</t>
  </si>
  <si>
    <t>Zdr. admin. sodelavec:</t>
  </si>
  <si>
    <t>Obseg tima (število timov; podatek iz tabele ZZZS) * delež priznanega kadra</t>
  </si>
  <si>
    <t>Medicinska sestra 3 (SMS):</t>
  </si>
  <si>
    <t>Medicinska sestra 4 (SMS):</t>
  </si>
  <si>
    <t>september 2022 kurativna dejavnost</t>
  </si>
  <si>
    <t>september 2022 preventivna dejavnost</t>
  </si>
  <si>
    <t>_</t>
  </si>
  <si>
    <t>oktober 2022 kurativna dejavnost</t>
  </si>
  <si>
    <t>oktober 2022 preventivna dejavnost</t>
  </si>
  <si>
    <t>november 2022 kurativna dejavnost</t>
  </si>
  <si>
    <t>november 2022 preventivna dejavnost</t>
  </si>
  <si>
    <t>december 2022 kurativna dejavnost</t>
  </si>
  <si>
    <t>december 2022 preventivna dejavnost</t>
  </si>
  <si>
    <t>September 2022</t>
  </si>
  <si>
    <t>September - Oktober 2022</t>
  </si>
  <si>
    <t>September - November 2022</t>
  </si>
  <si>
    <t>September - December 2022</t>
  </si>
  <si>
    <t>Izvajalec koncesionar:</t>
  </si>
  <si>
    <t>Število presežnih točk</t>
  </si>
  <si>
    <t>Poročilo o dodatku za povečan obseg dela za posebne obremenitve v ambulantah družinske medicine</t>
  </si>
  <si>
    <t>Poročilo o dodatku za povečan obseg dela za posebne obremenitve v dispanzerjih za otroke in šolarje</t>
  </si>
  <si>
    <t>Poročilo o dodatku za povečan obseg dela za posebne obremenitve v dispanzerjih za ženske</t>
  </si>
  <si>
    <t>zdr. administrativni</t>
  </si>
  <si>
    <t>Poročilo o dodatku za povečan obseg dela za posebne obremenitve v zobozdravstvenih ambulantah za odrasle</t>
  </si>
  <si>
    <t>Poročilo o dodatku za povečan obseg dela za posebne obremenitve v zobozdravstvenih ambulantah za mladino</t>
  </si>
  <si>
    <t>Poročilo o dodatku za povečan obseg dela za posebne obremenitve v zobozdravstvenih ambulantah za študente</t>
  </si>
  <si>
    <t>Zdravstveni delavec</t>
  </si>
  <si>
    <t>TIM 7</t>
  </si>
  <si>
    <t>TIM 8</t>
  </si>
  <si>
    <t>TIM 9</t>
  </si>
  <si>
    <t>TIM 10</t>
  </si>
  <si>
    <t>TIM 11</t>
  </si>
  <si>
    <t>TIM 12</t>
  </si>
  <si>
    <t>TIM 13</t>
  </si>
  <si>
    <t>TIM 14</t>
  </si>
  <si>
    <t>TIM 15</t>
  </si>
  <si>
    <t>TIM 16</t>
  </si>
  <si>
    <t>TIM 17</t>
  </si>
  <si>
    <t>TIM 18</t>
  </si>
  <si>
    <t>TIM 19</t>
  </si>
  <si>
    <t>TIM 20</t>
  </si>
  <si>
    <t>TIM 21</t>
  </si>
  <si>
    <t>TIM 22</t>
  </si>
  <si>
    <t>TIM 23</t>
  </si>
  <si>
    <t>TIM 24</t>
  </si>
  <si>
    <t>TIM 25</t>
  </si>
  <si>
    <t>TIM 26</t>
  </si>
  <si>
    <t>TIM 27</t>
  </si>
  <si>
    <t>TIM 28</t>
  </si>
  <si>
    <t>TIM 29</t>
  </si>
  <si>
    <t>TIM 30</t>
  </si>
  <si>
    <t>TIM 31</t>
  </si>
  <si>
    <t>TIM 32</t>
  </si>
  <si>
    <t>TIM 33</t>
  </si>
  <si>
    <t>TIM 34</t>
  </si>
  <si>
    <t>TIM 35</t>
  </si>
  <si>
    <t>TIM</t>
  </si>
  <si>
    <t>TIM1</t>
  </si>
  <si>
    <t>TIM2</t>
  </si>
  <si>
    <t>TIM3</t>
  </si>
  <si>
    <t>TIM4</t>
  </si>
  <si>
    <t>TIM5</t>
  </si>
  <si>
    <t>TIM6</t>
  </si>
  <si>
    <t>TIM7</t>
  </si>
  <si>
    <t>TIM8</t>
  </si>
  <si>
    <t>TIM9</t>
  </si>
  <si>
    <t>TIM10</t>
  </si>
  <si>
    <t>TIM11</t>
  </si>
  <si>
    <t>TIM12</t>
  </si>
  <si>
    <t>TIM13</t>
  </si>
  <si>
    <t>TIM14</t>
  </si>
  <si>
    <t>TIM15</t>
  </si>
  <si>
    <t>TIM16</t>
  </si>
  <si>
    <t>TIM17</t>
  </si>
  <si>
    <t>TIM18</t>
  </si>
  <si>
    <t>TIM19</t>
  </si>
  <si>
    <t>TIM20</t>
  </si>
  <si>
    <t>TIM21</t>
  </si>
  <si>
    <t>TIM22</t>
  </si>
  <si>
    <t>TIM23</t>
  </si>
  <si>
    <t>TIM24</t>
  </si>
  <si>
    <t>TIM25</t>
  </si>
  <si>
    <t>TIM26</t>
  </si>
  <si>
    <t>TIM27</t>
  </si>
  <si>
    <t>TIM28</t>
  </si>
  <si>
    <t>TIM29</t>
  </si>
  <si>
    <t>TIM30</t>
  </si>
  <si>
    <t>TIM31</t>
  </si>
  <si>
    <t>TIM32</t>
  </si>
  <si>
    <t>TIM33</t>
  </si>
  <si>
    <t>TIM34</t>
  </si>
  <si>
    <t>TIM35</t>
  </si>
  <si>
    <t>SKUPAJ :</t>
  </si>
  <si>
    <t>UČINKI ZA IZVAJALCA SKUPAJ</t>
  </si>
  <si>
    <t xml:space="preserve">Število K iz obiskov/TIM v ADM </t>
  </si>
  <si>
    <t xml:space="preserve">Število  K iz obiskov/TIM v OŠD </t>
  </si>
  <si>
    <t>Število  K iz obiskov/TIM v dispanzerju za ženske</t>
  </si>
  <si>
    <t xml:space="preserve">Število točk/TIM </t>
  </si>
  <si>
    <t>Obseg tima (število timov; podatek iz tabele ZZZS) * delež priznanega kadra za kurativo in obseg tima za preventivo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</si>
</sst>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11" x14ac:knownFonts="1">
    <font>
      <sz val="10"/>
      <color theme="1"/>
      <name val="Arial CE"/>
      <family val="2"/>
      <charset val="238"/>
    </font>
    <font>
      <b/>
      <sz val="10"/>
      <color theme="1"/>
      <name val="Arial CE"/>
      <charset val="238"/>
    </font>
    <font>
      <sz val="10"/>
      <color theme="1"/>
      <name val="Arial"/>
      <family val="2"/>
      <charset val="238"/>
    </font>
    <font>
      <sz val="10"/>
      <color theme="1"/>
      <name val="Arial CE"/>
      <charset val="238"/>
    </font>
    <font>
      <sz val="10"/>
      <name val="Arial CE"/>
      <charset val="238"/>
    </font>
    <font>
      <b/>
      <sz val="10"/>
      <name val="Arial CE"/>
      <charset val="238"/>
    </font>
    <font>
      <b/>
      <sz val="11"/>
      <name val="Arial CE"/>
      <charset val="238"/>
    </font>
    <font>
      <sz val="8"/>
      <name val="Arial CE"/>
      <family val="2"/>
      <charset val="238"/>
    </font>
    <font>
      <b/>
      <sz val="20"/>
      <color theme="1"/>
      <name val="Arial CE"/>
      <charset val="238"/>
    </font>
    <font>
      <sz val="9"/>
      <name val="Arial"/>
      <family val="2"/>
      <charset val="238"/>
    </font>
    <font>
      <sz val="9"/>
      <color theme="1"/>
      <name val="Arial"/>
      <family val="2"/>
      <charset val="238"/>
    </font>
  </fonts>
  <fills count="6">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77">
    <xf numFmtId="0" fontId="0" fillId="0" borderId="0" xfId="0"/>
    <xf numFmtId="0" fontId="0" fillId="0" borderId="0" xfId="0" applyProtection="1"/>
    <xf numFmtId="0" fontId="3" fillId="0" borderId="0" xfId="0" applyFont="1" applyProtection="1">
      <protection hidden="1"/>
    </xf>
    <xf numFmtId="0" fontId="1" fillId="0" borderId="0" xfId="0" applyFont="1" applyProtection="1"/>
    <xf numFmtId="0" fontId="2" fillId="0" borderId="0" xfId="0" applyFont="1" applyAlignment="1" applyProtection="1">
      <alignment horizontal="justify" vertical="center"/>
    </xf>
    <xf numFmtId="9" fontId="0" fillId="0" borderId="0" xfId="0" applyNumberFormat="1" applyProtection="1"/>
    <xf numFmtId="0" fontId="3" fillId="0" borderId="0" xfId="0" applyFont="1" applyAlignment="1" applyProtection="1">
      <alignment horizontal="center" vertical="center"/>
      <protection hidden="1"/>
    </xf>
    <xf numFmtId="0" fontId="5" fillId="3" borderId="1" xfId="0" applyFont="1" applyFill="1" applyBorder="1" applyAlignment="1" applyProtection="1">
      <alignment vertical="center"/>
      <protection hidden="1"/>
    </xf>
    <xf numFmtId="0" fontId="5" fillId="3" borderId="1" xfId="0" applyFont="1" applyFill="1" applyBorder="1" applyAlignment="1" applyProtection="1">
      <alignment horizontal="left" vertical="center" wrapText="1"/>
      <protection hidden="1"/>
    </xf>
    <xf numFmtId="0" fontId="5" fillId="3" borderId="1" xfId="0" applyFont="1" applyFill="1" applyBorder="1" applyAlignment="1" applyProtection="1">
      <alignment horizontal="center" vertical="center" wrapText="1"/>
      <protection hidden="1"/>
    </xf>
    <xf numFmtId="0" fontId="4" fillId="2" borderId="1" xfId="0" applyFont="1" applyFill="1" applyBorder="1" applyAlignment="1" applyProtection="1">
      <alignment vertical="center"/>
      <protection locked="0"/>
    </xf>
    <xf numFmtId="0" fontId="3" fillId="2" borderId="5" xfId="0" applyNumberFormat="1" applyFont="1" applyFill="1" applyBorder="1" applyAlignment="1" applyProtection="1">
      <alignment horizontal="left" vertical="center"/>
      <protection locked="0"/>
    </xf>
    <xf numFmtId="10" fontId="0" fillId="0" borderId="0" xfId="0" applyNumberFormat="1" applyProtection="1"/>
    <xf numFmtId="1" fontId="5" fillId="3" borderId="1" xfId="0" applyNumberFormat="1" applyFont="1" applyFill="1" applyBorder="1" applyAlignment="1" applyProtection="1">
      <alignment horizontal="left" vertical="center" wrapText="1"/>
      <protection hidden="1"/>
    </xf>
    <xf numFmtId="0" fontId="5" fillId="3" borderId="5" xfId="0" applyFont="1" applyFill="1" applyBorder="1" applyAlignment="1" applyProtection="1">
      <alignment horizontal="center" vertical="center" wrapText="1"/>
      <protection hidden="1"/>
    </xf>
    <xf numFmtId="0" fontId="5" fillId="3" borderId="6" xfId="0" applyFont="1" applyFill="1" applyBorder="1" applyAlignment="1" applyProtection="1">
      <alignment horizontal="left" vertical="center" wrapText="1"/>
      <protection hidden="1"/>
    </xf>
    <xf numFmtId="0" fontId="0" fillId="0" borderId="0" xfId="0" applyAlignment="1" applyProtection="1">
      <alignment wrapText="1"/>
    </xf>
    <xf numFmtId="0" fontId="2" fillId="0" borderId="3" xfId="0" applyFont="1" applyBorder="1" applyAlignment="1">
      <alignment horizontal="center" vertical="center" wrapText="1"/>
    </xf>
    <xf numFmtId="15" fontId="2" fillId="0" borderId="4" xfId="0" applyNumberFormat="1"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right" vertical="center"/>
    </xf>
    <xf numFmtId="4" fontId="2" fillId="0" borderId="8" xfId="0" applyNumberFormat="1" applyFont="1" applyBorder="1" applyAlignment="1">
      <alignment horizontal="right" vertical="center"/>
    </xf>
    <xf numFmtId="0" fontId="2" fillId="0" borderId="3" xfId="0" applyFont="1" applyBorder="1" applyAlignment="1">
      <alignment horizontal="center" vertical="center"/>
    </xf>
    <xf numFmtId="4" fontId="2" fillId="0" borderId="4" xfId="0" applyNumberFormat="1" applyFont="1" applyBorder="1" applyAlignment="1">
      <alignment horizontal="right" vertical="center"/>
    </xf>
    <xf numFmtId="0" fontId="1" fillId="0" borderId="0" xfId="0" applyFont="1" applyAlignment="1" applyProtection="1">
      <alignment wrapText="1"/>
    </xf>
    <xf numFmtId="0" fontId="0" fillId="4" borderId="2" xfId="0" applyFill="1" applyBorder="1"/>
    <xf numFmtId="0" fontId="6" fillId="5" borderId="1" xfId="0" applyFont="1" applyFill="1" applyBorder="1" applyAlignment="1" applyProtection="1">
      <alignment horizontal="left" vertical="center" wrapText="1"/>
      <protection hidden="1"/>
    </xf>
    <xf numFmtId="0" fontId="0" fillId="0" borderId="0" xfId="0" applyProtection="1">
      <protection hidden="1"/>
    </xf>
    <xf numFmtId="0" fontId="9" fillId="0" borderId="0" xfId="0" applyFont="1" applyAlignment="1">
      <alignment horizontal="center"/>
    </xf>
    <xf numFmtId="0" fontId="9" fillId="0" borderId="0" xfId="0" applyFont="1"/>
    <xf numFmtId="0" fontId="4" fillId="2" borderId="1" xfId="0" applyFont="1" applyFill="1" applyBorder="1" applyAlignment="1" applyProtection="1">
      <alignment vertical="center" wrapText="1"/>
      <protection locked="0"/>
    </xf>
    <xf numFmtId="0" fontId="5" fillId="3" borderId="1" xfId="0" applyFont="1" applyFill="1" applyBorder="1" applyAlignment="1" applyProtection="1">
      <alignment vertical="center" wrapText="1"/>
      <protection hidden="1"/>
    </xf>
    <xf numFmtId="4" fontId="5" fillId="3" borderId="1" xfId="0" applyNumberFormat="1" applyFont="1" applyFill="1" applyBorder="1" applyAlignment="1" applyProtection="1">
      <alignment horizontal="right" vertical="center" wrapText="1"/>
      <protection hidden="1"/>
    </xf>
    <xf numFmtId="9" fontId="3" fillId="2" borderId="5" xfId="0" applyNumberFormat="1" applyFont="1" applyFill="1" applyBorder="1" applyAlignment="1" applyProtection="1">
      <alignment horizontal="center" vertical="center"/>
      <protection locked="0"/>
    </xf>
    <xf numFmtId="164" fontId="5" fillId="3" borderId="1" xfId="0" applyNumberFormat="1" applyFont="1" applyFill="1" applyBorder="1" applyAlignment="1" applyProtection="1">
      <alignment horizontal="center" vertical="center"/>
      <protection hidden="1"/>
    </xf>
    <xf numFmtId="49" fontId="0" fillId="0" borderId="0" xfId="0" applyNumberFormat="1" applyProtection="1"/>
    <xf numFmtId="0" fontId="0" fillId="0" borderId="0" xfId="0" applyProtection="1">
      <protection locked="0"/>
    </xf>
    <xf numFmtId="49" fontId="9" fillId="0" borderId="0" xfId="0" applyNumberFormat="1" applyFont="1" applyAlignment="1">
      <alignment horizontal="center"/>
    </xf>
    <xf numFmtId="49" fontId="9" fillId="0" borderId="0" xfId="0" applyNumberFormat="1" applyFont="1"/>
    <xf numFmtId="49" fontId="9" fillId="0" borderId="0" xfId="0" applyNumberFormat="1" applyFont="1" applyFill="1" applyAlignment="1">
      <alignment horizontal="center"/>
    </xf>
    <xf numFmtId="49" fontId="9" fillId="0" borderId="0" xfId="0" applyNumberFormat="1" applyFont="1" applyFill="1"/>
    <xf numFmtId="49" fontId="10" fillId="0" borderId="0" xfId="0" applyNumberFormat="1" applyFont="1" applyProtection="1"/>
    <xf numFmtId="4" fontId="5" fillId="3" borderId="5" xfId="0" applyNumberFormat="1" applyFont="1" applyFill="1" applyBorder="1" applyAlignment="1" applyProtection="1">
      <alignment horizontal="right" vertical="center" wrapText="1"/>
      <protection hidden="1"/>
    </xf>
    <xf numFmtId="2" fontId="5" fillId="3" borderId="5" xfId="0" applyNumberFormat="1" applyFont="1" applyFill="1" applyBorder="1" applyAlignment="1" applyProtection="1">
      <alignment horizontal="right" vertical="center" wrapText="1"/>
      <protection hidden="1"/>
    </xf>
    <xf numFmtId="2" fontId="3" fillId="2" borderId="5" xfId="0" applyNumberFormat="1" applyFont="1" applyFill="1" applyBorder="1" applyAlignment="1" applyProtection="1">
      <alignment horizontal="right" vertical="center"/>
      <protection locked="0"/>
    </xf>
    <xf numFmtId="0" fontId="8" fillId="0" borderId="0" xfId="0" applyFont="1" applyAlignment="1" applyProtection="1">
      <alignment horizontal="center"/>
      <protection hidden="1"/>
    </xf>
    <xf numFmtId="0" fontId="6" fillId="5" borderId="0" xfId="0" applyFont="1" applyFill="1" applyAlignment="1" applyProtection="1">
      <alignment horizontal="left" vertical="center" wrapText="1"/>
      <protection hidden="1"/>
    </xf>
    <xf numFmtId="0" fontId="3" fillId="2" borderId="5" xfId="0" applyFont="1" applyFill="1" applyBorder="1" applyAlignment="1" applyProtection="1">
      <alignment horizontal="left" vertical="center"/>
      <protection locked="0"/>
    </xf>
    <xf numFmtId="0" fontId="8" fillId="0" borderId="0" xfId="0" applyFont="1" applyAlignment="1" applyProtection="1">
      <alignment horizontal="center"/>
      <protection hidden="1"/>
    </xf>
    <xf numFmtId="0" fontId="5" fillId="3" borderId="1" xfId="0" applyNumberFormat="1" applyFont="1" applyFill="1" applyBorder="1" applyAlignment="1" applyProtection="1">
      <alignment horizontal="left" vertical="center" wrapText="1"/>
      <protection hidden="1"/>
    </xf>
    <xf numFmtId="2" fontId="5" fillId="3" borderId="1" xfId="0" applyNumberFormat="1" applyFont="1" applyFill="1" applyBorder="1" applyAlignment="1" applyProtection="1">
      <alignment horizontal="right" vertical="center" wrapText="1"/>
      <protection hidden="1"/>
    </xf>
    <xf numFmtId="49" fontId="9" fillId="0" borderId="0" xfId="0" applyNumberFormat="1" applyFont="1" applyAlignment="1" applyProtection="1">
      <alignment horizontal="center"/>
    </xf>
    <xf numFmtId="0" fontId="8" fillId="0" borderId="0" xfId="0" applyFont="1" applyAlignment="1" applyProtection="1">
      <alignment horizontal="center"/>
      <protection hidden="1"/>
    </xf>
    <xf numFmtId="0" fontId="8" fillId="0" borderId="0" xfId="0" applyFont="1" applyAlignment="1" applyProtection="1">
      <alignment horizontal="center"/>
      <protection hidden="1"/>
    </xf>
    <xf numFmtId="0" fontId="8" fillId="0" borderId="0" xfId="0" applyFont="1" applyAlignment="1" applyProtection="1">
      <alignment horizontal="center"/>
      <protection hidden="1"/>
    </xf>
    <xf numFmtId="4" fontId="4" fillId="3" borderId="1" xfId="0" applyNumberFormat="1" applyFont="1" applyFill="1" applyBorder="1" applyAlignment="1" applyProtection="1">
      <alignment horizontal="right"/>
      <protection hidden="1"/>
    </xf>
    <xf numFmtId="4" fontId="5" fillId="3" borderId="1" xfId="0" applyNumberFormat="1" applyFont="1" applyFill="1" applyBorder="1" applyAlignment="1" applyProtection="1">
      <alignment horizontal="right"/>
      <protection hidden="1"/>
    </xf>
    <xf numFmtId="164" fontId="4" fillId="3" borderId="9" xfId="0" applyNumberFormat="1" applyFont="1" applyFill="1" applyBorder="1" applyAlignment="1" applyProtection="1">
      <alignment horizontal="center" vertical="center"/>
      <protection hidden="1"/>
    </xf>
    <xf numFmtId="164" fontId="4" fillId="3" borderId="10" xfId="0" applyNumberFormat="1" applyFont="1" applyFill="1" applyBorder="1" applyAlignment="1" applyProtection="1">
      <alignment horizontal="center" vertical="center"/>
      <protection hidden="1"/>
    </xf>
    <xf numFmtId="0" fontId="3" fillId="2" borderId="9" xfId="0" applyFont="1" applyFill="1" applyBorder="1" applyAlignment="1" applyProtection="1">
      <alignment vertical="center"/>
      <protection locked="0"/>
    </xf>
    <xf numFmtId="0" fontId="3" fillId="2" borderId="10" xfId="0" applyFont="1" applyFill="1" applyBorder="1" applyAlignment="1" applyProtection="1">
      <alignment vertical="center"/>
      <protection locked="0"/>
    </xf>
    <xf numFmtId="0" fontId="3" fillId="2" borderId="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hidden="1"/>
    </xf>
    <xf numFmtId="0" fontId="3" fillId="3" borderId="10" xfId="0" applyFont="1" applyFill="1" applyBorder="1" applyAlignment="1" applyProtection="1">
      <alignment horizontal="center" vertical="center"/>
      <protection hidden="1"/>
    </xf>
    <xf numFmtId="3" fontId="3" fillId="3" borderId="9" xfId="0" applyNumberFormat="1" applyFont="1" applyFill="1" applyBorder="1" applyAlignment="1" applyProtection="1">
      <alignment horizontal="center" vertical="center"/>
      <protection hidden="1"/>
    </xf>
    <xf numFmtId="3" fontId="3" fillId="3" borderId="10" xfId="0" applyNumberFormat="1" applyFont="1" applyFill="1" applyBorder="1" applyAlignment="1" applyProtection="1">
      <alignment horizontal="center" vertical="center"/>
      <protection hidden="1"/>
    </xf>
    <xf numFmtId="0" fontId="8" fillId="0" borderId="0" xfId="0" applyFont="1" applyAlignment="1" applyProtection="1">
      <alignment horizontal="center"/>
      <protection hidden="1"/>
    </xf>
    <xf numFmtId="0" fontId="1" fillId="0" borderId="11" xfId="0" applyFont="1" applyBorder="1" applyAlignment="1" applyProtection="1">
      <alignment horizontal="center"/>
      <protection hidden="1"/>
    </xf>
    <xf numFmtId="0" fontId="1" fillId="0" borderId="12" xfId="0" applyFont="1" applyBorder="1" applyAlignment="1" applyProtection="1">
      <alignment horizontal="center"/>
      <protection hidden="1"/>
    </xf>
    <xf numFmtId="0" fontId="1" fillId="0" borderId="6" xfId="0" applyFont="1" applyBorder="1" applyAlignment="1" applyProtection="1">
      <alignment horizontal="center"/>
      <protection hidden="1"/>
    </xf>
    <xf numFmtId="164" fontId="4" fillId="3" borderId="10" xfId="0" applyNumberFormat="1" applyFont="1" applyFill="1" applyBorder="1" applyAlignment="1" applyProtection="1">
      <alignment horizontal="center" vertical="center" wrapText="1"/>
      <protection hidden="1"/>
    </xf>
    <xf numFmtId="164" fontId="4" fillId="3" borderId="5" xfId="0" applyNumberFormat="1" applyFont="1" applyFill="1" applyBorder="1" applyAlignment="1" applyProtection="1">
      <alignment horizontal="center" vertical="center" wrapText="1"/>
      <protection hidden="1"/>
    </xf>
    <xf numFmtId="0" fontId="3" fillId="2" borderId="5"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hidden="1"/>
    </xf>
    <xf numFmtId="3" fontId="3" fillId="3" borderId="5" xfId="0" applyNumberFormat="1" applyFont="1" applyFill="1" applyBorder="1" applyAlignment="1" applyProtection="1">
      <alignment horizontal="center" vertical="center"/>
      <protection hidden="1"/>
    </xf>
    <xf numFmtId="164" fontId="4" fillId="3" borderId="9" xfId="0" applyNumberFormat="1" applyFont="1" applyFill="1" applyBorder="1" applyAlignment="1" applyProtection="1">
      <alignment horizontal="center" vertical="center" wrapText="1"/>
      <protection hidden="1"/>
    </xf>
  </cellXfs>
  <cellStyles count="1">
    <cellStyle name="Navadno" xfId="0" builtinId="0"/>
  </cellStyles>
  <dxfs count="0"/>
  <tableStyles count="0" defaultTableStyle="TableStyleMedium2" defaultPivotStyle="PivotStyleLight16"/>
  <colors>
    <mruColors>
      <color rgb="FFFFF9E7"/>
      <color rgb="FF333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0C01A-C914-44B2-91FC-EC7C3E96C34D}">
  <sheetPr>
    <pageSetUpPr fitToPage="1"/>
  </sheetPr>
  <dimension ref="A1:S2522"/>
  <sheetViews>
    <sheetView zoomScale="80" zoomScaleNormal="80" workbookViewId="0">
      <selection activeCell="G5" sqref="G5"/>
    </sheetView>
  </sheetViews>
  <sheetFormatPr defaultColWidth="8.88671875" defaultRowHeight="13.2" x14ac:dyDescent="0.25"/>
  <cols>
    <col min="1" max="1" width="16.109375" style="2" customWidth="1"/>
    <col min="2" max="2" width="25.109375" style="2" customWidth="1"/>
    <col min="3" max="3" width="17.33203125" style="2" customWidth="1"/>
    <col min="4" max="4" width="24.109375" style="2" customWidth="1"/>
    <col min="5" max="5" width="13" style="2" customWidth="1"/>
    <col min="6" max="6" width="24.33203125" style="2" customWidth="1"/>
    <col min="7" max="7" width="23.33203125" style="2" customWidth="1"/>
    <col min="8" max="8" width="12" style="2" customWidth="1"/>
    <col min="9" max="9" width="43.88671875" style="2" customWidth="1"/>
    <col min="10" max="10" width="19.44140625" style="2" customWidth="1"/>
    <col min="11" max="11" width="13.6640625" style="2" customWidth="1"/>
    <col min="12" max="12" width="12" style="2" customWidth="1"/>
    <col min="13" max="13" width="16.88671875" style="2" customWidth="1"/>
    <col min="14" max="14" width="14.88671875" style="2" customWidth="1"/>
    <col min="15" max="15" width="19.33203125" style="2" customWidth="1"/>
    <col min="16" max="16" width="31.88671875" style="2" customWidth="1"/>
    <col min="17" max="17" width="23.33203125" style="6" customWidth="1"/>
    <col min="18" max="18" width="15.44140625" style="2" customWidth="1"/>
    <col min="19" max="19" width="21.33203125" style="6" customWidth="1"/>
    <col min="20" max="20" width="13.44140625" style="2" customWidth="1"/>
    <col min="21" max="21" width="17.5546875" style="2" customWidth="1"/>
    <col min="22" max="22" width="12.88671875" style="2" customWidth="1"/>
    <col min="23" max="23" width="24.88671875" style="2" customWidth="1"/>
    <col min="24" max="27" width="14" style="2" customWidth="1"/>
    <col min="28" max="28" width="21.33203125" style="2" customWidth="1"/>
    <col min="29" max="29" width="12" style="2" customWidth="1"/>
    <col min="30" max="16384" width="8.88671875" style="2"/>
  </cols>
  <sheetData>
    <row r="1" spans="1:19" ht="28.2" customHeight="1" x14ac:dyDescent="0.4">
      <c r="A1" s="67" t="s">
        <v>413</v>
      </c>
      <c r="B1" s="67"/>
      <c r="C1" s="67"/>
      <c r="D1" s="67"/>
      <c r="E1" s="67"/>
      <c r="F1" s="67"/>
      <c r="G1" s="67"/>
      <c r="H1" s="67"/>
      <c r="I1" s="67"/>
      <c r="J1" s="67"/>
      <c r="K1" s="67"/>
      <c r="L1" s="67"/>
      <c r="M1" s="67"/>
      <c r="N1" s="67"/>
      <c r="O1" s="45"/>
      <c r="P1" s="45"/>
      <c r="Q1" s="2"/>
      <c r="S1" s="2"/>
    </row>
    <row r="2" spans="1:19" ht="13.2" customHeight="1" x14ac:dyDescent="0.4">
      <c r="A2" s="45"/>
      <c r="B2" s="45"/>
      <c r="C2" s="45"/>
      <c r="D2" s="45"/>
      <c r="E2" s="45"/>
      <c r="F2" s="45"/>
      <c r="G2" s="45"/>
      <c r="H2" s="45"/>
      <c r="I2" s="45"/>
      <c r="J2" s="45"/>
      <c r="K2" s="45"/>
      <c r="L2" s="45"/>
      <c r="M2" s="48"/>
      <c r="N2" s="45"/>
      <c r="O2" s="45"/>
      <c r="P2" s="45"/>
      <c r="Q2" s="2"/>
      <c r="S2" s="2"/>
    </row>
    <row r="3" spans="1:19" ht="61.5" customHeight="1" x14ac:dyDescent="0.25">
      <c r="A3" s="31" t="s">
        <v>411</v>
      </c>
      <c r="B3" s="10"/>
      <c r="Q3" s="2"/>
      <c r="S3" s="2"/>
    </row>
    <row r="4" spans="1:19" ht="49.95" customHeight="1" x14ac:dyDescent="0.25">
      <c r="A4" s="31" t="s">
        <v>319</v>
      </c>
      <c r="B4" s="30"/>
      <c r="C4" s="7" t="s">
        <v>318</v>
      </c>
      <c r="D4" s="10"/>
      <c r="E4"/>
      <c r="F4"/>
      <c r="G4"/>
      <c r="H4"/>
      <c r="I4"/>
      <c r="J4"/>
      <c r="K4"/>
      <c r="L4"/>
      <c r="M4"/>
      <c r="N4"/>
      <c r="O4"/>
      <c r="P4"/>
      <c r="Q4"/>
      <c r="R4"/>
      <c r="S4"/>
    </row>
    <row r="5" spans="1:19" ht="34.200000000000003" customHeight="1" x14ac:dyDescent="0.25">
      <c r="A5" s="31" t="s">
        <v>0</v>
      </c>
      <c r="B5" s="10" t="s">
        <v>409</v>
      </c>
      <c r="C5" s="27"/>
      <c r="D5" s="27"/>
      <c r="E5" s="27"/>
      <c r="F5" s="27"/>
      <c r="G5" s="36"/>
      <c r="H5" s="27"/>
      <c r="I5" s="27"/>
      <c r="J5" s="27"/>
      <c r="K5" s="27"/>
      <c r="Q5" s="27"/>
      <c r="R5" s="27"/>
    </row>
    <row r="6" spans="1:19" ht="23.4" customHeight="1" x14ac:dyDescent="0.25">
      <c r="A6"/>
      <c r="B6"/>
      <c r="C6"/>
      <c r="D6"/>
      <c r="E6"/>
      <c r="F6"/>
      <c r="G6"/>
      <c r="H6"/>
      <c r="I6"/>
      <c r="J6"/>
      <c r="K6"/>
      <c r="L6"/>
      <c r="M6"/>
      <c r="N6"/>
      <c r="O6"/>
    </row>
    <row r="7" spans="1:19" ht="21" customHeight="1" x14ac:dyDescent="0.25">
      <c r="A7" s="26" t="s">
        <v>7</v>
      </c>
      <c r="B7" s="46"/>
      <c r="C7" s="46"/>
      <c r="D7"/>
      <c r="E7"/>
      <c r="F7"/>
      <c r="G7"/>
      <c r="H7"/>
      <c r="I7"/>
      <c r="J7"/>
      <c r="K7"/>
      <c r="L7"/>
      <c r="M7"/>
      <c r="N7"/>
      <c r="O7"/>
    </row>
    <row r="8" spans="1:19" ht="81" customHeight="1" x14ac:dyDescent="0.25">
      <c r="A8" s="8" t="s">
        <v>11</v>
      </c>
      <c r="B8" s="49" t="s">
        <v>488</v>
      </c>
      <c r="C8" s="8" t="s">
        <v>323</v>
      </c>
      <c r="D8" s="13" t="s">
        <v>379</v>
      </c>
      <c r="E8" s="13" t="s">
        <v>378</v>
      </c>
      <c r="F8" s="8" t="s">
        <v>420</v>
      </c>
      <c r="G8" s="8" t="s">
        <v>8</v>
      </c>
      <c r="H8" s="8" t="s">
        <v>9</v>
      </c>
      <c r="I8" s="8" t="s">
        <v>10</v>
      </c>
      <c r="J8" s="8" t="s">
        <v>395</v>
      </c>
      <c r="K8" s="8" t="s">
        <v>372</v>
      </c>
      <c r="L8" s="8" t="s">
        <v>384</v>
      </c>
      <c r="M8" s="8" t="s">
        <v>385</v>
      </c>
      <c r="N8" s="13" t="s">
        <v>381</v>
      </c>
      <c r="O8" s="13" t="s">
        <v>380</v>
      </c>
      <c r="P8"/>
    </row>
    <row r="9" spans="1:19" ht="21" customHeight="1" x14ac:dyDescent="0.25">
      <c r="A9" s="9">
        <v>1</v>
      </c>
      <c r="B9" s="9">
        <v>2</v>
      </c>
      <c r="C9" s="9">
        <v>3</v>
      </c>
      <c r="D9" s="9">
        <v>4</v>
      </c>
      <c r="E9" s="9">
        <v>5</v>
      </c>
      <c r="F9" s="14">
        <v>6</v>
      </c>
      <c r="G9" s="9">
        <v>7</v>
      </c>
      <c r="H9" s="14">
        <v>8</v>
      </c>
      <c r="I9" s="9">
        <v>9</v>
      </c>
      <c r="J9" s="9">
        <v>10</v>
      </c>
      <c r="K9" s="9">
        <v>11</v>
      </c>
      <c r="L9" s="9">
        <v>12</v>
      </c>
      <c r="M9" s="9">
        <v>13</v>
      </c>
      <c r="N9" s="9">
        <v>14</v>
      </c>
      <c r="O9" s="9">
        <v>15</v>
      </c>
      <c r="P9"/>
    </row>
    <row r="10" spans="1:19" ht="22.95" customHeight="1" x14ac:dyDescent="0.25">
      <c r="A10" s="57">
        <v>44805</v>
      </c>
      <c r="B10" s="59"/>
      <c r="C10" s="61"/>
      <c r="D10" s="63">
        <f>IF(B10&gt;2291,B10-2291,0)</f>
        <v>0</v>
      </c>
      <c r="E10" s="65">
        <f>IF(C10&gt;1895,C10-1895,0)</f>
        <v>0</v>
      </c>
      <c r="F10" s="15" t="s">
        <v>382</v>
      </c>
      <c r="G10" s="47"/>
      <c r="H10" s="11"/>
      <c r="I10" s="8">
        <f>IFERROR(VLOOKUP(H10,Šifranti!$F$5:$G$48,2,FALSE),0)</f>
        <v>0</v>
      </c>
      <c r="J10" s="44"/>
      <c r="K10" s="33"/>
      <c r="L10" s="50">
        <v>1.08</v>
      </c>
      <c r="M10" s="32">
        <f>D10+E10</f>
        <v>0</v>
      </c>
      <c r="N10" s="32">
        <f>IF(J10*K10*L10*M10 &lt;= 2000,J10*K10*L10*M10,2000)</f>
        <v>0</v>
      </c>
      <c r="O10" s="32">
        <f t="shared" ref="O10:O16" si="0">N10*1.161</f>
        <v>0</v>
      </c>
      <c r="P10"/>
    </row>
    <row r="11" spans="1:19" ht="22.95" customHeight="1" x14ac:dyDescent="0.25">
      <c r="A11" s="58"/>
      <c r="B11" s="60"/>
      <c r="C11" s="62"/>
      <c r="D11" s="64"/>
      <c r="E11" s="66"/>
      <c r="F11" s="15" t="s">
        <v>383</v>
      </c>
      <c r="G11" s="47"/>
      <c r="H11" s="11"/>
      <c r="I11" s="8">
        <f>IFERROR(VLOOKUP(H11,Šifranti!$F$5:$G$48,2,FALSE),0)</f>
        <v>0</v>
      </c>
      <c r="J11" s="43">
        <f>J10</f>
        <v>0</v>
      </c>
      <c r="K11" s="33"/>
      <c r="L11" s="50">
        <v>1.08</v>
      </c>
      <c r="M11" s="32">
        <f>D10+E10</f>
        <v>0</v>
      </c>
      <c r="N11" s="32">
        <f t="shared" ref="N11:N37" si="1">IF(J11*K11*L11*M11 &lt;= 2000,J11*K11*L11*M11,2000)</f>
        <v>0</v>
      </c>
      <c r="O11" s="32">
        <f t="shared" si="0"/>
        <v>0</v>
      </c>
      <c r="P11"/>
    </row>
    <row r="12" spans="1:19" ht="22.95" customHeight="1" x14ac:dyDescent="0.25">
      <c r="A12" s="58"/>
      <c r="B12" s="60"/>
      <c r="C12" s="62"/>
      <c r="D12" s="64"/>
      <c r="E12" s="66"/>
      <c r="F12" s="8" t="s">
        <v>321</v>
      </c>
      <c r="G12" s="47"/>
      <c r="H12" s="11"/>
      <c r="I12" s="8">
        <f>IFERROR(VLOOKUP(H12,Šifranti!$F$49:$G$152,2,FALSE),0)</f>
        <v>0</v>
      </c>
      <c r="J12" s="43">
        <f>J10*1</f>
        <v>0</v>
      </c>
      <c r="K12" s="33"/>
      <c r="L12" s="50">
        <v>0.42</v>
      </c>
      <c r="M12" s="32">
        <f>D10+E10</f>
        <v>0</v>
      </c>
      <c r="N12" s="32">
        <f t="shared" si="1"/>
        <v>0</v>
      </c>
      <c r="O12" s="32">
        <f t="shared" si="0"/>
        <v>0</v>
      </c>
      <c r="P12"/>
    </row>
    <row r="13" spans="1:19" ht="22.95" customHeight="1" x14ac:dyDescent="0.25">
      <c r="A13" s="58"/>
      <c r="B13" s="60"/>
      <c r="C13" s="62"/>
      <c r="D13" s="64"/>
      <c r="E13" s="66"/>
      <c r="F13" s="8" t="s">
        <v>322</v>
      </c>
      <c r="G13" s="47"/>
      <c r="H13" s="11"/>
      <c r="I13" s="8">
        <f>IFERROR(VLOOKUP(H13,Šifranti!$F$49:$G$152,2,FALSE),0)</f>
        <v>0</v>
      </c>
      <c r="J13" s="43">
        <f>J10*1</f>
        <v>0</v>
      </c>
      <c r="K13" s="33"/>
      <c r="L13" s="50">
        <v>0.42</v>
      </c>
      <c r="M13" s="32">
        <f>D10+E10</f>
        <v>0</v>
      </c>
      <c r="N13" s="32">
        <f t="shared" si="1"/>
        <v>0</v>
      </c>
      <c r="O13" s="32">
        <f t="shared" si="0"/>
        <v>0</v>
      </c>
      <c r="P13"/>
    </row>
    <row r="14" spans="1:19" ht="22.95" customHeight="1" x14ac:dyDescent="0.25">
      <c r="A14" s="58"/>
      <c r="B14" s="60"/>
      <c r="C14" s="62"/>
      <c r="D14" s="64"/>
      <c r="E14" s="66"/>
      <c r="F14" s="8" t="s">
        <v>370</v>
      </c>
      <c r="G14" s="47"/>
      <c r="H14" s="11"/>
      <c r="I14" s="8">
        <f>IFERROR(VLOOKUP(H14,Šifranti!$F$49:$G$152,2,FALSE),0)</f>
        <v>0</v>
      </c>
      <c r="J14" s="43">
        <f>J10*1</f>
        <v>0</v>
      </c>
      <c r="K14" s="33"/>
      <c r="L14" s="50">
        <v>0.42</v>
      </c>
      <c r="M14" s="32">
        <f>D10+E10</f>
        <v>0</v>
      </c>
      <c r="N14" s="32">
        <f t="shared" si="1"/>
        <v>0</v>
      </c>
      <c r="O14" s="32">
        <f t="shared" si="0"/>
        <v>0</v>
      </c>
      <c r="P14"/>
    </row>
    <row r="15" spans="1:19" ht="22.95" customHeight="1" x14ac:dyDescent="0.25">
      <c r="A15" s="58"/>
      <c r="B15" s="60"/>
      <c r="C15" s="62"/>
      <c r="D15" s="64"/>
      <c r="E15" s="66"/>
      <c r="F15" s="8" t="s">
        <v>371</v>
      </c>
      <c r="G15" s="47"/>
      <c r="H15" s="11"/>
      <c r="I15" s="8">
        <f>IFERROR(VLOOKUP(H15,Šifranti!$F$49:$G$152,2,FALSE),0)</f>
        <v>0</v>
      </c>
      <c r="J15" s="43">
        <f>J10*1</f>
        <v>0</v>
      </c>
      <c r="K15" s="33"/>
      <c r="L15" s="50">
        <v>0.42</v>
      </c>
      <c r="M15" s="32">
        <f>D10+E10</f>
        <v>0</v>
      </c>
      <c r="N15" s="32">
        <f t="shared" si="1"/>
        <v>0</v>
      </c>
      <c r="O15" s="32">
        <f t="shared" si="0"/>
        <v>0</v>
      </c>
      <c r="P15"/>
    </row>
    <row r="16" spans="1:19" ht="25.2" customHeight="1" x14ac:dyDescent="0.25">
      <c r="A16" s="58"/>
      <c r="B16" s="60"/>
      <c r="C16" s="62"/>
      <c r="D16" s="64"/>
      <c r="E16" s="66"/>
      <c r="F16" s="8" t="s">
        <v>394</v>
      </c>
      <c r="G16" s="47"/>
      <c r="H16" s="11"/>
      <c r="I16" s="8">
        <f>IFERROR(VLOOKUP(H16,Šifranti!$F$153:$G$156,2,FALSE),0)</f>
        <v>0</v>
      </c>
      <c r="J16" s="42">
        <f>J10*0.3</f>
        <v>0</v>
      </c>
      <c r="K16" s="33"/>
      <c r="L16" s="50">
        <v>0.38</v>
      </c>
      <c r="M16" s="32">
        <f>D10+E10</f>
        <v>0</v>
      </c>
      <c r="N16" s="32">
        <f t="shared" si="1"/>
        <v>0</v>
      </c>
      <c r="O16" s="32">
        <f t="shared" si="0"/>
        <v>0</v>
      </c>
      <c r="P16"/>
    </row>
    <row r="17" spans="1:16" ht="22.95" customHeight="1" x14ac:dyDescent="0.25">
      <c r="A17" s="57">
        <v>44835</v>
      </c>
      <c r="B17" s="59"/>
      <c r="C17" s="61"/>
      <c r="D17" s="63">
        <f>IF(B17&gt;2291,B17-2291,0)</f>
        <v>0</v>
      </c>
      <c r="E17" s="65">
        <f>IF(C17&gt;1895,C17-1895,0)</f>
        <v>0</v>
      </c>
      <c r="F17" s="15" t="s">
        <v>382</v>
      </c>
      <c r="G17" s="47"/>
      <c r="H17" s="11"/>
      <c r="I17" s="8">
        <f>IFERROR(VLOOKUP(H17,Šifranti!$F$5:$G$48,2,FALSE),0)</f>
        <v>0</v>
      </c>
      <c r="J17" s="44"/>
      <c r="K17" s="33"/>
      <c r="L17" s="50">
        <v>1.08</v>
      </c>
      <c r="M17" s="32">
        <f>D17+E17</f>
        <v>0</v>
      </c>
      <c r="N17" s="32">
        <f t="shared" si="1"/>
        <v>0</v>
      </c>
      <c r="O17" s="32">
        <f t="shared" ref="O17:O37" si="2">N17*1.161</f>
        <v>0</v>
      </c>
      <c r="P17"/>
    </row>
    <row r="18" spans="1:16" ht="22.95" customHeight="1" x14ac:dyDescent="0.25">
      <c r="A18" s="58"/>
      <c r="B18" s="60"/>
      <c r="C18" s="62"/>
      <c r="D18" s="64"/>
      <c r="E18" s="66"/>
      <c r="F18" s="15" t="s">
        <v>383</v>
      </c>
      <c r="G18" s="47"/>
      <c r="H18" s="11"/>
      <c r="I18" s="8">
        <f>IFERROR(VLOOKUP(H18,Šifranti!$F$5:$G$48,2,FALSE),0)</f>
        <v>0</v>
      </c>
      <c r="J18" s="43">
        <f>J17</f>
        <v>0</v>
      </c>
      <c r="K18" s="33"/>
      <c r="L18" s="50">
        <v>1.08</v>
      </c>
      <c r="M18" s="32">
        <f>D17+E17</f>
        <v>0</v>
      </c>
      <c r="N18" s="32">
        <f t="shared" si="1"/>
        <v>0</v>
      </c>
      <c r="O18" s="32">
        <f t="shared" si="2"/>
        <v>0</v>
      </c>
      <c r="P18"/>
    </row>
    <row r="19" spans="1:16" ht="22.95" customHeight="1" x14ac:dyDescent="0.25">
      <c r="A19" s="58"/>
      <c r="B19" s="60"/>
      <c r="C19" s="62"/>
      <c r="D19" s="64"/>
      <c r="E19" s="66"/>
      <c r="F19" s="8" t="s">
        <v>321</v>
      </c>
      <c r="G19" s="47"/>
      <c r="H19" s="11"/>
      <c r="I19" s="8">
        <f>IFERROR(VLOOKUP(H19,Šifranti!$F$49:$G$152,2,FALSE),0)</f>
        <v>0</v>
      </c>
      <c r="J19" s="43">
        <f>J17*1</f>
        <v>0</v>
      </c>
      <c r="K19" s="33"/>
      <c r="L19" s="50">
        <v>0.42</v>
      </c>
      <c r="M19" s="32">
        <f>D17+E17</f>
        <v>0</v>
      </c>
      <c r="N19" s="32">
        <f t="shared" si="1"/>
        <v>0</v>
      </c>
      <c r="O19" s="32">
        <f t="shared" si="2"/>
        <v>0</v>
      </c>
      <c r="P19"/>
    </row>
    <row r="20" spans="1:16" ht="22.95" customHeight="1" x14ac:dyDescent="0.25">
      <c r="A20" s="58"/>
      <c r="B20" s="60"/>
      <c r="C20" s="62"/>
      <c r="D20" s="64"/>
      <c r="E20" s="66"/>
      <c r="F20" s="8" t="s">
        <v>322</v>
      </c>
      <c r="G20" s="47"/>
      <c r="H20" s="11"/>
      <c r="I20" s="8">
        <f>IFERROR(VLOOKUP(H20,Šifranti!$F$49:$G$152,2,FALSE),0)</f>
        <v>0</v>
      </c>
      <c r="J20" s="43">
        <f>J17*1</f>
        <v>0</v>
      </c>
      <c r="K20" s="33"/>
      <c r="L20" s="50">
        <v>0.42</v>
      </c>
      <c r="M20" s="32">
        <f>D17+E17</f>
        <v>0</v>
      </c>
      <c r="N20" s="32">
        <f t="shared" si="1"/>
        <v>0</v>
      </c>
      <c r="O20" s="32">
        <f t="shared" si="2"/>
        <v>0</v>
      </c>
      <c r="P20"/>
    </row>
    <row r="21" spans="1:16" ht="22.95" customHeight="1" x14ac:dyDescent="0.25">
      <c r="A21" s="58"/>
      <c r="B21" s="60"/>
      <c r="C21" s="62"/>
      <c r="D21" s="64"/>
      <c r="E21" s="66"/>
      <c r="F21" s="8" t="s">
        <v>370</v>
      </c>
      <c r="G21" s="47"/>
      <c r="H21" s="11"/>
      <c r="I21" s="8">
        <f>IFERROR(VLOOKUP(H21,Šifranti!$F$49:$G$152,2,FALSE),0)</f>
        <v>0</v>
      </c>
      <c r="J21" s="43">
        <f>J17*1</f>
        <v>0</v>
      </c>
      <c r="K21" s="33"/>
      <c r="L21" s="50">
        <v>0.42</v>
      </c>
      <c r="M21" s="32">
        <f>D17+E17</f>
        <v>0</v>
      </c>
      <c r="N21" s="32">
        <f t="shared" si="1"/>
        <v>0</v>
      </c>
      <c r="O21" s="32">
        <f t="shared" si="2"/>
        <v>0</v>
      </c>
      <c r="P21"/>
    </row>
    <row r="22" spans="1:16" ht="22.95" customHeight="1" x14ac:dyDescent="0.25">
      <c r="A22" s="58"/>
      <c r="B22" s="60"/>
      <c r="C22" s="62"/>
      <c r="D22" s="64"/>
      <c r="E22" s="66"/>
      <c r="F22" s="8" t="s">
        <v>371</v>
      </c>
      <c r="G22" s="47"/>
      <c r="H22" s="11"/>
      <c r="I22" s="8">
        <f>IFERROR(VLOOKUP(H22,Šifranti!$F$49:$G$152,2,FALSE),0)</f>
        <v>0</v>
      </c>
      <c r="J22" s="43">
        <f>J17*1</f>
        <v>0</v>
      </c>
      <c r="K22" s="33"/>
      <c r="L22" s="50">
        <v>0.42</v>
      </c>
      <c r="M22" s="32">
        <f>D17+E17</f>
        <v>0</v>
      </c>
      <c r="N22" s="32">
        <f t="shared" si="1"/>
        <v>0</v>
      </c>
      <c r="O22" s="32">
        <f t="shared" si="2"/>
        <v>0</v>
      </c>
      <c r="P22"/>
    </row>
    <row r="23" spans="1:16" ht="22.95" customHeight="1" x14ac:dyDescent="0.25">
      <c r="A23" s="58"/>
      <c r="B23" s="60"/>
      <c r="C23" s="62"/>
      <c r="D23" s="64"/>
      <c r="E23" s="66"/>
      <c r="F23" s="8" t="s">
        <v>394</v>
      </c>
      <c r="G23" s="47"/>
      <c r="H23" s="11"/>
      <c r="I23" s="8">
        <f>IFERROR(VLOOKUP(H23,Šifranti!$F$153:$G$156,2,FALSE),0)</f>
        <v>0</v>
      </c>
      <c r="J23" s="42">
        <f>J17*0.3</f>
        <v>0</v>
      </c>
      <c r="K23" s="33"/>
      <c r="L23" s="50">
        <v>0.38</v>
      </c>
      <c r="M23" s="32">
        <f>D17+E17</f>
        <v>0</v>
      </c>
      <c r="N23" s="32">
        <f t="shared" si="1"/>
        <v>0</v>
      </c>
      <c r="O23" s="32">
        <f t="shared" si="2"/>
        <v>0</v>
      </c>
      <c r="P23"/>
    </row>
    <row r="24" spans="1:16" ht="22.95" customHeight="1" x14ac:dyDescent="0.25">
      <c r="A24" s="57">
        <v>44866</v>
      </c>
      <c r="B24" s="59"/>
      <c r="C24" s="61"/>
      <c r="D24" s="63">
        <f>IF(B24&gt;2291,B24-2291,0)</f>
        <v>0</v>
      </c>
      <c r="E24" s="65">
        <f>IF(C24&gt;1895,C24-1895,0)</f>
        <v>0</v>
      </c>
      <c r="F24" s="15" t="s">
        <v>382</v>
      </c>
      <c r="G24" s="47"/>
      <c r="H24" s="11"/>
      <c r="I24" s="8">
        <f>IFERROR(VLOOKUP(H24,Šifranti!$F$5:$G$48,2,FALSE),0)</f>
        <v>0</v>
      </c>
      <c r="J24" s="44"/>
      <c r="K24" s="33"/>
      <c r="L24" s="50">
        <v>1.08</v>
      </c>
      <c r="M24" s="32">
        <f>D24+E24</f>
        <v>0</v>
      </c>
      <c r="N24" s="32">
        <f t="shared" si="1"/>
        <v>0</v>
      </c>
      <c r="O24" s="32">
        <f t="shared" si="2"/>
        <v>0</v>
      </c>
      <c r="P24"/>
    </row>
    <row r="25" spans="1:16" ht="22.95" customHeight="1" x14ac:dyDescent="0.25">
      <c r="A25" s="58"/>
      <c r="B25" s="60"/>
      <c r="C25" s="62"/>
      <c r="D25" s="64"/>
      <c r="E25" s="66"/>
      <c r="F25" s="15" t="s">
        <v>383</v>
      </c>
      <c r="G25" s="47"/>
      <c r="H25" s="11"/>
      <c r="I25" s="8">
        <f>IFERROR(VLOOKUP(H25,Šifranti!$F$5:$G$48,2,FALSE),0)</f>
        <v>0</v>
      </c>
      <c r="J25" s="43">
        <f>J24</f>
        <v>0</v>
      </c>
      <c r="K25" s="33"/>
      <c r="L25" s="50">
        <v>1.08</v>
      </c>
      <c r="M25" s="32">
        <f>D24+E24</f>
        <v>0</v>
      </c>
      <c r="N25" s="32">
        <f t="shared" si="1"/>
        <v>0</v>
      </c>
      <c r="O25" s="32">
        <f t="shared" si="2"/>
        <v>0</v>
      </c>
      <c r="P25"/>
    </row>
    <row r="26" spans="1:16" ht="22.95" customHeight="1" x14ac:dyDescent="0.25">
      <c r="A26" s="58"/>
      <c r="B26" s="60"/>
      <c r="C26" s="62"/>
      <c r="D26" s="64"/>
      <c r="E26" s="66"/>
      <c r="F26" s="8" t="s">
        <v>321</v>
      </c>
      <c r="G26" s="47"/>
      <c r="H26" s="11"/>
      <c r="I26" s="8">
        <f>IFERROR(VLOOKUP(H26,Šifranti!$F$49:$G$152,2,FALSE),0)</f>
        <v>0</v>
      </c>
      <c r="J26" s="43">
        <f>J24*1</f>
        <v>0</v>
      </c>
      <c r="K26" s="33"/>
      <c r="L26" s="50">
        <v>0.42</v>
      </c>
      <c r="M26" s="32">
        <f>D24+E24</f>
        <v>0</v>
      </c>
      <c r="N26" s="32">
        <f t="shared" si="1"/>
        <v>0</v>
      </c>
      <c r="O26" s="32">
        <f t="shared" si="2"/>
        <v>0</v>
      </c>
      <c r="P26"/>
    </row>
    <row r="27" spans="1:16" ht="22.95" customHeight="1" x14ac:dyDescent="0.25">
      <c r="A27" s="58"/>
      <c r="B27" s="60"/>
      <c r="C27" s="62"/>
      <c r="D27" s="64"/>
      <c r="E27" s="66"/>
      <c r="F27" s="8" t="s">
        <v>322</v>
      </c>
      <c r="G27" s="47"/>
      <c r="H27" s="11"/>
      <c r="I27" s="8">
        <f>IFERROR(VLOOKUP(H27,Šifranti!$F$49:$G$152,2,FALSE),0)</f>
        <v>0</v>
      </c>
      <c r="J27" s="43">
        <f>J24*1</f>
        <v>0</v>
      </c>
      <c r="K27" s="33"/>
      <c r="L27" s="50">
        <v>0.42</v>
      </c>
      <c r="M27" s="32">
        <f>D24+E24</f>
        <v>0</v>
      </c>
      <c r="N27" s="32">
        <f t="shared" si="1"/>
        <v>0</v>
      </c>
      <c r="O27" s="32">
        <f t="shared" si="2"/>
        <v>0</v>
      </c>
      <c r="P27"/>
    </row>
    <row r="28" spans="1:16" ht="22.95" customHeight="1" x14ac:dyDescent="0.25">
      <c r="A28" s="58"/>
      <c r="B28" s="60"/>
      <c r="C28" s="62"/>
      <c r="D28" s="64"/>
      <c r="E28" s="66"/>
      <c r="F28" s="8" t="s">
        <v>370</v>
      </c>
      <c r="G28" s="47"/>
      <c r="H28" s="11"/>
      <c r="I28" s="8">
        <f>IFERROR(VLOOKUP(H28,Šifranti!$F$49:$G$152,2,FALSE),0)</f>
        <v>0</v>
      </c>
      <c r="J28" s="43">
        <f>J24*1</f>
        <v>0</v>
      </c>
      <c r="K28" s="33"/>
      <c r="L28" s="50">
        <v>0.42</v>
      </c>
      <c r="M28" s="32">
        <f>D24+E24</f>
        <v>0</v>
      </c>
      <c r="N28" s="32">
        <f t="shared" si="1"/>
        <v>0</v>
      </c>
      <c r="O28" s="32">
        <f t="shared" si="2"/>
        <v>0</v>
      </c>
      <c r="P28"/>
    </row>
    <row r="29" spans="1:16" ht="22.95" customHeight="1" x14ac:dyDescent="0.25">
      <c r="A29" s="58"/>
      <c r="B29" s="60"/>
      <c r="C29" s="62"/>
      <c r="D29" s="64"/>
      <c r="E29" s="66"/>
      <c r="F29" s="8" t="s">
        <v>371</v>
      </c>
      <c r="G29" s="47"/>
      <c r="H29" s="11"/>
      <c r="I29" s="8">
        <f>IFERROR(VLOOKUP(H29,Šifranti!$F$49:$G$152,2,FALSE),0)</f>
        <v>0</v>
      </c>
      <c r="J29" s="43">
        <f>J24*1</f>
        <v>0</v>
      </c>
      <c r="K29" s="33"/>
      <c r="L29" s="50">
        <v>0.42</v>
      </c>
      <c r="M29" s="32">
        <f>D24+E24</f>
        <v>0</v>
      </c>
      <c r="N29" s="32">
        <f t="shared" si="1"/>
        <v>0</v>
      </c>
      <c r="O29" s="32">
        <f t="shared" si="2"/>
        <v>0</v>
      </c>
    </row>
    <row r="30" spans="1:16" ht="22.95" customHeight="1" x14ac:dyDescent="0.25">
      <c r="A30" s="58"/>
      <c r="B30" s="60"/>
      <c r="C30" s="62"/>
      <c r="D30" s="64"/>
      <c r="E30" s="66"/>
      <c r="F30" s="8" t="s">
        <v>394</v>
      </c>
      <c r="G30" s="47"/>
      <c r="H30" s="11"/>
      <c r="I30" s="8">
        <f>IFERROR(VLOOKUP(H30,Šifranti!$F$153:$G$156,2,FALSE),0)</f>
        <v>0</v>
      </c>
      <c r="J30" s="42">
        <f>J24*0.3</f>
        <v>0</v>
      </c>
      <c r="K30" s="33"/>
      <c r="L30" s="50">
        <v>0.38</v>
      </c>
      <c r="M30" s="32">
        <f>D24+E24</f>
        <v>0</v>
      </c>
      <c r="N30" s="32">
        <f t="shared" si="1"/>
        <v>0</v>
      </c>
      <c r="O30" s="32">
        <f t="shared" si="2"/>
        <v>0</v>
      </c>
    </row>
    <row r="31" spans="1:16" ht="22.95" customHeight="1" x14ac:dyDescent="0.25">
      <c r="A31" s="57">
        <v>44896</v>
      </c>
      <c r="B31" s="59"/>
      <c r="C31" s="61"/>
      <c r="D31" s="63">
        <f>IF(B31&gt;2291,B31-2291,0)</f>
        <v>0</v>
      </c>
      <c r="E31" s="65">
        <f>IF(C31&gt;1895,C31-1895,0)</f>
        <v>0</v>
      </c>
      <c r="F31" s="15" t="s">
        <v>382</v>
      </c>
      <c r="G31" s="47"/>
      <c r="H31" s="11"/>
      <c r="I31" s="8">
        <f>IFERROR(VLOOKUP(H31,Šifranti!$F$5:$G$48,2,FALSE),0)</f>
        <v>0</v>
      </c>
      <c r="J31" s="44"/>
      <c r="K31" s="33"/>
      <c r="L31" s="50">
        <v>1.08</v>
      </c>
      <c r="M31" s="32">
        <f>D31+E31</f>
        <v>0</v>
      </c>
      <c r="N31" s="32">
        <f t="shared" si="1"/>
        <v>0</v>
      </c>
      <c r="O31" s="32">
        <f t="shared" si="2"/>
        <v>0</v>
      </c>
    </row>
    <row r="32" spans="1:16" ht="22.95" customHeight="1" x14ac:dyDescent="0.25">
      <c r="A32" s="58"/>
      <c r="B32" s="60"/>
      <c r="C32" s="62"/>
      <c r="D32" s="64"/>
      <c r="E32" s="66"/>
      <c r="F32" s="15" t="s">
        <v>383</v>
      </c>
      <c r="G32" s="47"/>
      <c r="H32" s="11"/>
      <c r="I32" s="8">
        <f>IFERROR(VLOOKUP(H32,Šifranti!$F$5:$G$48,2,FALSE),0)</f>
        <v>0</v>
      </c>
      <c r="J32" s="43">
        <f>J31</f>
        <v>0</v>
      </c>
      <c r="K32" s="33"/>
      <c r="L32" s="50">
        <v>1.08</v>
      </c>
      <c r="M32" s="32">
        <f>D31+E31</f>
        <v>0</v>
      </c>
      <c r="N32" s="32">
        <f t="shared" si="1"/>
        <v>0</v>
      </c>
      <c r="O32" s="32">
        <f t="shared" si="2"/>
        <v>0</v>
      </c>
    </row>
    <row r="33" spans="1:16" ht="22.95" customHeight="1" x14ac:dyDescent="0.25">
      <c r="A33" s="58"/>
      <c r="B33" s="60"/>
      <c r="C33" s="62"/>
      <c r="D33" s="64"/>
      <c r="E33" s="66"/>
      <c r="F33" s="8" t="s">
        <v>321</v>
      </c>
      <c r="G33" s="47"/>
      <c r="H33" s="11"/>
      <c r="I33" s="8">
        <f>IFERROR(VLOOKUP(H33,Šifranti!$F$49:$G$152,2,FALSE),0)</f>
        <v>0</v>
      </c>
      <c r="J33" s="43">
        <f>J31*1</f>
        <v>0</v>
      </c>
      <c r="K33" s="33"/>
      <c r="L33" s="50">
        <v>0.42</v>
      </c>
      <c r="M33" s="32">
        <f>D31+E31</f>
        <v>0</v>
      </c>
      <c r="N33" s="32">
        <f t="shared" si="1"/>
        <v>0</v>
      </c>
      <c r="O33" s="32">
        <f t="shared" si="2"/>
        <v>0</v>
      </c>
    </row>
    <row r="34" spans="1:16" ht="22.95" customHeight="1" x14ac:dyDescent="0.25">
      <c r="A34" s="58"/>
      <c r="B34" s="60"/>
      <c r="C34" s="62"/>
      <c r="D34" s="64"/>
      <c r="E34" s="66"/>
      <c r="F34" s="8" t="s">
        <v>322</v>
      </c>
      <c r="G34" s="47"/>
      <c r="H34" s="11"/>
      <c r="I34" s="8">
        <f>IFERROR(VLOOKUP(H34,Šifranti!$F$49:$G$152,2,FALSE),0)</f>
        <v>0</v>
      </c>
      <c r="J34" s="43">
        <f>J31*1</f>
        <v>0</v>
      </c>
      <c r="K34" s="33"/>
      <c r="L34" s="50">
        <v>0.42</v>
      </c>
      <c r="M34" s="32">
        <f>D31+E31</f>
        <v>0</v>
      </c>
      <c r="N34" s="32">
        <f t="shared" si="1"/>
        <v>0</v>
      </c>
      <c r="O34" s="32">
        <f t="shared" si="2"/>
        <v>0</v>
      </c>
    </row>
    <row r="35" spans="1:16" ht="22.95" customHeight="1" x14ac:dyDescent="0.25">
      <c r="A35" s="58"/>
      <c r="B35" s="60"/>
      <c r="C35" s="62"/>
      <c r="D35" s="64"/>
      <c r="E35" s="66"/>
      <c r="F35" s="8" t="s">
        <v>370</v>
      </c>
      <c r="G35" s="47"/>
      <c r="H35" s="11"/>
      <c r="I35" s="8">
        <f>IFERROR(VLOOKUP(H35,Šifranti!$F$49:$G$152,2,FALSE),0)</f>
        <v>0</v>
      </c>
      <c r="J35" s="43">
        <f>J31*1</f>
        <v>0</v>
      </c>
      <c r="K35" s="33"/>
      <c r="L35" s="50">
        <v>0.42</v>
      </c>
      <c r="M35" s="32">
        <f>D31+E31</f>
        <v>0</v>
      </c>
      <c r="N35" s="32">
        <f t="shared" si="1"/>
        <v>0</v>
      </c>
      <c r="O35" s="32">
        <f t="shared" si="2"/>
        <v>0</v>
      </c>
    </row>
    <row r="36" spans="1:16" ht="22.95" customHeight="1" x14ac:dyDescent="0.25">
      <c r="A36" s="58"/>
      <c r="B36" s="60"/>
      <c r="C36" s="62"/>
      <c r="D36" s="64"/>
      <c r="E36" s="66"/>
      <c r="F36" s="8" t="s">
        <v>371</v>
      </c>
      <c r="G36" s="47"/>
      <c r="H36" s="11"/>
      <c r="I36" s="8">
        <f>IFERROR(VLOOKUP(H36,Šifranti!$F$49:$G$152,2,FALSE),0)</f>
        <v>0</v>
      </c>
      <c r="J36" s="43">
        <f>J31*1</f>
        <v>0</v>
      </c>
      <c r="K36" s="33"/>
      <c r="L36" s="50">
        <v>0.42</v>
      </c>
      <c r="M36" s="32">
        <f>D31+E31</f>
        <v>0</v>
      </c>
      <c r="N36" s="32">
        <f t="shared" si="1"/>
        <v>0</v>
      </c>
      <c r="O36" s="32">
        <f t="shared" si="2"/>
        <v>0</v>
      </c>
    </row>
    <row r="37" spans="1:16" ht="22.95" customHeight="1" x14ac:dyDescent="0.25">
      <c r="A37" s="58"/>
      <c r="B37" s="60"/>
      <c r="C37" s="62"/>
      <c r="D37" s="64"/>
      <c r="E37" s="66"/>
      <c r="F37" s="8" t="s">
        <v>394</v>
      </c>
      <c r="G37" s="47"/>
      <c r="H37" s="11"/>
      <c r="I37" s="8">
        <f>IFERROR(VLOOKUP(H37,Šifranti!$F$153:$G$156,2,FALSE),0)</f>
        <v>0</v>
      </c>
      <c r="J37" s="42">
        <f>J31*0.3</f>
        <v>0</v>
      </c>
      <c r="K37" s="33"/>
      <c r="L37" s="50">
        <v>0.38</v>
      </c>
      <c r="M37" s="32">
        <f>D31+E31</f>
        <v>0</v>
      </c>
      <c r="N37" s="32">
        <f t="shared" si="1"/>
        <v>0</v>
      </c>
      <c r="O37" s="32">
        <f t="shared" si="2"/>
        <v>0</v>
      </c>
    </row>
    <row r="38" spans="1:16" ht="22.95" customHeight="1" x14ac:dyDescent="0.25">
      <c r="A38" s="34" t="s">
        <v>320</v>
      </c>
      <c r="B38" s="34"/>
      <c r="C38" s="34"/>
      <c r="D38" s="7"/>
      <c r="E38" s="7"/>
      <c r="F38" s="7"/>
      <c r="G38" s="7"/>
      <c r="H38" s="7"/>
      <c r="I38" s="7"/>
      <c r="J38" s="7"/>
      <c r="K38" s="7"/>
      <c r="L38" s="7"/>
      <c r="M38" s="7"/>
      <c r="N38" s="32">
        <f>SUM(N10:N37)</f>
        <v>0</v>
      </c>
      <c r="O38" s="32">
        <f>SUM(O10:O37)</f>
        <v>0</v>
      </c>
      <c r="P38"/>
    </row>
    <row r="39" spans="1:16" ht="25.35" customHeight="1" x14ac:dyDescent="0.25">
      <c r="A39"/>
      <c r="B39"/>
      <c r="C39"/>
      <c r="D39"/>
      <c r="E39"/>
      <c r="F39"/>
      <c r="G39"/>
      <c r="H39"/>
      <c r="I39"/>
      <c r="J39"/>
      <c r="K39"/>
      <c r="L39"/>
      <c r="M39"/>
      <c r="N39"/>
      <c r="O39"/>
    </row>
    <row r="40" spans="1:16" ht="21" customHeight="1" x14ac:dyDescent="0.25">
      <c r="A40" s="26" t="s">
        <v>373</v>
      </c>
      <c r="B40" s="46"/>
      <c r="C40" s="46"/>
      <c r="D40"/>
      <c r="E40"/>
      <c r="F40"/>
      <c r="G40"/>
      <c r="H40"/>
      <c r="I40"/>
      <c r="J40"/>
      <c r="K40"/>
      <c r="L40"/>
      <c r="M40"/>
      <c r="N40"/>
      <c r="O40"/>
    </row>
    <row r="41" spans="1:16" ht="81" customHeight="1" x14ac:dyDescent="0.25">
      <c r="A41" s="8" t="s">
        <v>11</v>
      </c>
      <c r="B41" s="49" t="s">
        <v>488</v>
      </c>
      <c r="C41" s="8" t="s">
        <v>323</v>
      </c>
      <c r="D41" s="13" t="s">
        <v>379</v>
      </c>
      <c r="E41" s="13" t="s">
        <v>378</v>
      </c>
      <c r="F41" s="8" t="s">
        <v>420</v>
      </c>
      <c r="G41" s="8" t="s">
        <v>8</v>
      </c>
      <c r="H41" s="8" t="s">
        <v>9</v>
      </c>
      <c r="I41" s="8" t="s">
        <v>10</v>
      </c>
      <c r="J41" s="8" t="s">
        <v>395</v>
      </c>
      <c r="K41" s="8" t="s">
        <v>372</v>
      </c>
      <c r="L41" s="8" t="s">
        <v>384</v>
      </c>
      <c r="M41" s="8" t="s">
        <v>385</v>
      </c>
      <c r="N41" s="13" t="s">
        <v>381</v>
      </c>
      <c r="O41" s="13" t="s">
        <v>380</v>
      </c>
    </row>
    <row r="42" spans="1:16" ht="19.95" customHeight="1" x14ac:dyDescent="0.25">
      <c r="A42" s="9">
        <v>1</v>
      </c>
      <c r="B42" s="9">
        <v>2</v>
      </c>
      <c r="C42" s="9">
        <v>3</v>
      </c>
      <c r="D42" s="9">
        <v>4</v>
      </c>
      <c r="E42" s="9">
        <v>5</v>
      </c>
      <c r="F42" s="14">
        <v>6</v>
      </c>
      <c r="G42" s="9">
        <v>7</v>
      </c>
      <c r="H42" s="14">
        <v>8</v>
      </c>
      <c r="I42" s="9">
        <v>9</v>
      </c>
      <c r="J42" s="9">
        <v>10</v>
      </c>
      <c r="K42" s="9">
        <v>11</v>
      </c>
      <c r="L42" s="9">
        <v>12</v>
      </c>
      <c r="M42" s="9">
        <v>13</v>
      </c>
      <c r="N42" s="9">
        <v>14</v>
      </c>
      <c r="O42" s="9">
        <v>15</v>
      </c>
    </row>
    <row r="43" spans="1:16" ht="22.95" customHeight="1" x14ac:dyDescent="0.25">
      <c r="A43" s="57">
        <v>44805</v>
      </c>
      <c r="B43" s="59"/>
      <c r="C43" s="61"/>
      <c r="D43" s="63">
        <f>IF(B43&gt;2291,B43-2291,0)</f>
        <v>0</v>
      </c>
      <c r="E43" s="65">
        <f>IF(C43&gt;1895,C43-1895,0)</f>
        <v>0</v>
      </c>
      <c r="F43" s="15" t="s">
        <v>382</v>
      </c>
      <c r="G43" s="47"/>
      <c r="H43" s="11"/>
      <c r="I43" s="8">
        <f>IFERROR(VLOOKUP(H43,Šifranti!$F$5:$G$48,2,FALSE),0)</f>
        <v>0</v>
      </c>
      <c r="J43" s="44"/>
      <c r="K43" s="33"/>
      <c r="L43" s="50">
        <v>1.08</v>
      </c>
      <c r="M43" s="32">
        <f>D43+E43</f>
        <v>0</v>
      </c>
      <c r="N43" s="32">
        <f>IF(J43*K43*L43*M43 &lt;= 2000,J43*K43*L43*M43,2000)</f>
        <v>0</v>
      </c>
      <c r="O43" s="32">
        <f t="shared" ref="O43:O70" si="3">N43*1.161</f>
        <v>0</v>
      </c>
    </row>
    <row r="44" spans="1:16" ht="22.95" customHeight="1" x14ac:dyDescent="0.25">
      <c r="A44" s="58"/>
      <c r="B44" s="60"/>
      <c r="C44" s="62"/>
      <c r="D44" s="64"/>
      <c r="E44" s="66"/>
      <c r="F44" s="15" t="s">
        <v>383</v>
      </c>
      <c r="G44" s="47"/>
      <c r="H44" s="11"/>
      <c r="I44" s="8">
        <f>IFERROR(VLOOKUP(H44,Šifranti!$F$5:$G$48,2,FALSE),0)</f>
        <v>0</v>
      </c>
      <c r="J44" s="43">
        <f>J43</f>
        <v>0</v>
      </c>
      <c r="K44" s="33"/>
      <c r="L44" s="50">
        <v>1.08</v>
      </c>
      <c r="M44" s="32">
        <f>D43+E43</f>
        <v>0</v>
      </c>
      <c r="N44" s="32">
        <f t="shared" ref="N44:N70" si="4">IF(J44*K44*L44*M44 &lt;= 2000,J44*K44*L44*M44,2000)</f>
        <v>0</v>
      </c>
      <c r="O44" s="32">
        <f t="shared" si="3"/>
        <v>0</v>
      </c>
    </row>
    <row r="45" spans="1:16" ht="22.95" customHeight="1" x14ac:dyDescent="0.25">
      <c r="A45" s="58"/>
      <c r="B45" s="60"/>
      <c r="C45" s="62"/>
      <c r="D45" s="64"/>
      <c r="E45" s="66"/>
      <c r="F45" s="8" t="s">
        <v>321</v>
      </c>
      <c r="G45" s="47"/>
      <c r="H45" s="11"/>
      <c r="I45" s="8">
        <f>IFERROR(VLOOKUP(H45,Šifranti!$F$49:$G$152,2,FALSE),0)</f>
        <v>0</v>
      </c>
      <c r="J45" s="43">
        <f>J43*1</f>
        <v>0</v>
      </c>
      <c r="K45" s="33"/>
      <c r="L45" s="50">
        <v>0.42</v>
      </c>
      <c r="M45" s="32">
        <f>D43+E43</f>
        <v>0</v>
      </c>
      <c r="N45" s="32">
        <f t="shared" si="4"/>
        <v>0</v>
      </c>
      <c r="O45" s="32">
        <f t="shared" si="3"/>
        <v>0</v>
      </c>
    </row>
    <row r="46" spans="1:16" ht="22.95" customHeight="1" x14ac:dyDescent="0.25">
      <c r="A46" s="58"/>
      <c r="B46" s="60"/>
      <c r="C46" s="62"/>
      <c r="D46" s="64"/>
      <c r="E46" s="66"/>
      <c r="F46" s="8" t="s">
        <v>322</v>
      </c>
      <c r="G46" s="47"/>
      <c r="H46" s="11"/>
      <c r="I46" s="8">
        <f>IFERROR(VLOOKUP(H46,Šifranti!$F$49:$G$152,2,FALSE),0)</f>
        <v>0</v>
      </c>
      <c r="J46" s="43">
        <f>J43*1</f>
        <v>0</v>
      </c>
      <c r="K46" s="33"/>
      <c r="L46" s="50">
        <v>0.42</v>
      </c>
      <c r="M46" s="32">
        <f>D43+E43</f>
        <v>0</v>
      </c>
      <c r="N46" s="32">
        <f t="shared" si="4"/>
        <v>0</v>
      </c>
      <c r="O46" s="32">
        <f t="shared" si="3"/>
        <v>0</v>
      </c>
    </row>
    <row r="47" spans="1:16" ht="22.95" customHeight="1" x14ac:dyDescent="0.25">
      <c r="A47" s="58"/>
      <c r="B47" s="60"/>
      <c r="C47" s="62"/>
      <c r="D47" s="64"/>
      <c r="E47" s="66"/>
      <c r="F47" s="8" t="s">
        <v>370</v>
      </c>
      <c r="G47" s="47"/>
      <c r="H47" s="11"/>
      <c r="I47" s="8">
        <f>IFERROR(VLOOKUP(H47,Šifranti!$F$49:$G$152,2,FALSE),0)</f>
        <v>0</v>
      </c>
      <c r="J47" s="43">
        <f>J43*1</f>
        <v>0</v>
      </c>
      <c r="K47" s="33"/>
      <c r="L47" s="50">
        <v>0.42</v>
      </c>
      <c r="M47" s="32">
        <f>D43+E43</f>
        <v>0</v>
      </c>
      <c r="N47" s="32">
        <f t="shared" si="4"/>
        <v>0</v>
      </c>
      <c r="O47" s="32">
        <f t="shared" si="3"/>
        <v>0</v>
      </c>
    </row>
    <row r="48" spans="1:16" ht="22.95" customHeight="1" x14ac:dyDescent="0.25">
      <c r="A48" s="58"/>
      <c r="B48" s="60"/>
      <c r="C48" s="62"/>
      <c r="D48" s="64"/>
      <c r="E48" s="66"/>
      <c r="F48" s="8" t="s">
        <v>371</v>
      </c>
      <c r="G48" s="47"/>
      <c r="H48" s="11"/>
      <c r="I48" s="8">
        <f>IFERROR(VLOOKUP(H48,Šifranti!$F$49:$G$152,2,FALSE),0)</f>
        <v>0</v>
      </c>
      <c r="J48" s="43">
        <f>J43*1</f>
        <v>0</v>
      </c>
      <c r="K48" s="33"/>
      <c r="L48" s="50">
        <v>0.42</v>
      </c>
      <c r="M48" s="32">
        <f>D43+E43</f>
        <v>0</v>
      </c>
      <c r="N48" s="32">
        <f t="shared" si="4"/>
        <v>0</v>
      </c>
      <c r="O48" s="32">
        <f t="shared" si="3"/>
        <v>0</v>
      </c>
    </row>
    <row r="49" spans="1:15" ht="22.95" customHeight="1" x14ac:dyDescent="0.25">
      <c r="A49" s="58"/>
      <c r="B49" s="60"/>
      <c r="C49" s="62"/>
      <c r="D49" s="64"/>
      <c r="E49" s="66"/>
      <c r="F49" s="8" t="s">
        <v>394</v>
      </c>
      <c r="G49" s="47"/>
      <c r="H49" s="11"/>
      <c r="I49" s="8">
        <f>IFERROR(VLOOKUP(H49,Šifranti!$F$153:$G$156,2,FALSE),0)</f>
        <v>0</v>
      </c>
      <c r="J49" s="42">
        <f>J43*0.3</f>
        <v>0</v>
      </c>
      <c r="K49" s="33"/>
      <c r="L49" s="50">
        <v>0.38</v>
      </c>
      <c r="M49" s="32">
        <f>D43+E43</f>
        <v>0</v>
      </c>
      <c r="N49" s="32">
        <f t="shared" si="4"/>
        <v>0</v>
      </c>
      <c r="O49" s="32">
        <f t="shared" si="3"/>
        <v>0</v>
      </c>
    </row>
    <row r="50" spans="1:15" ht="22.95" customHeight="1" x14ac:dyDescent="0.25">
      <c r="A50" s="57">
        <v>44835</v>
      </c>
      <c r="B50" s="59"/>
      <c r="C50" s="61"/>
      <c r="D50" s="63">
        <f>IF(B50&gt;2291,B50-2291,0)</f>
        <v>0</v>
      </c>
      <c r="E50" s="65">
        <f>IF(C50&gt;1895,C50-1895,0)</f>
        <v>0</v>
      </c>
      <c r="F50" s="15" t="s">
        <v>382</v>
      </c>
      <c r="G50" s="47"/>
      <c r="H50" s="11"/>
      <c r="I50" s="8">
        <f>IFERROR(VLOOKUP(H50,Šifranti!$F$5:$G$48,2,FALSE),0)</f>
        <v>0</v>
      </c>
      <c r="J50" s="44"/>
      <c r="K50" s="33"/>
      <c r="L50" s="50">
        <v>1.08</v>
      </c>
      <c r="M50" s="32">
        <f>D50+E50</f>
        <v>0</v>
      </c>
      <c r="N50" s="32">
        <f t="shared" si="4"/>
        <v>0</v>
      </c>
      <c r="O50" s="32">
        <f t="shared" si="3"/>
        <v>0</v>
      </c>
    </row>
    <row r="51" spans="1:15" ht="22.95" customHeight="1" x14ac:dyDescent="0.25">
      <c r="A51" s="58"/>
      <c r="B51" s="60"/>
      <c r="C51" s="62"/>
      <c r="D51" s="64"/>
      <c r="E51" s="66"/>
      <c r="F51" s="15" t="s">
        <v>383</v>
      </c>
      <c r="G51" s="47"/>
      <c r="H51" s="11"/>
      <c r="I51" s="8">
        <f>IFERROR(VLOOKUP(H51,Šifranti!$F$5:$G$48,2,FALSE),0)</f>
        <v>0</v>
      </c>
      <c r="J51" s="43">
        <f>J50</f>
        <v>0</v>
      </c>
      <c r="K51" s="33"/>
      <c r="L51" s="50">
        <v>1.08</v>
      </c>
      <c r="M51" s="32">
        <f>D50+E50</f>
        <v>0</v>
      </c>
      <c r="N51" s="32">
        <f t="shared" si="4"/>
        <v>0</v>
      </c>
      <c r="O51" s="32">
        <f t="shared" si="3"/>
        <v>0</v>
      </c>
    </row>
    <row r="52" spans="1:15" ht="22.95" customHeight="1" x14ac:dyDescent="0.25">
      <c r="A52" s="58"/>
      <c r="B52" s="60"/>
      <c r="C52" s="62"/>
      <c r="D52" s="64"/>
      <c r="E52" s="66"/>
      <c r="F52" s="8" t="s">
        <v>321</v>
      </c>
      <c r="G52" s="47"/>
      <c r="H52" s="11"/>
      <c r="I52" s="8">
        <f>IFERROR(VLOOKUP(H52,Šifranti!$F$49:$G$152,2,FALSE),0)</f>
        <v>0</v>
      </c>
      <c r="J52" s="43">
        <f>J50*1</f>
        <v>0</v>
      </c>
      <c r="K52" s="33"/>
      <c r="L52" s="50">
        <v>0.42</v>
      </c>
      <c r="M52" s="32">
        <f>D50+E50</f>
        <v>0</v>
      </c>
      <c r="N52" s="32">
        <f t="shared" si="4"/>
        <v>0</v>
      </c>
      <c r="O52" s="32">
        <f t="shared" si="3"/>
        <v>0</v>
      </c>
    </row>
    <row r="53" spans="1:15" ht="22.95" customHeight="1" x14ac:dyDescent="0.25">
      <c r="A53" s="58"/>
      <c r="B53" s="60"/>
      <c r="C53" s="62"/>
      <c r="D53" s="64"/>
      <c r="E53" s="66"/>
      <c r="F53" s="8" t="s">
        <v>322</v>
      </c>
      <c r="G53" s="47"/>
      <c r="H53" s="11"/>
      <c r="I53" s="8">
        <f>IFERROR(VLOOKUP(H53,Šifranti!$F$49:$G$152,2,FALSE),0)</f>
        <v>0</v>
      </c>
      <c r="J53" s="43">
        <f>J50*1</f>
        <v>0</v>
      </c>
      <c r="K53" s="33"/>
      <c r="L53" s="50">
        <v>0.42</v>
      </c>
      <c r="M53" s="32">
        <f>D50+E50</f>
        <v>0</v>
      </c>
      <c r="N53" s="32">
        <f t="shared" si="4"/>
        <v>0</v>
      </c>
      <c r="O53" s="32">
        <f t="shared" si="3"/>
        <v>0</v>
      </c>
    </row>
    <row r="54" spans="1:15" ht="22.95" customHeight="1" x14ac:dyDescent="0.25">
      <c r="A54" s="58"/>
      <c r="B54" s="60"/>
      <c r="C54" s="62"/>
      <c r="D54" s="64"/>
      <c r="E54" s="66"/>
      <c r="F54" s="8" t="s">
        <v>370</v>
      </c>
      <c r="G54" s="47"/>
      <c r="H54" s="11"/>
      <c r="I54" s="8">
        <f>IFERROR(VLOOKUP(H54,Šifranti!$F$49:$G$152,2,FALSE),0)</f>
        <v>0</v>
      </c>
      <c r="J54" s="43">
        <f>J50*1</f>
        <v>0</v>
      </c>
      <c r="K54" s="33"/>
      <c r="L54" s="50">
        <v>0.42</v>
      </c>
      <c r="M54" s="32">
        <f>D50+E50</f>
        <v>0</v>
      </c>
      <c r="N54" s="32">
        <f t="shared" si="4"/>
        <v>0</v>
      </c>
      <c r="O54" s="32">
        <f t="shared" si="3"/>
        <v>0</v>
      </c>
    </row>
    <row r="55" spans="1:15" ht="22.95" customHeight="1" x14ac:dyDescent="0.25">
      <c r="A55" s="58"/>
      <c r="B55" s="60"/>
      <c r="C55" s="62"/>
      <c r="D55" s="64"/>
      <c r="E55" s="66"/>
      <c r="F55" s="8" t="s">
        <v>371</v>
      </c>
      <c r="G55" s="47"/>
      <c r="H55" s="11"/>
      <c r="I55" s="8">
        <f>IFERROR(VLOOKUP(H55,Šifranti!$F$49:$G$152,2,FALSE),0)</f>
        <v>0</v>
      </c>
      <c r="J55" s="43">
        <f>J50*1</f>
        <v>0</v>
      </c>
      <c r="K55" s="33"/>
      <c r="L55" s="50">
        <v>0.42</v>
      </c>
      <c r="M55" s="32">
        <f>D50+E50</f>
        <v>0</v>
      </c>
      <c r="N55" s="32">
        <f t="shared" si="4"/>
        <v>0</v>
      </c>
      <c r="O55" s="32">
        <f t="shared" si="3"/>
        <v>0</v>
      </c>
    </row>
    <row r="56" spans="1:15" ht="22.95" customHeight="1" x14ac:dyDescent="0.25">
      <c r="A56" s="58"/>
      <c r="B56" s="60"/>
      <c r="C56" s="62"/>
      <c r="D56" s="64"/>
      <c r="E56" s="66"/>
      <c r="F56" s="8" t="s">
        <v>394</v>
      </c>
      <c r="G56" s="47"/>
      <c r="H56" s="11"/>
      <c r="I56" s="8">
        <f>IFERROR(VLOOKUP(H56,Šifranti!$F$153:$G$156,2,FALSE),0)</f>
        <v>0</v>
      </c>
      <c r="J56" s="42">
        <f>J50*0.3</f>
        <v>0</v>
      </c>
      <c r="K56" s="33"/>
      <c r="L56" s="50">
        <v>0.38</v>
      </c>
      <c r="M56" s="32">
        <f>D50+E50</f>
        <v>0</v>
      </c>
      <c r="N56" s="32">
        <f t="shared" si="4"/>
        <v>0</v>
      </c>
      <c r="O56" s="32">
        <f t="shared" si="3"/>
        <v>0</v>
      </c>
    </row>
    <row r="57" spans="1:15" ht="22.95" customHeight="1" x14ac:dyDescent="0.25">
      <c r="A57" s="57">
        <v>44866</v>
      </c>
      <c r="B57" s="59"/>
      <c r="C57" s="61"/>
      <c r="D57" s="63">
        <f>IF(B57&gt;2291,B57-2291,0)</f>
        <v>0</v>
      </c>
      <c r="E57" s="65">
        <f>IF(C57&gt;1895,C57-1895,0)</f>
        <v>0</v>
      </c>
      <c r="F57" s="15" t="s">
        <v>382</v>
      </c>
      <c r="G57" s="47"/>
      <c r="H57" s="11"/>
      <c r="I57" s="8">
        <f>IFERROR(VLOOKUP(H57,Šifranti!$F$5:$G$48,2,FALSE),0)</f>
        <v>0</v>
      </c>
      <c r="J57" s="44"/>
      <c r="K57" s="33"/>
      <c r="L57" s="50">
        <v>1.08</v>
      </c>
      <c r="M57" s="32">
        <f>D57+E57</f>
        <v>0</v>
      </c>
      <c r="N57" s="32">
        <f t="shared" si="4"/>
        <v>0</v>
      </c>
      <c r="O57" s="32">
        <f t="shared" si="3"/>
        <v>0</v>
      </c>
    </row>
    <row r="58" spans="1:15" ht="22.95" customHeight="1" x14ac:dyDescent="0.25">
      <c r="A58" s="58"/>
      <c r="B58" s="60"/>
      <c r="C58" s="62"/>
      <c r="D58" s="64"/>
      <c r="E58" s="66"/>
      <c r="F58" s="15" t="s">
        <v>383</v>
      </c>
      <c r="G58" s="47"/>
      <c r="H58" s="11"/>
      <c r="I58" s="8">
        <f>IFERROR(VLOOKUP(H58,Šifranti!$F$5:$G$48,2,FALSE),0)</f>
        <v>0</v>
      </c>
      <c r="J58" s="43">
        <f>J57</f>
        <v>0</v>
      </c>
      <c r="K58" s="33"/>
      <c r="L58" s="50">
        <v>1.08</v>
      </c>
      <c r="M58" s="32">
        <f>D57+E57</f>
        <v>0</v>
      </c>
      <c r="N58" s="32">
        <f t="shared" si="4"/>
        <v>0</v>
      </c>
      <c r="O58" s="32">
        <f t="shared" si="3"/>
        <v>0</v>
      </c>
    </row>
    <row r="59" spans="1:15" ht="22.95" customHeight="1" x14ac:dyDescent="0.25">
      <c r="A59" s="58"/>
      <c r="B59" s="60"/>
      <c r="C59" s="62"/>
      <c r="D59" s="64"/>
      <c r="E59" s="66"/>
      <c r="F59" s="8" t="s">
        <v>321</v>
      </c>
      <c r="G59" s="47"/>
      <c r="H59" s="11"/>
      <c r="I59" s="8">
        <f>IFERROR(VLOOKUP(H59,Šifranti!$F$49:$G$152,2,FALSE),0)</f>
        <v>0</v>
      </c>
      <c r="J59" s="43">
        <f>J57*1</f>
        <v>0</v>
      </c>
      <c r="K59" s="33"/>
      <c r="L59" s="50">
        <v>0.42</v>
      </c>
      <c r="M59" s="32">
        <f>D57+E57</f>
        <v>0</v>
      </c>
      <c r="N59" s="32">
        <f t="shared" si="4"/>
        <v>0</v>
      </c>
      <c r="O59" s="32">
        <f t="shared" si="3"/>
        <v>0</v>
      </c>
    </row>
    <row r="60" spans="1:15" ht="22.95" customHeight="1" x14ac:dyDescent="0.25">
      <c r="A60" s="58"/>
      <c r="B60" s="60"/>
      <c r="C60" s="62"/>
      <c r="D60" s="64"/>
      <c r="E60" s="66"/>
      <c r="F60" s="8" t="s">
        <v>322</v>
      </c>
      <c r="G60" s="47"/>
      <c r="H60" s="11"/>
      <c r="I60" s="8">
        <f>IFERROR(VLOOKUP(H60,Šifranti!$F$49:$G$152,2,FALSE),0)</f>
        <v>0</v>
      </c>
      <c r="J60" s="43">
        <f>J57*1</f>
        <v>0</v>
      </c>
      <c r="K60" s="33"/>
      <c r="L60" s="50">
        <v>0.42</v>
      </c>
      <c r="M60" s="32">
        <f>D57+E57</f>
        <v>0</v>
      </c>
      <c r="N60" s="32">
        <f t="shared" si="4"/>
        <v>0</v>
      </c>
      <c r="O60" s="32">
        <f t="shared" si="3"/>
        <v>0</v>
      </c>
    </row>
    <row r="61" spans="1:15" ht="22.95" customHeight="1" x14ac:dyDescent="0.25">
      <c r="A61" s="58"/>
      <c r="B61" s="60"/>
      <c r="C61" s="62"/>
      <c r="D61" s="64"/>
      <c r="E61" s="66"/>
      <c r="F61" s="8" t="s">
        <v>370</v>
      </c>
      <c r="G61" s="47"/>
      <c r="H61" s="11"/>
      <c r="I61" s="8">
        <f>IFERROR(VLOOKUP(H61,Šifranti!$F$49:$G$152,2,FALSE),0)</f>
        <v>0</v>
      </c>
      <c r="J61" s="43">
        <f>J57*1</f>
        <v>0</v>
      </c>
      <c r="K61" s="33"/>
      <c r="L61" s="50">
        <v>0.42</v>
      </c>
      <c r="M61" s="32">
        <f>D57+E57</f>
        <v>0</v>
      </c>
      <c r="N61" s="32">
        <f t="shared" si="4"/>
        <v>0</v>
      </c>
      <c r="O61" s="32">
        <f t="shared" si="3"/>
        <v>0</v>
      </c>
    </row>
    <row r="62" spans="1:15" ht="22.95" customHeight="1" x14ac:dyDescent="0.25">
      <c r="A62" s="58"/>
      <c r="B62" s="60"/>
      <c r="C62" s="62"/>
      <c r="D62" s="64"/>
      <c r="E62" s="66"/>
      <c r="F62" s="8" t="s">
        <v>371</v>
      </c>
      <c r="G62" s="47"/>
      <c r="H62" s="11"/>
      <c r="I62" s="8">
        <f>IFERROR(VLOOKUP(H62,Šifranti!$F$49:$G$152,2,FALSE),0)</f>
        <v>0</v>
      </c>
      <c r="J62" s="43">
        <f>J57*1</f>
        <v>0</v>
      </c>
      <c r="K62" s="33"/>
      <c r="L62" s="50">
        <v>0.42</v>
      </c>
      <c r="M62" s="32">
        <f>D57+E57</f>
        <v>0</v>
      </c>
      <c r="N62" s="32">
        <f t="shared" si="4"/>
        <v>0</v>
      </c>
      <c r="O62" s="32">
        <f t="shared" si="3"/>
        <v>0</v>
      </c>
    </row>
    <row r="63" spans="1:15" ht="22.95" customHeight="1" x14ac:dyDescent="0.25">
      <c r="A63" s="58"/>
      <c r="B63" s="60"/>
      <c r="C63" s="62"/>
      <c r="D63" s="64"/>
      <c r="E63" s="66"/>
      <c r="F63" s="8" t="s">
        <v>394</v>
      </c>
      <c r="G63" s="47"/>
      <c r="H63" s="11"/>
      <c r="I63" s="8">
        <f>IFERROR(VLOOKUP(H63,Šifranti!$F$153:$G$156,2,FALSE),0)</f>
        <v>0</v>
      </c>
      <c r="J63" s="42">
        <f>J57*0.3</f>
        <v>0</v>
      </c>
      <c r="K63" s="33"/>
      <c r="L63" s="50">
        <v>0.38</v>
      </c>
      <c r="M63" s="32">
        <f>D57+E57</f>
        <v>0</v>
      </c>
      <c r="N63" s="32">
        <f t="shared" si="4"/>
        <v>0</v>
      </c>
      <c r="O63" s="32">
        <f t="shared" si="3"/>
        <v>0</v>
      </c>
    </row>
    <row r="64" spans="1:15" ht="22.95" customHeight="1" x14ac:dyDescent="0.25">
      <c r="A64" s="57">
        <v>44896</v>
      </c>
      <c r="B64" s="59"/>
      <c r="C64" s="61"/>
      <c r="D64" s="63">
        <f>IF(B64&gt;2291,B64-2291,0)</f>
        <v>0</v>
      </c>
      <c r="E64" s="65">
        <f>IF(C64&gt;1895,C64-1895,0)</f>
        <v>0</v>
      </c>
      <c r="F64" s="15" t="s">
        <v>382</v>
      </c>
      <c r="G64" s="47"/>
      <c r="H64" s="11"/>
      <c r="I64" s="8">
        <f>IFERROR(VLOOKUP(H64,Šifranti!$F$5:$G$48,2,FALSE),0)</f>
        <v>0</v>
      </c>
      <c r="J64" s="44"/>
      <c r="K64" s="33"/>
      <c r="L64" s="50">
        <v>1.08</v>
      </c>
      <c r="M64" s="32">
        <f>D64+E64</f>
        <v>0</v>
      </c>
      <c r="N64" s="32">
        <f t="shared" si="4"/>
        <v>0</v>
      </c>
      <c r="O64" s="32">
        <f t="shared" si="3"/>
        <v>0</v>
      </c>
    </row>
    <row r="65" spans="1:15" ht="22.95" customHeight="1" x14ac:dyDescent="0.25">
      <c r="A65" s="58"/>
      <c r="B65" s="60"/>
      <c r="C65" s="62"/>
      <c r="D65" s="64"/>
      <c r="E65" s="66"/>
      <c r="F65" s="15" t="s">
        <v>383</v>
      </c>
      <c r="G65" s="47"/>
      <c r="H65" s="11"/>
      <c r="I65" s="8">
        <f>IFERROR(VLOOKUP(H65,Šifranti!$F$5:$G$48,2,FALSE),0)</f>
        <v>0</v>
      </c>
      <c r="J65" s="43">
        <f>J64</f>
        <v>0</v>
      </c>
      <c r="K65" s="33"/>
      <c r="L65" s="50">
        <v>1.08</v>
      </c>
      <c r="M65" s="32">
        <f>D64+E64</f>
        <v>0</v>
      </c>
      <c r="N65" s="32">
        <f t="shared" si="4"/>
        <v>0</v>
      </c>
      <c r="O65" s="32">
        <f t="shared" si="3"/>
        <v>0</v>
      </c>
    </row>
    <row r="66" spans="1:15" ht="22.95" customHeight="1" x14ac:dyDescent="0.25">
      <c r="A66" s="58"/>
      <c r="B66" s="60"/>
      <c r="C66" s="62"/>
      <c r="D66" s="64"/>
      <c r="E66" s="66"/>
      <c r="F66" s="8" t="s">
        <v>321</v>
      </c>
      <c r="G66" s="47"/>
      <c r="H66" s="11"/>
      <c r="I66" s="8">
        <f>IFERROR(VLOOKUP(H66,Šifranti!$F$49:$G$152,2,FALSE),0)</f>
        <v>0</v>
      </c>
      <c r="J66" s="43">
        <f>J64*1</f>
        <v>0</v>
      </c>
      <c r="K66" s="33"/>
      <c r="L66" s="50">
        <v>0.42</v>
      </c>
      <c r="M66" s="32">
        <f>D64+E64</f>
        <v>0</v>
      </c>
      <c r="N66" s="32">
        <f t="shared" si="4"/>
        <v>0</v>
      </c>
      <c r="O66" s="32">
        <f t="shared" si="3"/>
        <v>0</v>
      </c>
    </row>
    <row r="67" spans="1:15" ht="22.95" customHeight="1" x14ac:dyDescent="0.25">
      <c r="A67" s="58"/>
      <c r="B67" s="60"/>
      <c r="C67" s="62"/>
      <c r="D67" s="64"/>
      <c r="E67" s="66"/>
      <c r="F67" s="8" t="s">
        <v>322</v>
      </c>
      <c r="G67" s="47"/>
      <c r="H67" s="11"/>
      <c r="I67" s="8">
        <f>IFERROR(VLOOKUP(H67,Šifranti!$F$49:$G$152,2,FALSE),0)</f>
        <v>0</v>
      </c>
      <c r="J67" s="43">
        <f>J64*1</f>
        <v>0</v>
      </c>
      <c r="K67" s="33"/>
      <c r="L67" s="50">
        <v>0.42</v>
      </c>
      <c r="M67" s="32">
        <f>D64+E64</f>
        <v>0</v>
      </c>
      <c r="N67" s="32">
        <f t="shared" si="4"/>
        <v>0</v>
      </c>
      <c r="O67" s="32">
        <f t="shared" si="3"/>
        <v>0</v>
      </c>
    </row>
    <row r="68" spans="1:15" ht="22.95" customHeight="1" x14ac:dyDescent="0.25">
      <c r="A68" s="58"/>
      <c r="B68" s="60"/>
      <c r="C68" s="62"/>
      <c r="D68" s="64"/>
      <c r="E68" s="66"/>
      <c r="F68" s="8" t="s">
        <v>370</v>
      </c>
      <c r="G68" s="47"/>
      <c r="H68" s="11"/>
      <c r="I68" s="8">
        <f>IFERROR(VLOOKUP(H68,Šifranti!$F$49:$G$152,2,FALSE),0)</f>
        <v>0</v>
      </c>
      <c r="J68" s="43">
        <f>J64*1</f>
        <v>0</v>
      </c>
      <c r="K68" s="33"/>
      <c r="L68" s="50">
        <v>0.42</v>
      </c>
      <c r="M68" s="32">
        <f>D64+E64</f>
        <v>0</v>
      </c>
      <c r="N68" s="32">
        <f t="shared" si="4"/>
        <v>0</v>
      </c>
      <c r="O68" s="32">
        <f t="shared" si="3"/>
        <v>0</v>
      </c>
    </row>
    <row r="69" spans="1:15" ht="22.95" customHeight="1" x14ac:dyDescent="0.25">
      <c r="A69" s="58"/>
      <c r="B69" s="60"/>
      <c r="C69" s="62"/>
      <c r="D69" s="64"/>
      <c r="E69" s="66"/>
      <c r="F69" s="8" t="s">
        <v>371</v>
      </c>
      <c r="G69" s="47"/>
      <c r="H69" s="11"/>
      <c r="I69" s="8">
        <f>IFERROR(VLOOKUP(H69,Šifranti!$F$49:$G$152,2,FALSE),0)</f>
        <v>0</v>
      </c>
      <c r="J69" s="43">
        <f>J64*1</f>
        <v>0</v>
      </c>
      <c r="K69" s="33"/>
      <c r="L69" s="50">
        <v>0.42</v>
      </c>
      <c r="M69" s="32">
        <f>D64+E64</f>
        <v>0</v>
      </c>
      <c r="N69" s="32">
        <f t="shared" si="4"/>
        <v>0</v>
      </c>
      <c r="O69" s="32">
        <f t="shared" si="3"/>
        <v>0</v>
      </c>
    </row>
    <row r="70" spans="1:15" ht="22.95" customHeight="1" x14ac:dyDescent="0.25">
      <c r="A70" s="58"/>
      <c r="B70" s="60"/>
      <c r="C70" s="62"/>
      <c r="D70" s="64"/>
      <c r="E70" s="66"/>
      <c r="F70" s="8" t="s">
        <v>394</v>
      </c>
      <c r="G70" s="47"/>
      <c r="H70" s="11"/>
      <c r="I70" s="8">
        <f>IFERROR(VLOOKUP(H70,Šifranti!$F$153:$G$156,2,FALSE),0)</f>
        <v>0</v>
      </c>
      <c r="J70" s="42">
        <f>J64*0.3</f>
        <v>0</v>
      </c>
      <c r="K70" s="33"/>
      <c r="L70" s="50">
        <v>0.38</v>
      </c>
      <c r="M70" s="32">
        <f>D64+E64</f>
        <v>0</v>
      </c>
      <c r="N70" s="32">
        <f t="shared" si="4"/>
        <v>0</v>
      </c>
      <c r="O70" s="32">
        <f t="shared" si="3"/>
        <v>0</v>
      </c>
    </row>
    <row r="71" spans="1:15" ht="22.95" customHeight="1" x14ac:dyDescent="0.25">
      <c r="A71" s="34" t="s">
        <v>320</v>
      </c>
      <c r="B71" s="34"/>
      <c r="C71" s="34"/>
      <c r="D71" s="7"/>
      <c r="E71" s="7"/>
      <c r="F71" s="7"/>
      <c r="G71" s="7"/>
      <c r="H71" s="7"/>
      <c r="I71" s="7"/>
      <c r="J71" s="7"/>
      <c r="K71" s="7"/>
      <c r="L71" s="7"/>
      <c r="M71" s="7"/>
      <c r="N71" s="32">
        <f>SUM(N43:N70)</f>
        <v>0</v>
      </c>
      <c r="O71" s="32">
        <f>SUM(O43:O70)</f>
        <v>0</v>
      </c>
    </row>
    <row r="72" spans="1:15" ht="22.95" customHeight="1" x14ac:dyDescent="0.25">
      <c r="A72"/>
      <c r="B72"/>
      <c r="C72"/>
      <c r="D72"/>
      <c r="E72"/>
      <c r="F72"/>
      <c r="G72"/>
      <c r="H72"/>
      <c r="I72"/>
      <c r="J72"/>
      <c r="K72"/>
      <c r="L72"/>
      <c r="M72"/>
      <c r="N72"/>
      <c r="O72"/>
    </row>
    <row r="73" spans="1:15" customFormat="1" ht="21" customHeight="1" x14ac:dyDescent="0.25">
      <c r="A73" s="26" t="s">
        <v>374</v>
      </c>
      <c r="B73" s="46"/>
      <c r="C73" s="46"/>
    </row>
    <row r="74" spans="1:15" customFormat="1" ht="81" customHeight="1" x14ac:dyDescent="0.25">
      <c r="A74" s="8" t="s">
        <v>11</v>
      </c>
      <c r="B74" s="49" t="s">
        <v>488</v>
      </c>
      <c r="C74" s="8" t="s">
        <v>323</v>
      </c>
      <c r="D74" s="13" t="s">
        <v>379</v>
      </c>
      <c r="E74" s="13" t="s">
        <v>378</v>
      </c>
      <c r="F74" s="8" t="s">
        <v>420</v>
      </c>
      <c r="G74" s="8" t="s">
        <v>8</v>
      </c>
      <c r="H74" s="8" t="s">
        <v>9</v>
      </c>
      <c r="I74" s="8" t="s">
        <v>10</v>
      </c>
      <c r="J74" s="8" t="s">
        <v>395</v>
      </c>
      <c r="K74" s="8" t="s">
        <v>372</v>
      </c>
      <c r="L74" s="8" t="s">
        <v>384</v>
      </c>
      <c r="M74" s="8" t="s">
        <v>385</v>
      </c>
      <c r="N74" s="13" t="s">
        <v>381</v>
      </c>
      <c r="O74" s="13" t="s">
        <v>380</v>
      </c>
    </row>
    <row r="75" spans="1:15" customFormat="1" ht="19.95" customHeight="1" x14ac:dyDescent="0.25">
      <c r="A75" s="9">
        <v>1</v>
      </c>
      <c r="B75" s="9">
        <v>2</v>
      </c>
      <c r="C75" s="9">
        <v>3</v>
      </c>
      <c r="D75" s="9">
        <v>4</v>
      </c>
      <c r="E75" s="9">
        <v>5</v>
      </c>
      <c r="F75" s="14">
        <v>6</v>
      </c>
      <c r="G75" s="9">
        <v>7</v>
      </c>
      <c r="H75" s="14">
        <v>8</v>
      </c>
      <c r="I75" s="9">
        <v>9</v>
      </c>
      <c r="J75" s="9">
        <v>10</v>
      </c>
      <c r="K75" s="9">
        <v>11</v>
      </c>
      <c r="L75" s="9">
        <v>12</v>
      </c>
      <c r="M75" s="9">
        <v>13</v>
      </c>
      <c r="N75" s="9">
        <v>14</v>
      </c>
      <c r="O75" s="9">
        <v>15</v>
      </c>
    </row>
    <row r="76" spans="1:15" customFormat="1" ht="22.95" customHeight="1" x14ac:dyDescent="0.25">
      <c r="A76" s="57">
        <v>44805</v>
      </c>
      <c r="B76" s="59"/>
      <c r="C76" s="61"/>
      <c r="D76" s="63">
        <f>IF(B76&gt;2291,B76-2291,0)</f>
        <v>0</v>
      </c>
      <c r="E76" s="65">
        <f>IF(C76&gt;1895,C76-1895,0)</f>
        <v>0</v>
      </c>
      <c r="F76" s="15" t="s">
        <v>382</v>
      </c>
      <c r="G76" s="47"/>
      <c r="H76" s="11"/>
      <c r="I76" s="8">
        <f>IFERROR(VLOOKUP(H76,Šifranti!$F$5:$G$48,2,FALSE),0)</f>
        <v>0</v>
      </c>
      <c r="J76" s="44"/>
      <c r="K76" s="33"/>
      <c r="L76" s="50">
        <v>1.08</v>
      </c>
      <c r="M76" s="32">
        <f>D76+E76</f>
        <v>0</v>
      </c>
      <c r="N76" s="32">
        <f>IF(J76*K76*L76*M76 &lt;= 2000,J76*K76*L76*M76,2000)</f>
        <v>0</v>
      </c>
      <c r="O76" s="32">
        <f t="shared" ref="O76:O103" si="5">N76*1.161</f>
        <v>0</v>
      </c>
    </row>
    <row r="77" spans="1:15" customFormat="1" ht="22.95" customHeight="1" x14ac:dyDescent="0.25">
      <c r="A77" s="58"/>
      <c r="B77" s="60"/>
      <c r="C77" s="62"/>
      <c r="D77" s="64"/>
      <c r="E77" s="66"/>
      <c r="F77" s="15" t="s">
        <v>383</v>
      </c>
      <c r="G77" s="47"/>
      <c r="H77" s="11"/>
      <c r="I77" s="8">
        <f>IFERROR(VLOOKUP(H77,Šifranti!$F$5:$G$48,2,FALSE),0)</f>
        <v>0</v>
      </c>
      <c r="J77" s="43">
        <f>J76</f>
        <v>0</v>
      </c>
      <c r="K77" s="33"/>
      <c r="L77" s="50">
        <v>1.08</v>
      </c>
      <c r="M77" s="32">
        <f>D76+E76</f>
        <v>0</v>
      </c>
      <c r="N77" s="32">
        <f t="shared" ref="N77:N103" si="6">IF(J77*K77*L77*M77 &lt;= 2000,J77*K77*L77*M77,2000)</f>
        <v>0</v>
      </c>
      <c r="O77" s="32">
        <f t="shared" si="5"/>
        <v>0</v>
      </c>
    </row>
    <row r="78" spans="1:15" customFormat="1" ht="22.95" customHeight="1" x14ac:dyDescent="0.25">
      <c r="A78" s="58"/>
      <c r="B78" s="60"/>
      <c r="C78" s="62"/>
      <c r="D78" s="64"/>
      <c r="E78" s="66"/>
      <c r="F78" s="8" t="s">
        <v>321</v>
      </c>
      <c r="G78" s="47"/>
      <c r="H78" s="11"/>
      <c r="I78" s="8">
        <f>IFERROR(VLOOKUP(H78,Šifranti!$F$49:$G$152,2,FALSE),0)</f>
        <v>0</v>
      </c>
      <c r="J78" s="43">
        <f>J76*1</f>
        <v>0</v>
      </c>
      <c r="K78" s="33"/>
      <c r="L78" s="50">
        <v>0.42</v>
      </c>
      <c r="M78" s="32">
        <f>D76+E76</f>
        <v>0</v>
      </c>
      <c r="N78" s="32">
        <f t="shared" si="6"/>
        <v>0</v>
      </c>
      <c r="O78" s="32">
        <f t="shared" si="5"/>
        <v>0</v>
      </c>
    </row>
    <row r="79" spans="1:15" customFormat="1" ht="22.95" customHeight="1" x14ac:dyDescent="0.25">
      <c r="A79" s="58"/>
      <c r="B79" s="60"/>
      <c r="C79" s="62"/>
      <c r="D79" s="64"/>
      <c r="E79" s="66"/>
      <c r="F79" s="8" t="s">
        <v>322</v>
      </c>
      <c r="G79" s="47"/>
      <c r="H79" s="11"/>
      <c r="I79" s="8">
        <f>IFERROR(VLOOKUP(H79,Šifranti!$F$49:$G$152,2,FALSE),0)</f>
        <v>0</v>
      </c>
      <c r="J79" s="43">
        <f>J76*1</f>
        <v>0</v>
      </c>
      <c r="K79" s="33"/>
      <c r="L79" s="50">
        <v>0.42</v>
      </c>
      <c r="M79" s="32">
        <f>D76+E76</f>
        <v>0</v>
      </c>
      <c r="N79" s="32">
        <f t="shared" si="6"/>
        <v>0</v>
      </c>
      <c r="O79" s="32">
        <f t="shared" si="5"/>
        <v>0</v>
      </c>
    </row>
    <row r="80" spans="1:15" customFormat="1" ht="22.95" customHeight="1" x14ac:dyDescent="0.25">
      <c r="A80" s="58"/>
      <c r="B80" s="60"/>
      <c r="C80" s="62"/>
      <c r="D80" s="64"/>
      <c r="E80" s="66"/>
      <c r="F80" s="8" t="s">
        <v>370</v>
      </c>
      <c r="G80" s="47"/>
      <c r="H80" s="11"/>
      <c r="I80" s="8">
        <f>IFERROR(VLOOKUP(H80,Šifranti!$F$49:$G$152,2,FALSE),0)</f>
        <v>0</v>
      </c>
      <c r="J80" s="43">
        <f>J76*1</f>
        <v>0</v>
      </c>
      <c r="K80" s="33"/>
      <c r="L80" s="50">
        <v>0.42</v>
      </c>
      <c r="M80" s="32">
        <f>D76+E76</f>
        <v>0</v>
      </c>
      <c r="N80" s="32">
        <f t="shared" si="6"/>
        <v>0</v>
      </c>
      <c r="O80" s="32">
        <f t="shared" si="5"/>
        <v>0</v>
      </c>
    </row>
    <row r="81" spans="1:15" customFormat="1" ht="22.95" customHeight="1" x14ac:dyDescent="0.25">
      <c r="A81" s="58"/>
      <c r="B81" s="60"/>
      <c r="C81" s="62"/>
      <c r="D81" s="64"/>
      <c r="E81" s="66"/>
      <c r="F81" s="8" t="s">
        <v>371</v>
      </c>
      <c r="G81" s="47"/>
      <c r="H81" s="11"/>
      <c r="I81" s="8">
        <f>IFERROR(VLOOKUP(H81,Šifranti!$F$49:$G$152,2,FALSE),0)</f>
        <v>0</v>
      </c>
      <c r="J81" s="43">
        <f>J76*1</f>
        <v>0</v>
      </c>
      <c r="K81" s="33"/>
      <c r="L81" s="50">
        <v>0.42</v>
      </c>
      <c r="M81" s="32">
        <f>D76+E76</f>
        <v>0</v>
      </c>
      <c r="N81" s="32">
        <f t="shared" si="6"/>
        <v>0</v>
      </c>
      <c r="O81" s="32">
        <f t="shared" si="5"/>
        <v>0</v>
      </c>
    </row>
    <row r="82" spans="1:15" customFormat="1" ht="22.95" customHeight="1" x14ac:dyDescent="0.25">
      <c r="A82" s="58"/>
      <c r="B82" s="60"/>
      <c r="C82" s="62"/>
      <c r="D82" s="64"/>
      <c r="E82" s="66"/>
      <c r="F82" s="8" t="s">
        <v>394</v>
      </c>
      <c r="G82" s="47"/>
      <c r="H82" s="11"/>
      <c r="I82" s="8">
        <f>IFERROR(VLOOKUP(H82,Šifranti!$F$153:$G$156,2,FALSE),0)</f>
        <v>0</v>
      </c>
      <c r="J82" s="42">
        <f>J76*0.3</f>
        <v>0</v>
      </c>
      <c r="K82" s="33"/>
      <c r="L82" s="50">
        <v>0.38</v>
      </c>
      <c r="M82" s="32">
        <f>D76+E76</f>
        <v>0</v>
      </c>
      <c r="N82" s="32">
        <f t="shared" si="6"/>
        <v>0</v>
      </c>
      <c r="O82" s="32">
        <f t="shared" si="5"/>
        <v>0</v>
      </c>
    </row>
    <row r="83" spans="1:15" customFormat="1" ht="22.95" customHeight="1" x14ac:dyDescent="0.25">
      <c r="A83" s="57">
        <v>44835</v>
      </c>
      <c r="B83" s="59"/>
      <c r="C83" s="61"/>
      <c r="D83" s="63">
        <f>IF(B83&gt;2291,B83-2291,0)</f>
        <v>0</v>
      </c>
      <c r="E83" s="65">
        <f>IF(C83&gt;1895,C83-1895,0)</f>
        <v>0</v>
      </c>
      <c r="F83" s="15" t="s">
        <v>382</v>
      </c>
      <c r="G83" s="47"/>
      <c r="H83" s="11"/>
      <c r="I83" s="8">
        <f>IFERROR(VLOOKUP(H83,Šifranti!$F$5:$G$48,2,FALSE),0)</f>
        <v>0</v>
      </c>
      <c r="J83" s="44"/>
      <c r="K83" s="33"/>
      <c r="L83" s="50">
        <v>1.08</v>
      </c>
      <c r="M83" s="32">
        <f>D83+E83</f>
        <v>0</v>
      </c>
      <c r="N83" s="32">
        <f t="shared" si="6"/>
        <v>0</v>
      </c>
      <c r="O83" s="32">
        <f t="shared" si="5"/>
        <v>0</v>
      </c>
    </row>
    <row r="84" spans="1:15" customFormat="1" ht="22.95" customHeight="1" x14ac:dyDescent="0.25">
      <c r="A84" s="58"/>
      <c r="B84" s="60"/>
      <c r="C84" s="62"/>
      <c r="D84" s="64"/>
      <c r="E84" s="66"/>
      <c r="F84" s="15" t="s">
        <v>383</v>
      </c>
      <c r="G84" s="47"/>
      <c r="H84" s="11"/>
      <c r="I84" s="8">
        <f>IFERROR(VLOOKUP(H84,Šifranti!$F$5:$G$48,2,FALSE),0)</f>
        <v>0</v>
      </c>
      <c r="J84" s="43">
        <f>J83</f>
        <v>0</v>
      </c>
      <c r="K84" s="33"/>
      <c r="L84" s="50">
        <v>1.08</v>
      </c>
      <c r="M84" s="32">
        <f>D83+E83</f>
        <v>0</v>
      </c>
      <c r="N84" s="32">
        <f t="shared" si="6"/>
        <v>0</v>
      </c>
      <c r="O84" s="32">
        <f t="shared" si="5"/>
        <v>0</v>
      </c>
    </row>
    <row r="85" spans="1:15" customFormat="1" ht="22.95" customHeight="1" x14ac:dyDescent="0.25">
      <c r="A85" s="58"/>
      <c r="B85" s="60"/>
      <c r="C85" s="62"/>
      <c r="D85" s="64"/>
      <c r="E85" s="66"/>
      <c r="F85" s="8" t="s">
        <v>321</v>
      </c>
      <c r="G85" s="47"/>
      <c r="H85" s="11"/>
      <c r="I85" s="8">
        <f>IFERROR(VLOOKUP(H85,Šifranti!$F$49:$G$152,2,FALSE),0)</f>
        <v>0</v>
      </c>
      <c r="J85" s="43">
        <f>J83*1</f>
        <v>0</v>
      </c>
      <c r="K85" s="33"/>
      <c r="L85" s="50">
        <v>0.42</v>
      </c>
      <c r="M85" s="32">
        <f>D83+E83</f>
        <v>0</v>
      </c>
      <c r="N85" s="32">
        <f t="shared" si="6"/>
        <v>0</v>
      </c>
      <c r="O85" s="32">
        <f t="shared" si="5"/>
        <v>0</v>
      </c>
    </row>
    <row r="86" spans="1:15" customFormat="1" ht="22.95" customHeight="1" x14ac:dyDescent="0.25">
      <c r="A86" s="58"/>
      <c r="B86" s="60"/>
      <c r="C86" s="62"/>
      <c r="D86" s="64"/>
      <c r="E86" s="66"/>
      <c r="F86" s="8" t="s">
        <v>322</v>
      </c>
      <c r="G86" s="47"/>
      <c r="H86" s="11"/>
      <c r="I86" s="8">
        <f>IFERROR(VLOOKUP(H86,Šifranti!$F$49:$G$152,2,FALSE),0)</f>
        <v>0</v>
      </c>
      <c r="J86" s="43">
        <f>J83*1</f>
        <v>0</v>
      </c>
      <c r="K86" s="33"/>
      <c r="L86" s="50">
        <v>0.42</v>
      </c>
      <c r="M86" s="32">
        <f>D83+E83</f>
        <v>0</v>
      </c>
      <c r="N86" s="32">
        <f t="shared" si="6"/>
        <v>0</v>
      </c>
      <c r="O86" s="32">
        <f t="shared" si="5"/>
        <v>0</v>
      </c>
    </row>
    <row r="87" spans="1:15" customFormat="1" ht="22.95" customHeight="1" x14ac:dyDescent="0.25">
      <c r="A87" s="58"/>
      <c r="B87" s="60"/>
      <c r="C87" s="62"/>
      <c r="D87" s="64"/>
      <c r="E87" s="66"/>
      <c r="F87" s="8" t="s">
        <v>370</v>
      </c>
      <c r="G87" s="47"/>
      <c r="H87" s="11"/>
      <c r="I87" s="8">
        <f>IFERROR(VLOOKUP(H87,Šifranti!$F$49:$G$152,2,FALSE),0)</f>
        <v>0</v>
      </c>
      <c r="J87" s="43">
        <f>J83*1</f>
        <v>0</v>
      </c>
      <c r="K87" s="33"/>
      <c r="L87" s="50">
        <v>0.42</v>
      </c>
      <c r="M87" s="32">
        <f>D83+E83</f>
        <v>0</v>
      </c>
      <c r="N87" s="32">
        <f t="shared" si="6"/>
        <v>0</v>
      </c>
      <c r="O87" s="32">
        <f t="shared" si="5"/>
        <v>0</v>
      </c>
    </row>
    <row r="88" spans="1:15" customFormat="1" ht="22.95" customHeight="1" x14ac:dyDescent="0.25">
      <c r="A88" s="58"/>
      <c r="B88" s="60"/>
      <c r="C88" s="62"/>
      <c r="D88" s="64"/>
      <c r="E88" s="66"/>
      <c r="F88" s="8" t="s">
        <v>371</v>
      </c>
      <c r="G88" s="47"/>
      <c r="H88" s="11"/>
      <c r="I88" s="8">
        <f>IFERROR(VLOOKUP(H88,Šifranti!$F$49:$G$152,2,FALSE),0)</f>
        <v>0</v>
      </c>
      <c r="J88" s="43">
        <f>J83*1</f>
        <v>0</v>
      </c>
      <c r="K88" s="33"/>
      <c r="L88" s="50">
        <v>0.42</v>
      </c>
      <c r="M88" s="32">
        <f>D83+E83</f>
        <v>0</v>
      </c>
      <c r="N88" s="32">
        <f t="shared" si="6"/>
        <v>0</v>
      </c>
      <c r="O88" s="32">
        <f t="shared" si="5"/>
        <v>0</v>
      </c>
    </row>
    <row r="89" spans="1:15" customFormat="1" ht="22.95" customHeight="1" x14ac:dyDescent="0.25">
      <c r="A89" s="58"/>
      <c r="B89" s="60"/>
      <c r="C89" s="62"/>
      <c r="D89" s="64"/>
      <c r="E89" s="66"/>
      <c r="F89" s="8" t="s">
        <v>394</v>
      </c>
      <c r="G89" s="47"/>
      <c r="H89" s="11"/>
      <c r="I89" s="8">
        <f>IFERROR(VLOOKUP(H89,Šifranti!$F$153:$G$156,2,FALSE),0)</f>
        <v>0</v>
      </c>
      <c r="J89" s="42">
        <f>J83*0.3</f>
        <v>0</v>
      </c>
      <c r="K89" s="33"/>
      <c r="L89" s="50">
        <v>0.38</v>
      </c>
      <c r="M89" s="32">
        <f>D83+E83</f>
        <v>0</v>
      </c>
      <c r="N89" s="32">
        <f t="shared" si="6"/>
        <v>0</v>
      </c>
      <c r="O89" s="32">
        <f t="shared" si="5"/>
        <v>0</v>
      </c>
    </row>
    <row r="90" spans="1:15" customFormat="1" ht="22.95" customHeight="1" x14ac:dyDescent="0.25">
      <c r="A90" s="57">
        <v>44866</v>
      </c>
      <c r="B90" s="59"/>
      <c r="C90" s="61"/>
      <c r="D90" s="63">
        <f>IF(B90&gt;2291,B90-2291,0)</f>
        <v>0</v>
      </c>
      <c r="E90" s="65">
        <f>IF(C90&gt;1895,C90-1895,0)</f>
        <v>0</v>
      </c>
      <c r="F90" s="15" t="s">
        <v>382</v>
      </c>
      <c r="G90" s="47"/>
      <c r="H90" s="11"/>
      <c r="I90" s="8">
        <f>IFERROR(VLOOKUP(H90,Šifranti!$F$5:$G$48,2,FALSE),0)</f>
        <v>0</v>
      </c>
      <c r="J90" s="44"/>
      <c r="K90" s="33"/>
      <c r="L90" s="50">
        <v>1.08</v>
      </c>
      <c r="M90" s="32">
        <f>D90+E90</f>
        <v>0</v>
      </c>
      <c r="N90" s="32">
        <f t="shared" si="6"/>
        <v>0</v>
      </c>
      <c r="O90" s="32">
        <f t="shared" si="5"/>
        <v>0</v>
      </c>
    </row>
    <row r="91" spans="1:15" customFormat="1" ht="22.95" customHeight="1" x14ac:dyDescent="0.25">
      <c r="A91" s="58"/>
      <c r="B91" s="60"/>
      <c r="C91" s="62"/>
      <c r="D91" s="64"/>
      <c r="E91" s="66"/>
      <c r="F91" s="15" t="s">
        <v>383</v>
      </c>
      <c r="G91" s="47"/>
      <c r="H91" s="11"/>
      <c r="I91" s="8">
        <f>IFERROR(VLOOKUP(H91,Šifranti!$F$5:$G$48,2,FALSE),0)</f>
        <v>0</v>
      </c>
      <c r="J91" s="43">
        <f>J90</f>
        <v>0</v>
      </c>
      <c r="K91" s="33"/>
      <c r="L91" s="50">
        <v>1.08</v>
      </c>
      <c r="M91" s="32">
        <f>D90+E90</f>
        <v>0</v>
      </c>
      <c r="N91" s="32">
        <f t="shared" si="6"/>
        <v>0</v>
      </c>
      <c r="O91" s="32">
        <f t="shared" si="5"/>
        <v>0</v>
      </c>
    </row>
    <row r="92" spans="1:15" customFormat="1" ht="22.95" customHeight="1" x14ac:dyDescent="0.25">
      <c r="A92" s="58"/>
      <c r="B92" s="60"/>
      <c r="C92" s="62"/>
      <c r="D92" s="64"/>
      <c r="E92" s="66"/>
      <c r="F92" s="8" t="s">
        <v>321</v>
      </c>
      <c r="G92" s="47"/>
      <c r="H92" s="11"/>
      <c r="I92" s="8">
        <f>IFERROR(VLOOKUP(H92,Šifranti!$F$49:$G$152,2,FALSE),0)</f>
        <v>0</v>
      </c>
      <c r="J92" s="43">
        <f>J90*1</f>
        <v>0</v>
      </c>
      <c r="K92" s="33"/>
      <c r="L92" s="50">
        <v>0.42</v>
      </c>
      <c r="M92" s="32">
        <f>D90+E90</f>
        <v>0</v>
      </c>
      <c r="N92" s="32">
        <f t="shared" si="6"/>
        <v>0</v>
      </c>
      <c r="O92" s="32">
        <f t="shared" si="5"/>
        <v>0</v>
      </c>
    </row>
    <row r="93" spans="1:15" customFormat="1" ht="22.95" customHeight="1" x14ac:dyDescent="0.25">
      <c r="A93" s="58"/>
      <c r="B93" s="60"/>
      <c r="C93" s="62"/>
      <c r="D93" s="64"/>
      <c r="E93" s="66"/>
      <c r="F93" s="8" t="s">
        <v>322</v>
      </c>
      <c r="G93" s="47"/>
      <c r="H93" s="11"/>
      <c r="I93" s="8">
        <f>IFERROR(VLOOKUP(H93,Šifranti!$F$49:$G$152,2,FALSE),0)</f>
        <v>0</v>
      </c>
      <c r="J93" s="43">
        <f>J90*1</f>
        <v>0</v>
      </c>
      <c r="K93" s="33"/>
      <c r="L93" s="50">
        <v>0.42</v>
      </c>
      <c r="M93" s="32">
        <f>D90+E90</f>
        <v>0</v>
      </c>
      <c r="N93" s="32">
        <f t="shared" si="6"/>
        <v>0</v>
      </c>
      <c r="O93" s="32">
        <f t="shared" si="5"/>
        <v>0</v>
      </c>
    </row>
    <row r="94" spans="1:15" customFormat="1" ht="22.95" customHeight="1" x14ac:dyDescent="0.25">
      <c r="A94" s="58"/>
      <c r="B94" s="60"/>
      <c r="C94" s="62"/>
      <c r="D94" s="64"/>
      <c r="E94" s="66"/>
      <c r="F94" s="8" t="s">
        <v>370</v>
      </c>
      <c r="G94" s="47"/>
      <c r="H94" s="11"/>
      <c r="I94" s="8">
        <f>IFERROR(VLOOKUP(H94,Šifranti!$F$49:$G$152,2,FALSE),0)</f>
        <v>0</v>
      </c>
      <c r="J94" s="43">
        <f>J90*1</f>
        <v>0</v>
      </c>
      <c r="K94" s="33"/>
      <c r="L94" s="50">
        <v>0.42</v>
      </c>
      <c r="M94" s="32">
        <f>D90+E90</f>
        <v>0</v>
      </c>
      <c r="N94" s="32">
        <f t="shared" si="6"/>
        <v>0</v>
      </c>
      <c r="O94" s="32">
        <f t="shared" si="5"/>
        <v>0</v>
      </c>
    </row>
    <row r="95" spans="1:15" customFormat="1" ht="22.95" customHeight="1" x14ac:dyDescent="0.25">
      <c r="A95" s="58"/>
      <c r="B95" s="60"/>
      <c r="C95" s="62"/>
      <c r="D95" s="64"/>
      <c r="E95" s="66"/>
      <c r="F95" s="8" t="s">
        <v>371</v>
      </c>
      <c r="G95" s="47"/>
      <c r="H95" s="11"/>
      <c r="I95" s="8">
        <f>IFERROR(VLOOKUP(H95,Šifranti!$F$49:$G$152,2,FALSE),0)</f>
        <v>0</v>
      </c>
      <c r="J95" s="43">
        <f>J90*1</f>
        <v>0</v>
      </c>
      <c r="K95" s="33"/>
      <c r="L95" s="50">
        <v>0.42</v>
      </c>
      <c r="M95" s="32">
        <f>D90+E90</f>
        <v>0</v>
      </c>
      <c r="N95" s="32">
        <f t="shared" si="6"/>
        <v>0</v>
      </c>
      <c r="O95" s="32">
        <f t="shared" si="5"/>
        <v>0</v>
      </c>
    </row>
    <row r="96" spans="1:15" customFormat="1" ht="22.95" customHeight="1" x14ac:dyDescent="0.25">
      <c r="A96" s="58"/>
      <c r="B96" s="60"/>
      <c r="C96" s="62"/>
      <c r="D96" s="64"/>
      <c r="E96" s="66"/>
      <c r="F96" s="8" t="s">
        <v>394</v>
      </c>
      <c r="G96" s="47"/>
      <c r="H96" s="11"/>
      <c r="I96" s="8">
        <f>IFERROR(VLOOKUP(H96,Šifranti!$F$153:$G$156,2,FALSE),0)</f>
        <v>0</v>
      </c>
      <c r="J96" s="42">
        <f>J90*0.3</f>
        <v>0</v>
      </c>
      <c r="K96" s="33"/>
      <c r="L96" s="50">
        <v>0.38</v>
      </c>
      <c r="M96" s="32">
        <f>D90+E90</f>
        <v>0</v>
      </c>
      <c r="N96" s="32">
        <f t="shared" si="6"/>
        <v>0</v>
      </c>
      <c r="O96" s="32">
        <f t="shared" si="5"/>
        <v>0</v>
      </c>
    </row>
    <row r="97" spans="1:15" customFormat="1" ht="22.95" customHeight="1" x14ac:dyDescent="0.25">
      <c r="A97" s="57">
        <v>44896</v>
      </c>
      <c r="B97" s="59"/>
      <c r="C97" s="61"/>
      <c r="D97" s="63">
        <f>IF(B97&gt;2291,B97-2291,0)</f>
        <v>0</v>
      </c>
      <c r="E97" s="65">
        <f>IF(C97&gt;1895,C97-1895,0)</f>
        <v>0</v>
      </c>
      <c r="F97" s="15" t="s">
        <v>382</v>
      </c>
      <c r="G97" s="47"/>
      <c r="H97" s="11"/>
      <c r="I97" s="8">
        <f>IFERROR(VLOOKUP(H97,Šifranti!$F$5:$G$48,2,FALSE),0)</f>
        <v>0</v>
      </c>
      <c r="J97" s="44"/>
      <c r="K97" s="33"/>
      <c r="L97" s="50">
        <v>1.08</v>
      </c>
      <c r="M97" s="32">
        <f>D97+E97</f>
        <v>0</v>
      </c>
      <c r="N97" s="32">
        <f t="shared" si="6"/>
        <v>0</v>
      </c>
      <c r="O97" s="32">
        <f t="shared" si="5"/>
        <v>0</v>
      </c>
    </row>
    <row r="98" spans="1:15" customFormat="1" ht="22.95" customHeight="1" x14ac:dyDescent="0.25">
      <c r="A98" s="58"/>
      <c r="B98" s="60"/>
      <c r="C98" s="62"/>
      <c r="D98" s="64"/>
      <c r="E98" s="66"/>
      <c r="F98" s="15" t="s">
        <v>383</v>
      </c>
      <c r="G98" s="47"/>
      <c r="H98" s="11"/>
      <c r="I98" s="8">
        <f>IFERROR(VLOOKUP(H98,Šifranti!$F$5:$G$48,2,FALSE),0)</f>
        <v>0</v>
      </c>
      <c r="J98" s="43">
        <f>J97</f>
        <v>0</v>
      </c>
      <c r="K98" s="33"/>
      <c r="L98" s="50">
        <v>1.08</v>
      </c>
      <c r="M98" s="32">
        <f>D97+E97</f>
        <v>0</v>
      </c>
      <c r="N98" s="32">
        <f t="shared" si="6"/>
        <v>0</v>
      </c>
      <c r="O98" s="32">
        <f t="shared" si="5"/>
        <v>0</v>
      </c>
    </row>
    <row r="99" spans="1:15" customFormat="1" ht="22.95" customHeight="1" x14ac:dyDescent="0.25">
      <c r="A99" s="58"/>
      <c r="B99" s="60"/>
      <c r="C99" s="62"/>
      <c r="D99" s="64"/>
      <c r="E99" s="66"/>
      <c r="F99" s="8" t="s">
        <v>321</v>
      </c>
      <c r="G99" s="47"/>
      <c r="H99" s="11"/>
      <c r="I99" s="8">
        <f>IFERROR(VLOOKUP(H99,Šifranti!$F$49:$G$152,2,FALSE),0)</f>
        <v>0</v>
      </c>
      <c r="J99" s="43">
        <f>J97*1</f>
        <v>0</v>
      </c>
      <c r="K99" s="33"/>
      <c r="L99" s="50">
        <v>0.42</v>
      </c>
      <c r="M99" s="32">
        <f>D97+E97</f>
        <v>0</v>
      </c>
      <c r="N99" s="32">
        <f t="shared" si="6"/>
        <v>0</v>
      </c>
      <c r="O99" s="32">
        <f t="shared" si="5"/>
        <v>0</v>
      </c>
    </row>
    <row r="100" spans="1:15" customFormat="1" ht="22.95" customHeight="1" x14ac:dyDescent="0.25">
      <c r="A100" s="58"/>
      <c r="B100" s="60"/>
      <c r="C100" s="62"/>
      <c r="D100" s="64"/>
      <c r="E100" s="66"/>
      <c r="F100" s="8" t="s">
        <v>322</v>
      </c>
      <c r="G100" s="47"/>
      <c r="H100" s="11"/>
      <c r="I100" s="8">
        <f>IFERROR(VLOOKUP(H100,Šifranti!$F$49:$G$152,2,FALSE),0)</f>
        <v>0</v>
      </c>
      <c r="J100" s="43">
        <f>J97*1</f>
        <v>0</v>
      </c>
      <c r="K100" s="33"/>
      <c r="L100" s="50">
        <v>0.42</v>
      </c>
      <c r="M100" s="32">
        <f>D97+E97</f>
        <v>0</v>
      </c>
      <c r="N100" s="32">
        <f t="shared" si="6"/>
        <v>0</v>
      </c>
      <c r="O100" s="32">
        <f t="shared" si="5"/>
        <v>0</v>
      </c>
    </row>
    <row r="101" spans="1:15" customFormat="1" ht="22.95" customHeight="1" x14ac:dyDescent="0.25">
      <c r="A101" s="58"/>
      <c r="B101" s="60"/>
      <c r="C101" s="62"/>
      <c r="D101" s="64"/>
      <c r="E101" s="66"/>
      <c r="F101" s="8" t="s">
        <v>370</v>
      </c>
      <c r="G101" s="47"/>
      <c r="H101" s="11"/>
      <c r="I101" s="8">
        <f>IFERROR(VLOOKUP(H101,Šifranti!$F$49:$G$152,2,FALSE),0)</f>
        <v>0</v>
      </c>
      <c r="J101" s="43">
        <f>J97*1</f>
        <v>0</v>
      </c>
      <c r="K101" s="33"/>
      <c r="L101" s="50">
        <v>0.42</v>
      </c>
      <c r="M101" s="32">
        <f>D97+E97</f>
        <v>0</v>
      </c>
      <c r="N101" s="32">
        <f t="shared" si="6"/>
        <v>0</v>
      </c>
      <c r="O101" s="32">
        <f t="shared" si="5"/>
        <v>0</v>
      </c>
    </row>
    <row r="102" spans="1:15" customFormat="1" ht="22.95" customHeight="1" x14ac:dyDescent="0.25">
      <c r="A102" s="58"/>
      <c r="B102" s="60"/>
      <c r="C102" s="62"/>
      <c r="D102" s="64"/>
      <c r="E102" s="66"/>
      <c r="F102" s="8" t="s">
        <v>371</v>
      </c>
      <c r="G102" s="47"/>
      <c r="H102" s="11"/>
      <c r="I102" s="8">
        <f>IFERROR(VLOOKUP(H102,Šifranti!$F$49:$G$152,2,FALSE),0)</f>
        <v>0</v>
      </c>
      <c r="J102" s="43">
        <f>J97*1</f>
        <v>0</v>
      </c>
      <c r="K102" s="33"/>
      <c r="L102" s="50">
        <v>0.42</v>
      </c>
      <c r="M102" s="32">
        <f>D97+E97</f>
        <v>0</v>
      </c>
      <c r="N102" s="32">
        <f t="shared" si="6"/>
        <v>0</v>
      </c>
      <c r="O102" s="32">
        <f t="shared" si="5"/>
        <v>0</v>
      </c>
    </row>
    <row r="103" spans="1:15" customFormat="1" ht="22.95" customHeight="1" x14ac:dyDescent="0.25">
      <c r="A103" s="58"/>
      <c r="B103" s="60"/>
      <c r="C103" s="62"/>
      <c r="D103" s="64"/>
      <c r="E103" s="66"/>
      <c r="F103" s="8" t="s">
        <v>394</v>
      </c>
      <c r="G103" s="47"/>
      <c r="H103" s="11"/>
      <c r="I103" s="8">
        <f>IFERROR(VLOOKUP(H103,Šifranti!$F$153:$G$156,2,FALSE),0)</f>
        <v>0</v>
      </c>
      <c r="J103" s="42">
        <f>J97*0.3</f>
        <v>0</v>
      </c>
      <c r="K103" s="33"/>
      <c r="L103" s="50">
        <v>0.38</v>
      </c>
      <c r="M103" s="32">
        <f>D97+E97</f>
        <v>0</v>
      </c>
      <c r="N103" s="32">
        <f t="shared" si="6"/>
        <v>0</v>
      </c>
      <c r="O103" s="32">
        <f t="shared" si="5"/>
        <v>0</v>
      </c>
    </row>
    <row r="104" spans="1:15" customFormat="1" ht="22.95" customHeight="1" x14ac:dyDescent="0.25">
      <c r="A104" s="34" t="s">
        <v>320</v>
      </c>
      <c r="B104" s="34"/>
      <c r="C104" s="34"/>
      <c r="D104" s="7"/>
      <c r="E104" s="7"/>
      <c r="F104" s="7"/>
      <c r="G104" s="7"/>
      <c r="H104" s="7"/>
      <c r="I104" s="7"/>
      <c r="J104" s="7"/>
      <c r="K104" s="7"/>
      <c r="L104" s="7"/>
      <c r="M104" s="7"/>
      <c r="N104" s="32">
        <f>SUM(N76:N103)</f>
        <v>0</v>
      </c>
      <c r="O104" s="32">
        <f>SUM(O76:O103)</f>
        <v>0</v>
      </c>
    </row>
    <row r="105" spans="1:15" customFormat="1" ht="22.95" customHeight="1" x14ac:dyDescent="0.25"/>
    <row r="106" spans="1:15" customFormat="1" ht="21" customHeight="1" x14ac:dyDescent="0.25">
      <c r="A106" s="26" t="s">
        <v>375</v>
      </c>
      <c r="B106" s="46"/>
      <c r="C106" s="46"/>
    </row>
    <row r="107" spans="1:15" customFormat="1" ht="81" customHeight="1" x14ac:dyDescent="0.25">
      <c r="A107" s="8" t="s">
        <v>11</v>
      </c>
      <c r="B107" s="49" t="s">
        <v>488</v>
      </c>
      <c r="C107" s="8" t="s">
        <v>323</v>
      </c>
      <c r="D107" s="13" t="s">
        <v>379</v>
      </c>
      <c r="E107" s="13" t="s">
        <v>378</v>
      </c>
      <c r="F107" s="8" t="s">
        <v>420</v>
      </c>
      <c r="G107" s="8" t="s">
        <v>8</v>
      </c>
      <c r="H107" s="8" t="s">
        <v>9</v>
      </c>
      <c r="I107" s="8" t="s">
        <v>10</v>
      </c>
      <c r="J107" s="8" t="s">
        <v>395</v>
      </c>
      <c r="K107" s="8" t="s">
        <v>372</v>
      </c>
      <c r="L107" s="8" t="s">
        <v>384</v>
      </c>
      <c r="M107" s="8" t="s">
        <v>385</v>
      </c>
      <c r="N107" s="13" t="s">
        <v>381</v>
      </c>
      <c r="O107" s="13" t="s">
        <v>380</v>
      </c>
    </row>
    <row r="108" spans="1:15" customFormat="1" ht="19.95" customHeight="1" x14ac:dyDescent="0.25">
      <c r="A108" s="9">
        <v>1</v>
      </c>
      <c r="B108" s="9">
        <v>2</v>
      </c>
      <c r="C108" s="9">
        <v>3</v>
      </c>
      <c r="D108" s="9">
        <v>4</v>
      </c>
      <c r="E108" s="9">
        <v>5</v>
      </c>
      <c r="F108" s="14">
        <v>6</v>
      </c>
      <c r="G108" s="9">
        <v>7</v>
      </c>
      <c r="H108" s="14">
        <v>8</v>
      </c>
      <c r="I108" s="9">
        <v>9</v>
      </c>
      <c r="J108" s="9">
        <v>10</v>
      </c>
      <c r="K108" s="9">
        <v>11</v>
      </c>
      <c r="L108" s="9">
        <v>12</v>
      </c>
      <c r="M108" s="9">
        <v>13</v>
      </c>
      <c r="N108" s="9">
        <v>14</v>
      </c>
      <c r="O108" s="9">
        <v>15</v>
      </c>
    </row>
    <row r="109" spans="1:15" customFormat="1" ht="22.95" customHeight="1" x14ac:dyDescent="0.25">
      <c r="A109" s="57">
        <v>44805</v>
      </c>
      <c r="B109" s="59"/>
      <c r="C109" s="61"/>
      <c r="D109" s="63">
        <f>IF(B109&gt;2291,B109-2291,0)</f>
        <v>0</v>
      </c>
      <c r="E109" s="65">
        <f>IF(C109&gt;1895,C109-1895,0)</f>
        <v>0</v>
      </c>
      <c r="F109" s="15" t="s">
        <v>382</v>
      </c>
      <c r="G109" s="47"/>
      <c r="H109" s="11"/>
      <c r="I109" s="8">
        <f>IFERROR(VLOOKUP(H109,Šifranti!$F$5:$G$48,2,FALSE),0)</f>
        <v>0</v>
      </c>
      <c r="J109" s="44"/>
      <c r="K109" s="33"/>
      <c r="L109" s="50">
        <v>1.08</v>
      </c>
      <c r="M109" s="32">
        <f>D109+E109</f>
        <v>0</v>
      </c>
      <c r="N109" s="32">
        <f>IF(J109*K109*L109*M109 &lt;= 2000,J109*K109*L109*M109,2000)</f>
        <v>0</v>
      </c>
      <c r="O109" s="32">
        <f t="shared" ref="O109:O136" si="7">N109*1.161</f>
        <v>0</v>
      </c>
    </row>
    <row r="110" spans="1:15" customFormat="1" ht="22.95" customHeight="1" x14ac:dyDescent="0.25">
      <c r="A110" s="58"/>
      <c r="B110" s="60"/>
      <c r="C110" s="62"/>
      <c r="D110" s="64"/>
      <c r="E110" s="66"/>
      <c r="F110" s="15" t="s">
        <v>383</v>
      </c>
      <c r="G110" s="47"/>
      <c r="H110" s="11"/>
      <c r="I110" s="8">
        <f>IFERROR(VLOOKUP(H110,Šifranti!$F$5:$G$48,2,FALSE),0)</f>
        <v>0</v>
      </c>
      <c r="J110" s="43">
        <f>J109</f>
        <v>0</v>
      </c>
      <c r="K110" s="33"/>
      <c r="L110" s="50">
        <v>1.08</v>
      </c>
      <c r="M110" s="32">
        <f>D109+E109</f>
        <v>0</v>
      </c>
      <c r="N110" s="32">
        <f t="shared" ref="N110:N136" si="8">IF(J110*K110*L110*M110 &lt;= 2000,J110*K110*L110*M110,2000)</f>
        <v>0</v>
      </c>
      <c r="O110" s="32">
        <f t="shared" si="7"/>
        <v>0</v>
      </c>
    </row>
    <row r="111" spans="1:15" customFormat="1" ht="22.95" customHeight="1" x14ac:dyDescent="0.25">
      <c r="A111" s="58"/>
      <c r="B111" s="60"/>
      <c r="C111" s="62"/>
      <c r="D111" s="64"/>
      <c r="E111" s="66"/>
      <c r="F111" s="8" t="s">
        <v>321</v>
      </c>
      <c r="G111" s="47"/>
      <c r="H111" s="11"/>
      <c r="I111" s="8">
        <f>IFERROR(VLOOKUP(H111,Šifranti!$F$49:$G$152,2,FALSE),0)</f>
        <v>0</v>
      </c>
      <c r="J111" s="43">
        <f>J109*1</f>
        <v>0</v>
      </c>
      <c r="K111" s="33"/>
      <c r="L111" s="50">
        <v>0.42</v>
      </c>
      <c r="M111" s="32">
        <f>D109+E109</f>
        <v>0</v>
      </c>
      <c r="N111" s="32">
        <f t="shared" si="8"/>
        <v>0</v>
      </c>
      <c r="O111" s="32">
        <f t="shared" si="7"/>
        <v>0</v>
      </c>
    </row>
    <row r="112" spans="1:15" customFormat="1" ht="22.95" customHeight="1" x14ac:dyDescent="0.25">
      <c r="A112" s="58"/>
      <c r="B112" s="60"/>
      <c r="C112" s="62"/>
      <c r="D112" s="64"/>
      <c r="E112" s="66"/>
      <c r="F112" s="8" t="s">
        <v>322</v>
      </c>
      <c r="G112" s="47"/>
      <c r="H112" s="11"/>
      <c r="I112" s="8">
        <f>IFERROR(VLOOKUP(H112,Šifranti!$F$49:$G$152,2,FALSE),0)</f>
        <v>0</v>
      </c>
      <c r="J112" s="43">
        <f>J109*1</f>
        <v>0</v>
      </c>
      <c r="K112" s="33"/>
      <c r="L112" s="50">
        <v>0.42</v>
      </c>
      <c r="M112" s="32">
        <f>D109+E109</f>
        <v>0</v>
      </c>
      <c r="N112" s="32">
        <f t="shared" si="8"/>
        <v>0</v>
      </c>
      <c r="O112" s="32">
        <f t="shared" si="7"/>
        <v>0</v>
      </c>
    </row>
    <row r="113" spans="1:16" customFormat="1" ht="22.95" customHeight="1" x14ac:dyDescent="0.25">
      <c r="A113" s="58"/>
      <c r="B113" s="60"/>
      <c r="C113" s="62"/>
      <c r="D113" s="64"/>
      <c r="E113" s="66"/>
      <c r="F113" s="8" t="s">
        <v>370</v>
      </c>
      <c r="G113" s="47"/>
      <c r="H113" s="11"/>
      <c r="I113" s="8">
        <f>IFERROR(VLOOKUP(H113,Šifranti!$F$49:$G$152,2,FALSE),0)</f>
        <v>0</v>
      </c>
      <c r="J113" s="43">
        <f>J109*1</f>
        <v>0</v>
      </c>
      <c r="K113" s="33"/>
      <c r="L113" s="50">
        <v>0.42</v>
      </c>
      <c r="M113" s="32">
        <f>D109+E109</f>
        <v>0</v>
      </c>
      <c r="N113" s="32">
        <f t="shared" si="8"/>
        <v>0</v>
      </c>
      <c r="O113" s="32">
        <f t="shared" si="7"/>
        <v>0</v>
      </c>
    </row>
    <row r="114" spans="1:16" customFormat="1" ht="22.95" customHeight="1" x14ac:dyDescent="0.25">
      <c r="A114" s="58"/>
      <c r="B114" s="60"/>
      <c r="C114" s="62"/>
      <c r="D114" s="64"/>
      <c r="E114" s="66"/>
      <c r="F114" s="8" t="s">
        <v>371</v>
      </c>
      <c r="G114" s="47"/>
      <c r="H114" s="11"/>
      <c r="I114" s="8">
        <f>IFERROR(VLOOKUP(H114,Šifranti!$F$49:$G$152,2,FALSE),0)</f>
        <v>0</v>
      </c>
      <c r="J114" s="43">
        <f>J109*1</f>
        <v>0</v>
      </c>
      <c r="K114" s="33"/>
      <c r="L114" s="50">
        <v>0.42</v>
      </c>
      <c r="M114" s="32">
        <f>D109+E109</f>
        <v>0</v>
      </c>
      <c r="N114" s="32">
        <f t="shared" si="8"/>
        <v>0</v>
      </c>
      <c r="O114" s="32">
        <f t="shared" si="7"/>
        <v>0</v>
      </c>
    </row>
    <row r="115" spans="1:16" customFormat="1" ht="22.95" customHeight="1" x14ac:dyDescent="0.25">
      <c r="A115" s="58"/>
      <c r="B115" s="60"/>
      <c r="C115" s="62"/>
      <c r="D115" s="64"/>
      <c r="E115" s="66"/>
      <c r="F115" s="8" t="s">
        <v>394</v>
      </c>
      <c r="G115" s="47"/>
      <c r="H115" s="11"/>
      <c r="I115" s="8">
        <f>IFERROR(VLOOKUP(H115,Šifranti!$F$153:$G$156,2,FALSE),0)</f>
        <v>0</v>
      </c>
      <c r="J115" s="42">
        <f>J109*0.3</f>
        <v>0</v>
      </c>
      <c r="K115" s="33"/>
      <c r="L115" s="50">
        <v>0.38</v>
      </c>
      <c r="M115" s="32">
        <f>D109+E109</f>
        <v>0</v>
      </c>
      <c r="N115" s="32">
        <f t="shared" si="8"/>
        <v>0</v>
      </c>
      <c r="O115" s="32">
        <f t="shared" si="7"/>
        <v>0</v>
      </c>
    </row>
    <row r="116" spans="1:16" customFormat="1" ht="22.95" customHeight="1" x14ac:dyDescent="0.25">
      <c r="A116" s="57">
        <v>44835</v>
      </c>
      <c r="B116" s="59"/>
      <c r="C116" s="61"/>
      <c r="D116" s="63">
        <f>IF(B116&gt;2291,B116-2291,0)</f>
        <v>0</v>
      </c>
      <c r="E116" s="65">
        <f>IF(C116&gt;1895,C116-1895,0)</f>
        <v>0</v>
      </c>
      <c r="F116" s="15" t="s">
        <v>382</v>
      </c>
      <c r="G116" s="47"/>
      <c r="H116" s="11"/>
      <c r="I116" s="8">
        <f>IFERROR(VLOOKUP(H116,Šifranti!$F$5:$G$48,2,FALSE),0)</f>
        <v>0</v>
      </c>
      <c r="J116" s="44"/>
      <c r="K116" s="33"/>
      <c r="L116" s="50">
        <v>1.08</v>
      </c>
      <c r="M116" s="32">
        <f>D116+E116</f>
        <v>0</v>
      </c>
      <c r="N116" s="32">
        <f t="shared" si="8"/>
        <v>0</v>
      </c>
      <c r="O116" s="32">
        <f t="shared" si="7"/>
        <v>0</v>
      </c>
    </row>
    <row r="117" spans="1:16" customFormat="1" ht="22.95" customHeight="1" x14ac:dyDescent="0.25">
      <c r="A117" s="58"/>
      <c r="B117" s="60"/>
      <c r="C117" s="62"/>
      <c r="D117" s="64"/>
      <c r="E117" s="66"/>
      <c r="F117" s="15" t="s">
        <v>383</v>
      </c>
      <c r="G117" s="47"/>
      <c r="H117" s="11"/>
      <c r="I117" s="8">
        <f>IFERROR(VLOOKUP(H117,Šifranti!$F$5:$G$48,2,FALSE),0)</f>
        <v>0</v>
      </c>
      <c r="J117" s="43">
        <f>J116</f>
        <v>0</v>
      </c>
      <c r="K117" s="33"/>
      <c r="L117" s="50">
        <v>1.08</v>
      </c>
      <c r="M117" s="32">
        <f>D116+E116</f>
        <v>0</v>
      </c>
      <c r="N117" s="32">
        <f t="shared" si="8"/>
        <v>0</v>
      </c>
      <c r="O117" s="32">
        <f t="shared" si="7"/>
        <v>0</v>
      </c>
    </row>
    <row r="118" spans="1:16" customFormat="1" ht="22.95" customHeight="1" x14ac:dyDescent="0.25">
      <c r="A118" s="58"/>
      <c r="B118" s="60"/>
      <c r="C118" s="62"/>
      <c r="D118" s="64"/>
      <c r="E118" s="66"/>
      <c r="F118" s="8" t="s">
        <v>321</v>
      </c>
      <c r="G118" s="47"/>
      <c r="H118" s="11"/>
      <c r="I118" s="8">
        <f>IFERROR(VLOOKUP(H118,Šifranti!$F$49:$G$152,2,FALSE),0)</f>
        <v>0</v>
      </c>
      <c r="J118" s="43">
        <f>J116*1</f>
        <v>0</v>
      </c>
      <c r="K118" s="33"/>
      <c r="L118" s="50">
        <v>0.42</v>
      </c>
      <c r="M118" s="32">
        <f>D116+E116</f>
        <v>0</v>
      </c>
      <c r="N118" s="32">
        <f t="shared" si="8"/>
        <v>0</v>
      </c>
      <c r="O118" s="32">
        <f t="shared" si="7"/>
        <v>0</v>
      </c>
    </row>
    <row r="119" spans="1:16" ht="22.95" customHeight="1" x14ac:dyDescent="0.25">
      <c r="A119" s="58"/>
      <c r="B119" s="60"/>
      <c r="C119" s="62"/>
      <c r="D119" s="64"/>
      <c r="E119" s="66"/>
      <c r="F119" s="8" t="s">
        <v>322</v>
      </c>
      <c r="G119" s="47"/>
      <c r="H119" s="11"/>
      <c r="I119" s="8">
        <f>IFERROR(VLOOKUP(H119,Šifranti!$F$49:$G$152,2,FALSE),0)</f>
        <v>0</v>
      </c>
      <c r="J119" s="43">
        <f>J116*1</f>
        <v>0</v>
      </c>
      <c r="K119" s="33"/>
      <c r="L119" s="50">
        <v>0.42</v>
      </c>
      <c r="M119" s="32">
        <f>D116+E116</f>
        <v>0</v>
      </c>
      <c r="N119" s="32">
        <f t="shared" si="8"/>
        <v>0</v>
      </c>
      <c r="O119" s="32">
        <f t="shared" si="7"/>
        <v>0</v>
      </c>
      <c r="P119"/>
    </row>
    <row r="120" spans="1:16" customFormat="1" ht="22.95" customHeight="1" x14ac:dyDescent="0.25">
      <c r="A120" s="58"/>
      <c r="B120" s="60"/>
      <c r="C120" s="62"/>
      <c r="D120" s="64"/>
      <c r="E120" s="66"/>
      <c r="F120" s="8" t="s">
        <v>370</v>
      </c>
      <c r="G120" s="47"/>
      <c r="H120" s="11"/>
      <c r="I120" s="8">
        <f>IFERROR(VLOOKUP(H120,Šifranti!$F$49:$G$152,2,FALSE),0)</f>
        <v>0</v>
      </c>
      <c r="J120" s="43">
        <f>J116*1</f>
        <v>0</v>
      </c>
      <c r="K120" s="33"/>
      <c r="L120" s="50">
        <v>0.42</v>
      </c>
      <c r="M120" s="32">
        <f>D116+E116</f>
        <v>0</v>
      </c>
      <c r="N120" s="32">
        <f t="shared" si="8"/>
        <v>0</v>
      </c>
      <c r="O120" s="32">
        <f t="shared" si="7"/>
        <v>0</v>
      </c>
    </row>
    <row r="121" spans="1:16" customFormat="1" ht="22.95" customHeight="1" x14ac:dyDescent="0.25">
      <c r="A121" s="58"/>
      <c r="B121" s="60"/>
      <c r="C121" s="62"/>
      <c r="D121" s="64"/>
      <c r="E121" s="66"/>
      <c r="F121" s="8" t="s">
        <v>371</v>
      </c>
      <c r="G121" s="47"/>
      <c r="H121" s="11"/>
      <c r="I121" s="8">
        <f>IFERROR(VLOOKUP(H121,Šifranti!$F$49:$G$152,2,FALSE),0)</f>
        <v>0</v>
      </c>
      <c r="J121" s="43">
        <f>J116*1</f>
        <v>0</v>
      </c>
      <c r="K121" s="33"/>
      <c r="L121" s="50">
        <v>0.42</v>
      </c>
      <c r="M121" s="32">
        <f>D116+E116</f>
        <v>0</v>
      </c>
      <c r="N121" s="32">
        <f t="shared" si="8"/>
        <v>0</v>
      </c>
      <c r="O121" s="32">
        <f t="shared" si="7"/>
        <v>0</v>
      </c>
    </row>
    <row r="122" spans="1:16" customFormat="1" ht="22.95" customHeight="1" x14ac:dyDescent="0.25">
      <c r="A122" s="58"/>
      <c r="B122" s="60"/>
      <c r="C122" s="62"/>
      <c r="D122" s="64"/>
      <c r="E122" s="66"/>
      <c r="F122" s="8" t="s">
        <v>394</v>
      </c>
      <c r="G122" s="47"/>
      <c r="H122" s="11"/>
      <c r="I122" s="8">
        <f>IFERROR(VLOOKUP(H122,Šifranti!$F$153:$G$156,2,FALSE),0)</f>
        <v>0</v>
      </c>
      <c r="J122" s="42">
        <f>J116*0.3</f>
        <v>0</v>
      </c>
      <c r="K122" s="33"/>
      <c r="L122" s="50">
        <v>0.38</v>
      </c>
      <c r="M122" s="32">
        <f>D116+E116</f>
        <v>0</v>
      </c>
      <c r="N122" s="32">
        <f t="shared" si="8"/>
        <v>0</v>
      </c>
      <c r="O122" s="32">
        <f t="shared" si="7"/>
        <v>0</v>
      </c>
    </row>
    <row r="123" spans="1:16" customFormat="1" ht="22.95" customHeight="1" x14ac:dyDescent="0.25">
      <c r="A123" s="57">
        <v>44866</v>
      </c>
      <c r="B123" s="59"/>
      <c r="C123" s="61"/>
      <c r="D123" s="63">
        <f>IF(B123&gt;2291,B123-2291,0)</f>
        <v>0</v>
      </c>
      <c r="E123" s="65">
        <f>IF(C123&gt;1895,C123-1895,0)</f>
        <v>0</v>
      </c>
      <c r="F123" s="15" t="s">
        <v>382</v>
      </c>
      <c r="G123" s="47"/>
      <c r="H123" s="11"/>
      <c r="I123" s="8">
        <f>IFERROR(VLOOKUP(H123,Šifranti!$F$5:$G$48,2,FALSE),0)</f>
        <v>0</v>
      </c>
      <c r="J123" s="44"/>
      <c r="K123" s="33"/>
      <c r="L123" s="50">
        <v>1.08</v>
      </c>
      <c r="M123" s="32">
        <f>D123+E123</f>
        <v>0</v>
      </c>
      <c r="N123" s="32">
        <f t="shared" si="8"/>
        <v>0</v>
      </c>
      <c r="O123" s="32">
        <f t="shared" si="7"/>
        <v>0</v>
      </c>
    </row>
    <row r="124" spans="1:16" customFormat="1" ht="22.95" customHeight="1" x14ac:dyDescent="0.25">
      <c r="A124" s="58"/>
      <c r="B124" s="60"/>
      <c r="C124" s="62"/>
      <c r="D124" s="64"/>
      <c r="E124" s="66"/>
      <c r="F124" s="15" t="s">
        <v>383</v>
      </c>
      <c r="G124" s="47"/>
      <c r="H124" s="11"/>
      <c r="I124" s="8">
        <f>IFERROR(VLOOKUP(H124,Šifranti!$F$5:$G$48,2,FALSE),0)</f>
        <v>0</v>
      </c>
      <c r="J124" s="43">
        <f>J123</f>
        <v>0</v>
      </c>
      <c r="K124" s="33"/>
      <c r="L124" s="50">
        <v>1.08</v>
      </c>
      <c r="M124" s="32">
        <f>D123+E123</f>
        <v>0</v>
      </c>
      <c r="N124" s="32">
        <f t="shared" si="8"/>
        <v>0</v>
      </c>
      <c r="O124" s="32">
        <f t="shared" si="7"/>
        <v>0</v>
      </c>
    </row>
    <row r="125" spans="1:16" customFormat="1" ht="22.95" customHeight="1" x14ac:dyDescent="0.25">
      <c r="A125" s="58"/>
      <c r="B125" s="60"/>
      <c r="C125" s="62"/>
      <c r="D125" s="64"/>
      <c r="E125" s="66"/>
      <c r="F125" s="8" t="s">
        <v>321</v>
      </c>
      <c r="G125" s="47"/>
      <c r="H125" s="11"/>
      <c r="I125" s="8">
        <f>IFERROR(VLOOKUP(H125,Šifranti!$F$49:$G$152,2,FALSE),0)</f>
        <v>0</v>
      </c>
      <c r="J125" s="43">
        <f>J123*1</f>
        <v>0</v>
      </c>
      <c r="K125" s="33"/>
      <c r="L125" s="50">
        <v>0.42</v>
      </c>
      <c r="M125" s="32">
        <f>D123+E123</f>
        <v>0</v>
      </c>
      <c r="N125" s="32">
        <f t="shared" si="8"/>
        <v>0</v>
      </c>
      <c r="O125" s="32">
        <f t="shared" si="7"/>
        <v>0</v>
      </c>
    </row>
    <row r="126" spans="1:16" customFormat="1" ht="22.95" customHeight="1" x14ac:dyDescent="0.25">
      <c r="A126" s="58"/>
      <c r="B126" s="60"/>
      <c r="C126" s="62"/>
      <c r="D126" s="64"/>
      <c r="E126" s="66"/>
      <c r="F126" s="8" t="s">
        <v>322</v>
      </c>
      <c r="G126" s="47"/>
      <c r="H126" s="11"/>
      <c r="I126" s="8">
        <f>IFERROR(VLOOKUP(H126,Šifranti!$F$49:$G$152,2,FALSE),0)</f>
        <v>0</v>
      </c>
      <c r="J126" s="43">
        <f>J123*1</f>
        <v>0</v>
      </c>
      <c r="K126" s="33"/>
      <c r="L126" s="50">
        <v>0.42</v>
      </c>
      <c r="M126" s="32">
        <f>D123+E123</f>
        <v>0</v>
      </c>
      <c r="N126" s="32">
        <f t="shared" si="8"/>
        <v>0</v>
      </c>
      <c r="O126" s="32">
        <f t="shared" si="7"/>
        <v>0</v>
      </c>
    </row>
    <row r="127" spans="1:16" customFormat="1" ht="22.95" customHeight="1" x14ac:dyDescent="0.25">
      <c r="A127" s="58"/>
      <c r="B127" s="60"/>
      <c r="C127" s="62"/>
      <c r="D127" s="64"/>
      <c r="E127" s="66"/>
      <c r="F127" s="8" t="s">
        <v>370</v>
      </c>
      <c r="G127" s="47"/>
      <c r="H127" s="11"/>
      <c r="I127" s="8">
        <f>IFERROR(VLOOKUP(H127,Šifranti!$F$49:$G$152,2,FALSE),0)</f>
        <v>0</v>
      </c>
      <c r="J127" s="43">
        <f>J123*1</f>
        <v>0</v>
      </c>
      <c r="K127" s="33"/>
      <c r="L127" s="50">
        <v>0.42</v>
      </c>
      <c r="M127" s="32">
        <f>D123+E123</f>
        <v>0</v>
      </c>
      <c r="N127" s="32">
        <f t="shared" si="8"/>
        <v>0</v>
      </c>
      <c r="O127" s="32">
        <f t="shared" si="7"/>
        <v>0</v>
      </c>
    </row>
    <row r="128" spans="1:16" customFormat="1" ht="22.95" customHeight="1" x14ac:dyDescent="0.25">
      <c r="A128" s="58"/>
      <c r="B128" s="60"/>
      <c r="C128" s="62"/>
      <c r="D128" s="64"/>
      <c r="E128" s="66"/>
      <c r="F128" s="8" t="s">
        <v>371</v>
      </c>
      <c r="G128" s="47"/>
      <c r="H128" s="11"/>
      <c r="I128" s="8">
        <f>IFERROR(VLOOKUP(H128,Šifranti!$F$49:$G$152,2,FALSE),0)</f>
        <v>0</v>
      </c>
      <c r="J128" s="43">
        <f>J123*1</f>
        <v>0</v>
      </c>
      <c r="K128" s="33"/>
      <c r="L128" s="50">
        <v>0.42</v>
      </c>
      <c r="M128" s="32">
        <f>D123+E123</f>
        <v>0</v>
      </c>
      <c r="N128" s="32">
        <f t="shared" si="8"/>
        <v>0</v>
      </c>
      <c r="O128" s="32">
        <f t="shared" si="7"/>
        <v>0</v>
      </c>
    </row>
    <row r="129" spans="1:16" customFormat="1" ht="22.95" customHeight="1" x14ac:dyDescent="0.25">
      <c r="A129" s="58"/>
      <c r="B129" s="60"/>
      <c r="C129" s="62"/>
      <c r="D129" s="64"/>
      <c r="E129" s="66"/>
      <c r="F129" s="8" t="s">
        <v>394</v>
      </c>
      <c r="G129" s="47"/>
      <c r="H129" s="11"/>
      <c r="I129" s="8">
        <f>IFERROR(VLOOKUP(H129,Šifranti!$F$153:$G$156,2,FALSE),0)</f>
        <v>0</v>
      </c>
      <c r="J129" s="42">
        <f>J123*0.3</f>
        <v>0</v>
      </c>
      <c r="K129" s="33"/>
      <c r="L129" s="50">
        <v>0.38</v>
      </c>
      <c r="M129" s="32">
        <f>D123+E123</f>
        <v>0</v>
      </c>
      <c r="N129" s="32">
        <f t="shared" si="8"/>
        <v>0</v>
      </c>
      <c r="O129" s="32">
        <f t="shared" si="7"/>
        <v>0</v>
      </c>
    </row>
    <row r="130" spans="1:16" customFormat="1" ht="22.95" customHeight="1" x14ac:dyDescent="0.25">
      <c r="A130" s="57">
        <v>44896</v>
      </c>
      <c r="B130" s="59"/>
      <c r="C130" s="61"/>
      <c r="D130" s="63">
        <f>IF(B130&gt;2291,B130-2291,0)</f>
        <v>0</v>
      </c>
      <c r="E130" s="65">
        <f>IF(C130&gt;1895,C130-1895,0)</f>
        <v>0</v>
      </c>
      <c r="F130" s="15" t="s">
        <v>382</v>
      </c>
      <c r="G130" s="47"/>
      <c r="H130" s="11"/>
      <c r="I130" s="8">
        <f>IFERROR(VLOOKUP(H130,Šifranti!$F$5:$G$48,2,FALSE),0)</f>
        <v>0</v>
      </c>
      <c r="J130" s="44"/>
      <c r="K130" s="33"/>
      <c r="L130" s="50">
        <v>1.08</v>
      </c>
      <c r="M130" s="32">
        <f>D130+E130</f>
        <v>0</v>
      </c>
      <c r="N130" s="32">
        <f t="shared" si="8"/>
        <v>0</v>
      </c>
      <c r="O130" s="32">
        <f t="shared" si="7"/>
        <v>0</v>
      </c>
    </row>
    <row r="131" spans="1:16" customFormat="1" ht="22.95" customHeight="1" x14ac:dyDescent="0.25">
      <c r="A131" s="58"/>
      <c r="B131" s="60"/>
      <c r="C131" s="62"/>
      <c r="D131" s="64"/>
      <c r="E131" s="66"/>
      <c r="F131" s="15" t="s">
        <v>383</v>
      </c>
      <c r="G131" s="47"/>
      <c r="H131" s="11"/>
      <c r="I131" s="8">
        <f>IFERROR(VLOOKUP(H131,Šifranti!$F$5:$G$48,2,FALSE),0)</f>
        <v>0</v>
      </c>
      <c r="J131" s="43">
        <f>J130</f>
        <v>0</v>
      </c>
      <c r="K131" s="33"/>
      <c r="L131" s="50">
        <v>1.08</v>
      </c>
      <c r="M131" s="32">
        <f>D130+E130</f>
        <v>0</v>
      </c>
      <c r="N131" s="32">
        <f t="shared" si="8"/>
        <v>0</v>
      </c>
      <c r="O131" s="32">
        <f t="shared" si="7"/>
        <v>0</v>
      </c>
    </row>
    <row r="132" spans="1:16" ht="22.95" customHeight="1" x14ac:dyDescent="0.25">
      <c r="A132" s="58"/>
      <c r="B132" s="60"/>
      <c r="C132" s="62"/>
      <c r="D132" s="64"/>
      <c r="E132" s="66"/>
      <c r="F132" s="8" t="s">
        <v>321</v>
      </c>
      <c r="G132" s="47"/>
      <c r="H132" s="11"/>
      <c r="I132" s="8">
        <f>IFERROR(VLOOKUP(H132,Šifranti!$F$49:$G$152,2,FALSE),0)</f>
        <v>0</v>
      </c>
      <c r="J132" s="43">
        <f>J130*1</f>
        <v>0</v>
      </c>
      <c r="K132" s="33"/>
      <c r="L132" s="50">
        <v>0.42</v>
      </c>
      <c r="M132" s="32">
        <f>D130+E130</f>
        <v>0</v>
      </c>
      <c r="N132" s="32">
        <f t="shared" si="8"/>
        <v>0</v>
      </c>
      <c r="O132" s="32">
        <f t="shared" si="7"/>
        <v>0</v>
      </c>
      <c r="P132"/>
    </row>
    <row r="133" spans="1:16" ht="22.95" customHeight="1" x14ac:dyDescent="0.25">
      <c r="A133" s="58"/>
      <c r="B133" s="60"/>
      <c r="C133" s="62"/>
      <c r="D133" s="64"/>
      <c r="E133" s="66"/>
      <c r="F133" s="8" t="s">
        <v>322</v>
      </c>
      <c r="G133" s="47"/>
      <c r="H133" s="11"/>
      <c r="I133" s="8">
        <f>IFERROR(VLOOKUP(H133,Šifranti!$F$49:$G$152,2,FALSE),0)</f>
        <v>0</v>
      </c>
      <c r="J133" s="43">
        <f>J130*1</f>
        <v>0</v>
      </c>
      <c r="K133" s="33"/>
      <c r="L133" s="50">
        <v>0.42</v>
      </c>
      <c r="M133" s="32">
        <f>D130+E130</f>
        <v>0</v>
      </c>
      <c r="N133" s="32">
        <f t="shared" si="8"/>
        <v>0</v>
      </c>
      <c r="O133" s="32">
        <f t="shared" si="7"/>
        <v>0</v>
      </c>
      <c r="P133"/>
    </row>
    <row r="134" spans="1:16" ht="22.95" customHeight="1" x14ac:dyDescent="0.25">
      <c r="A134" s="58"/>
      <c r="B134" s="60"/>
      <c r="C134" s="62"/>
      <c r="D134" s="64"/>
      <c r="E134" s="66"/>
      <c r="F134" s="8" t="s">
        <v>370</v>
      </c>
      <c r="G134" s="47"/>
      <c r="H134" s="11"/>
      <c r="I134" s="8">
        <f>IFERROR(VLOOKUP(H134,Šifranti!$F$49:$G$152,2,FALSE),0)</f>
        <v>0</v>
      </c>
      <c r="J134" s="43">
        <f>J130*1</f>
        <v>0</v>
      </c>
      <c r="K134" s="33"/>
      <c r="L134" s="50">
        <v>0.42</v>
      </c>
      <c r="M134" s="32">
        <f>D130+E130</f>
        <v>0</v>
      </c>
      <c r="N134" s="32">
        <f t="shared" si="8"/>
        <v>0</v>
      </c>
      <c r="O134" s="32">
        <f t="shared" si="7"/>
        <v>0</v>
      </c>
      <c r="P134"/>
    </row>
    <row r="135" spans="1:16" ht="22.95" customHeight="1" x14ac:dyDescent="0.25">
      <c r="A135" s="58"/>
      <c r="B135" s="60"/>
      <c r="C135" s="62"/>
      <c r="D135" s="64"/>
      <c r="E135" s="66"/>
      <c r="F135" s="8" t="s">
        <v>371</v>
      </c>
      <c r="G135" s="47"/>
      <c r="H135" s="11"/>
      <c r="I135" s="8">
        <f>IFERROR(VLOOKUP(H135,Šifranti!$F$49:$G$152,2,FALSE),0)</f>
        <v>0</v>
      </c>
      <c r="J135" s="43">
        <f>J130*1</f>
        <v>0</v>
      </c>
      <c r="K135" s="33"/>
      <c r="L135" s="50">
        <v>0.42</v>
      </c>
      <c r="M135" s="32">
        <f>D130+E130</f>
        <v>0</v>
      </c>
      <c r="N135" s="32">
        <f t="shared" si="8"/>
        <v>0</v>
      </c>
      <c r="O135" s="32">
        <f t="shared" si="7"/>
        <v>0</v>
      </c>
      <c r="P135"/>
    </row>
    <row r="136" spans="1:16" ht="22.95" customHeight="1" x14ac:dyDescent="0.25">
      <c r="A136" s="58"/>
      <c r="B136" s="60"/>
      <c r="C136" s="62"/>
      <c r="D136" s="64"/>
      <c r="E136" s="66"/>
      <c r="F136" s="8" t="s">
        <v>394</v>
      </c>
      <c r="G136" s="47"/>
      <c r="H136" s="11"/>
      <c r="I136" s="8">
        <f>IFERROR(VLOOKUP(H136,Šifranti!$F$153:$G$156,2,FALSE),0)</f>
        <v>0</v>
      </c>
      <c r="J136" s="42">
        <f>J130*0.3</f>
        <v>0</v>
      </c>
      <c r="K136" s="33"/>
      <c r="L136" s="50">
        <v>0.38</v>
      </c>
      <c r="M136" s="32">
        <f>D130+E130</f>
        <v>0</v>
      </c>
      <c r="N136" s="32">
        <f t="shared" si="8"/>
        <v>0</v>
      </c>
      <c r="O136" s="32">
        <f t="shared" si="7"/>
        <v>0</v>
      </c>
      <c r="P136"/>
    </row>
    <row r="137" spans="1:16" ht="22.95" customHeight="1" x14ac:dyDescent="0.25">
      <c r="A137" s="34" t="s">
        <v>320</v>
      </c>
      <c r="B137" s="34"/>
      <c r="C137" s="34"/>
      <c r="D137" s="7"/>
      <c r="E137" s="7"/>
      <c r="F137" s="7"/>
      <c r="G137" s="7"/>
      <c r="H137" s="7"/>
      <c r="I137" s="7"/>
      <c r="J137" s="7"/>
      <c r="K137" s="7"/>
      <c r="L137" s="7"/>
      <c r="M137" s="7"/>
      <c r="N137" s="32">
        <f>SUM(N109:N136)</f>
        <v>0</v>
      </c>
      <c r="O137" s="32">
        <f>SUM(O109:O136)</f>
        <v>0</v>
      </c>
      <c r="P137"/>
    </row>
    <row r="138" spans="1:16" ht="22.95" customHeight="1" x14ac:dyDescent="0.25">
      <c r="A138"/>
      <c r="B138"/>
      <c r="C138"/>
      <c r="D138"/>
      <c r="E138"/>
      <c r="F138"/>
      <c r="G138"/>
      <c r="H138"/>
      <c r="I138"/>
      <c r="J138"/>
      <c r="K138"/>
      <c r="L138"/>
      <c r="M138"/>
      <c r="N138"/>
      <c r="O138"/>
      <c r="P138"/>
    </row>
    <row r="139" spans="1:16" ht="22.95" customHeight="1" x14ac:dyDescent="0.25">
      <c r="A139" s="26" t="s">
        <v>376</v>
      </c>
      <c r="B139" s="46"/>
      <c r="C139" s="46"/>
      <c r="D139"/>
      <c r="E139"/>
      <c r="F139"/>
      <c r="G139"/>
      <c r="H139"/>
      <c r="I139"/>
      <c r="J139"/>
      <c r="K139"/>
      <c r="L139"/>
      <c r="M139"/>
      <c r="N139"/>
      <c r="O139"/>
      <c r="P139"/>
    </row>
    <row r="140" spans="1:16" ht="81" customHeight="1" x14ac:dyDescent="0.25">
      <c r="A140" s="8" t="s">
        <v>11</v>
      </c>
      <c r="B140" s="49" t="s">
        <v>488</v>
      </c>
      <c r="C140" s="8" t="s">
        <v>323</v>
      </c>
      <c r="D140" s="13" t="s">
        <v>379</v>
      </c>
      <c r="E140" s="13" t="s">
        <v>378</v>
      </c>
      <c r="F140" s="8" t="s">
        <v>420</v>
      </c>
      <c r="G140" s="8" t="s">
        <v>8</v>
      </c>
      <c r="H140" s="8" t="s">
        <v>9</v>
      </c>
      <c r="I140" s="8" t="s">
        <v>10</v>
      </c>
      <c r="J140" s="8" t="s">
        <v>395</v>
      </c>
      <c r="K140" s="8" t="s">
        <v>372</v>
      </c>
      <c r="L140" s="8" t="s">
        <v>384</v>
      </c>
      <c r="M140" s="8" t="s">
        <v>385</v>
      </c>
      <c r="N140" s="13" t="s">
        <v>381</v>
      </c>
      <c r="O140" s="13" t="s">
        <v>380</v>
      </c>
      <c r="P140"/>
    </row>
    <row r="141" spans="1:16" ht="22.95" customHeight="1" x14ac:dyDescent="0.25">
      <c r="A141" s="9">
        <v>1</v>
      </c>
      <c r="B141" s="9">
        <v>2</v>
      </c>
      <c r="C141" s="9">
        <v>3</v>
      </c>
      <c r="D141" s="9">
        <v>4</v>
      </c>
      <c r="E141" s="9">
        <v>5</v>
      </c>
      <c r="F141" s="14">
        <v>6</v>
      </c>
      <c r="G141" s="9">
        <v>7</v>
      </c>
      <c r="H141" s="14">
        <v>8</v>
      </c>
      <c r="I141" s="9">
        <v>9</v>
      </c>
      <c r="J141" s="9">
        <v>10</v>
      </c>
      <c r="K141" s="9">
        <v>11</v>
      </c>
      <c r="L141" s="9">
        <v>12</v>
      </c>
      <c r="M141" s="9">
        <v>13</v>
      </c>
      <c r="N141" s="9">
        <v>14</v>
      </c>
      <c r="O141" s="9">
        <v>15</v>
      </c>
      <c r="P141"/>
    </row>
    <row r="142" spans="1:16" ht="22.95" customHeight="1" x14ac:dyDescent="0.25">
      <c r="A142" s="57">
        <v>44805</v>
      </c>
      <c r="B142" s="59"/>
      <c r="C142" s="61"/>
      <c r="D142" s="63">
        <f>IF(B142&gt;2291,B142-2291,0)</f>
        <v>0</v>
      </c>
      <c r="E142" s="65">
        <f>IF(C142&gt;1895,C142-1895,0)</f>
        <v>0</v>
      </c>
      <c r="F142" s="15" t="s">
        <v>382</v>
      </c>
      <c r="G142" s="47"/>
      <c r="H142" s="11"/>
      <c r="I142" s="8">
        <f>IFERROR(VLOOKUP(H142,Šifranti!$F$5:$G$48,2,FALSE),0)</f>
        <v>0</v>
      </c>
      <c r="J142" s="44"/>
      <c r="K142" s="33"/>
      <c r="L142" s="50">
        <v>1.08</v>
      </c>
      <c r="M142" s="32">
        <f>D142+E142</f>
        <v>0</v>
      </c>
      <c r="N142" s="32">
        <f>IF(J142*K142*L142*M142 &lt;= 2000,J142*K142*L142*M142,2000)</f>
        <v>0</v>
      </c>
      <c r="O142" s="32">
        <f t="shared" ref="O142:O169" si="9">N142*1.161</f>
        <v>0</v>
      </c>
      <c r="P142"/>
    </row>
    <row r="143" spans="1:16" ht="22.95" customHeight="1" x14ac:dyDescent="0.25">
      <c r="A143" s="58"/>
      <c r="B143" s="60"/>
      <c r="C143" s="62"/>
      <c r="D143" s="64"/>
      <c r="E143" s="66"/>
      <c r="F143" s="15" t="s">
        <v>383</v>
      </c>
      <c r="G143" s="47"/>
      <c r="H143" s="11"/>
      <c r="I143" s="8">
        <f>IFERROR(VLOOKUP(H143,Šifranti!$F$5:$G$48,2,FALSE),0)</f>
        <v>0</v>
      </c>
      <c r="J143" s="43">
        <f>J142</f>
        <v>0</v>
      </c>
      <c r="K143" s="33"/>
      <c r="L143" s="50">
        <v>1.08</v>
      </c>
      <c r="M143" s="32">
        <f>D142+E142</f>
        <v>0</v>
      </c>
      <c r="N143" s="32">
        <f t="shared" ref="N143:N169" si="10">IF(J143*K143*L143*M143 &lt;= 2000,J143*K143*L143*M143,2000)</f>
        <v>0</v>
      </c>
      <c r="O143" s="32">
        <f t="shared" si="9"/>
        <v>0</v>
      </c>
      <c r="P143"/>
    </row>
    <row r="144" spans="1:16" ht="22.95" customHeight="1" x14ac:dyDescent="0.25">
      <c r="A144" s="58"/>
      <c r="B144" s="60"/>
      <c r="C144" s="62"/>
      <c r="D144" s="64"/>
      <c r="E144" s="66"/>
      <c r="F144" s="8" t="s">
        <v>321</v>
      </c>
      <c r="G144" s="47"/>
      <c r="H144" s="11"/>
      <c r="I144" s="8">
        <f>IFERROR(VLOOKUP(H144,Šifranti!$F$49:$G$152,2,FALSE),0)</f>
        <v>0</v>
      </c>
      <c r="J144" s="43">
        <f>J142*1</f>
        <v>0</v>
      </c>
      <c r="K144" s="33"/>
      <c r="L144" s="50">
        <v>0.42</v>
      </c>
      <c r="M144" s="32">
        <f>D142+E142</f>
        <v>0</v>
      </c>
      <c r="N144" s="32">
        <f t="shared" si="10"/>
        <v>0</v>
      </c>
      <c r="O144" s="32">
        <f t="shared" si="9"/>
        <v>0</v>
      </c>
      <c r="P144"/>
    </row>
    <row r="145" spans="1:16" ht="22.95" customHeight="1" x14ac:dyDescent="0.25">
      <c r="A145" s="58"/>
      <c r="B145" s="60"/>
      <c r="C145" s="62"/>
      <c r="D145" s="64"/>
      <c r="E145" s="66"/>
      <c r="F145" s="8" t="s">
        <v>322</v>
      </c>
      <c r="G145" s="47"/>
      <c r="H145" s="11"/>
      <c r="I145" s="8">
        <f>IFERROR(VLOOKUP(H145,Šifranti!$F$49:$G$152,2,FALSE),0)</f>
        <v>0</v>
      </c>
      <c r="J145" s="43">
        <f>J142*1</f>
        <v>0</v>
      </c>
      <c r="K145" s="33"/>
      <c r="L145" s="50">
        <v>0.42</v>
      </c>
      <c r="M145" s="32">
        <f>D142+E142</f>
        <v>0</v>
      </c>
      <c r="N145" s="32">
        <f t="shared" si="10"/>
        <v>0</v>
      </c>
      <c r="O145" s="32">
        <f t="shared" si="9"/>
        <v>0</v>
      </c>
      <c r="P145"/>
    </row>
    <row r="146" spans="1:16" ht="22.95" customHeight="1" x14ac:dyDescent="0.25">
      <c r="A146" s="58"/>
      <c r="B146" s="60"/>
      <c r="C146" s="62"/>
      <c r="D146" s="64"/>
      <c r="E146" s="66"/>
      <c r="F146" s="8" t="s">
        <v>370</v>
      </c>
      <c r="G146" s="47"/>
      <c r="H146" s="11"/>
      <c r="I146" s="8">
        <f>IFERROR(VLOOKUP(H146,Šifranti!$F$49:$G$152,2,FALSE),0)</f>
        <v>0</v>
      </c>
      <c r="J146" s="43">
        <f>J142*1</f>
        <v>0</v>
      </c>
      <c r="K146" s="33"/>
      <c r="L146" s="50">
        <v>0.42</v>
      </c>
      <c r="M146" s="32">
        <f>D142+E142</f>
        <v>0</v>
      </c>
      <c r="N146" s="32">
        <f t="shared" si="10"/>
        <v>0</v>
      </c>
      <c r="O146" s="32">
        <f t="shared" si="9"/>
        <v>0</v>
      </c>
      <c r="P146"/>
    </row>
    <row r="147" spans="1:16" ht="22.95" customHeight="1" x14ac:dyDescent="0.25">
      <c r="A147" s="58"/>
      <c r="B147" s="60"/>
      <c r="C147" s="62"/>
      <c r="D147" s="64"/>
      <c r="E147" s="66"/>
      <c r="F147" s="8" t="s">
        <v>371</v>
      </c>
      <c r="G147" s="47"/>
      <c r="H147" s="11"/>
      <c r="I147" s="8">
        <f>IFERROR(VLOOKUP(H147,Šifranti!$F$49:$G$152,2,FALSE),0)</f>
        <v>0</v>
      </c>
      <c r="J147" s="43">
        <f>J142*1</f>
        <v>0</v>
      </c>
      <c r="K147" s="33"/>
      <c r="L147" s="50">
        <v>0.42</v>
      </c>
      <c r="M147" s="32">
        <f>D142+E142</f>
        <v>0</v>
      </c>
      <c r="N147" s="32">
        <f t="shared" si="10"/>
        <v>0</v>
      </c>
      <c r="O147" s="32">
        <f t="shared" si="9"/>
        <v>0</v>
      </c>
      <c r="P147"/>
    </row>
    <row r="148" spans="1:16" ht="22.95" customHeight="1" x14ac:dyDescent="0.25">
      <c r="A148" s="58"/>
      <c r="B148" s="60"/>
      <c r="C148" s="62"/>
      <c r="D148" s="64"/>
      <c r="E148" s="66"/>
      <c r="F148" s="8" t="s">
        <v>394</v>
      </c>
      <c r="G148" s="47"/>
      <c r="H148" s="11"/>
      <c r="I148" s="8">
        <f>IFERROR(VLOOKUP(H148,Šifranti!$F$153:$G$156,2,FALSE),0)</f>
        <v>0</v>
      </c>
      <c r="J148" s="42">
        <f>J142*0.3</f>
        <v>0</v>
      </c>
      <c r="K148" s="33"/>
      <c r="L148" s="50">
        <v>0.38</v>
      </c>
      <c r="M148" s="32">
        <f>D142+E142</f>
        <v>0</v>
      </c>
      <c r="N148" s="32">
        <f t="shared" si="10"/>
        <v>0</v>
      </c>
      <c r="O148" s="32">
        <f t="shared" si="9"/>
        <v>0</v>
      </c>
      <c r="P148"/>
    </row>
    <row r="149" spans="1:16" ht="22.95" customHeight="1" x14ac:dyDescent="0.25">
      <c r="A149" s="57">
        <v>44835</v>
      </c>
      <c r="B149" s="59"/>
      <c r="C149" s="61"/>
      <c r="D149" s="63">
        <f>IF(B149&gt;2291,B149-2291,0)</f>
        <v>0</v>
      </c>
      <c r="E149" s="65">
        <f>IF(C149&gt;1895,C149-1895,0)</f>
        <v>0</v>
      </c>
      <c r="F149" s="15" t="s">
        <v>382</v>
      </c>
      <c r="G149" s="47"/>
      <c r="H149" s="11"/>
      <c r="I149" s="8">
        <f>IFERROR(VLOOKUP(H149,Šifranti!$F$5:$G$48,2,FALSE),0)</f>
        <v>0</v>
      </c>
      <c r="J149" s="44"/>
      <c r="K149" s="33"/>
      <c r="L149" s="50">
        <v>1.08</v>
      </c>
      <c r="M149" s="32">
        <f>D149+E149</f>
        <v>0</v>
      </c>
      <c r="N149" s="32">
        <f t="shared" si="10"/>
        <v>0</v>
      </c>
      <c r="O149" s="32">
        <f t="shared" si="9"/>
        <v>0</v>
      </c>
      <c r="P149"/>
    </row>
    <row r="150" spans="1:16" ht="22.95" customHeight="1" x14ac:dyDescent="0.25">
      <c r="A150" s="58"/>
      <c r="B150" s="60"/>
      <c r="C150" s="62"/>
      <c r="D150" s="64"/>
      <c r="E150" s="66"/>
      <c r="F150" s="15" t="s">
        <v>383</v>
      </c>
      <c r="G150" s="47"/>
      <c r="H150" s="11"/>
      <c r="I150" s="8">
        <f>IFERROR(VLOOKUP(H150,Šifranti!$F$5:$G$48,2,FALSE),0)</f>
        <v>0</v>
      </c>
      <c r="J150" s="43">
        <f>J149</f>
        <v>0</v>
      </c>
      <c r="K150" s="33"/>
      <c r="L150" s="50">
        <v>1.08</v>
      </c>
      <c r="M150" s="32">
        <f>D149+E149</f>
        <v>0</v>
      </c>
      <c r="N150" s="32">
        <f t="shared" si="10"/>
        <v>0</v>
      </c>
      <c r="O150" s="32">
        <f t="shared" si="9"/>
        <v>0</v>
      </c>
      <c r="P150"/>
    </row>
    <row r="151" spans="1:16" ht="22.95" customHeight="1" x14ac:dyDescent="0.25">
      <c r="A151" s="58"/>
      <c r="B151" s="60"/>
      <c r="C151" s="62"/>
      <c r="D151" s="64"/>
      <c r="E151" s="66"/>
      <c r="F151" s="8" t="s">
        <v>321</v>
      </c>
      <c r="G151" s="47"/>
      <c r="H151" s="11"/>
      <c r="I151" s="8">
        <f>IFERROR(VLOOKUP(H151,Šifranti!$F$49:$G$152,2,FALSE),0)</f>
        <v>0</v>
      </c>
      <c r="J151" s="43">
        <f>J149*1</f>
        <v>0</v>
      </c>
      <c r="K151" s="33"/>
      <c r="L151" s="50">
        <v>0.42</v>
      </c>
      <c r="M151" s="32">
        <f>D149+E149</f>
        <v>0</v>
      </c>
      <c r="N151" s="32">
        <f t="shared" si="10"/>
        <v>0</v>
      </c>
      <c r="O151" s="32">
        <f t="shared" si="9"/>
        <v>0</v>
      </c>
      <c r="P151"/>
    </row>
    <row r="152" spans="1:16" ht="22.95" customHeight="1" x14ac:dyDescent="0.25">
      <c r="A152" s="58"/>
      <c r="B152" s="60"/>
      <c r="C152" s="62"/>
      <c r="D152" s="64"/>
      <c r="E152" s="66"/>
      <c r="F152" s="8" t="s">
        <v>322</v>
      </c>
      <c r="G152" s="47"/>
      <c r="H152" s="11"/>
      <c r="I152" s="8">
        <f>IFERROR(VLOOKUP(H152,Šifranti!$F$49:$G$152,2,FALSE),0)</f>
        <v>0</v>
      </c>
      <c r="J152" s="43">
        <f>J149*1</f>
        <v>0</v>
      </c>
      <c r="K152" s="33"/>
      <c r="L152" s="50">
        <v>0.42</v>
      </c>
      <c r="M152" s="32">
        <f>D149+E149</f>
        <v>0</v>
      </c>
      <c r="N152" s="32">
        <f t="shared" si="10"/>
        <v>0</v>
      </c>
      <c r="O152" s="32">
        <f t="shared" si="9"/>
        <v>0</v>
      </c>
      <c r="P152"/>
    </row>
    <row r="153" spans="1:16" ht="22.95" customHeight="1" x14ac:dyDescent="0.25">
      <c r="A153" s="58"/>
      <c r="B153" s="60"/>
      <c r="C153" s="62"/>
      <c r="D153" s="64"/>
      <c r="E153" s="66"/>
      <c r="F153" s="8" t="s">
        <v>370</v>
      </c>
      <c r="G153" s="47"/>
      <c r="H153" s="11"/>
      <c r="I153" s="8">
        <f>IFERROR(VLOOKUP(H153,Šifranti!$F$49:$G$152,2,FALSE),0)</f>
        <v>0</v>
      </c>
      <c r="J153" s="43">
        <f>J149*1</f>
        <v>0</v>
      </c>
      <c r="K153" s="33"/>
      <c r="L153" s="50">
        <v>0.42</v>
      </c>
      <c r="M153" s="32">
        <f>D149+E149</f>
        <v>0</v>
      </c>
      <c r="N153" s="32">
        <f t="shared" si="10"/>
        <v>0</v>
      </c>
      <c r="O153" s="32">
        <f t="shared" si="9"/>
        <v>0</v>
      </c>
      <c r="P153"/>
    </row>
    <row r="154" spans="1:16" ht="22.95" customHeight="1" x14ac:dyDescent="0.25">
      <c r="A154" s="58"/>
      <c r="B154" s="60"/>
      <c r="C154" s="62"/>
      <c r="D154" s="64"/>
      <c r="E154" s="66"/>
      <c r="F154" s="8" t="s">
        <v>371</v>
      </c>
      <c r="G154" s="47"/>
      <c r="H154" s="11"/>
      <c r="I154" s="8">
        <f>IFERROR(VLOOKUP(H154,Šifranti!$F$49:$G$152,2,FALSE),0)</f>
        <v>0</v>
      </c>
      <c r="J154" s="43">
        <f>J149*1</f>
        <v>0</v>
      </c>
      <c r="K154" s="33"/>
      <c r="L154" s="50">
        <v>0.42</v>
      </c>
      <c r="M154" s="32">
        <f>D149+E149</f>
        <v>0</v>
      </c>
      <c r="N154" s="32">
        <f t="shared" si="10"/>
        <v>0</v>
      </c>
      <c r="O154" s="32">
        <f t="shared" si="9"/>
        <v>0</v>
      </c>
      <c r="P154"/>
    </row>
    <row r="155" spans="1:16" ht="22.95" customHeight="1" x14ac:dyDescent="0.25">
      <c r="A155" s="58"/>
      <c r="B155" s="60"/>
      <c r="C155" s="62"/>
      <c r="D155" s="64"/>
      <c r="E155" s="66"/>
      <c r="F155" s="8" t="s">
        <v>394</v>
      </c>
      <c r="G155" s="47"/>
      <c r="H155" s="11"/>
      <c r="I155" s="8">
        <f>IFERROR(VLOOKUP(H155,Šifranti!$F$153:$G$156,2,FALSE),0)</f>
        <v>0</v>
      </c>
      <c r="J155" s="42">
        <f>J149*0.3</f>
        <v>0</v>
      </c>
      <c r="K155" s="33"/>
      <c r="L155" s="50">
        <v>0.38</v>
      </c>
      <c r="M155" s="32">
        <f>D149+E149</f>
        <v>0</v>
      </c>
      <c r="N155" s="32">
        <f t="shared" si="10"/>
        <v>0</v>
      </c>
      <c r="O155" s="32">
        <f t="shared" si="9"/>
        <v>0</v>
      </c>
      <c r="P155"/>
    </row>
    <row r="156" spans="1:16" ht="22.95" customHeight="1" x14ac:dyDescent="0.25">
      <c r="A156" s="57">
        <v>44866</v>
      </c>
      <c r="B156" s="59"/>
      <c r="C156" s="61"/>
      <c r="D156" s="63">
        <f>IF(B156&gt;2291,B156-2291,0)</f>
        <v>0</v>
      </c>
      <c r="E156" s="65">
        <f>IF(C156&gt;1895,C156-1895,0)</f>
        <v>0</v>
      </c>
      <c r="F156" s="15" t="s">
        <v>382</v>
      </c>
      <c r="G156" s="47"/>
      <c r="H156" s="11"/>
      <c r="I156" s="8">
        <f>IFERROR(VLOOKUP(H156,Šifranti!$F$5:$G$48,2,FALSE),0)</f>
        <v>0</v>
      </c>
      <c r="J156" s="44"/>
      <c r="K156" s="33"/>
      <c r="L156" s="50">
        <v>1.08</v>
      </c>
      <c r="M156" s="32">
        <f>D156+E156</f>
        <v>0</v>
      </c>
      <c r="N156" s="32">
        <f t="shared" si="10"/>
        <v>0</v>
      </c>
      <c r="O156" s="32">
        <f t="shared" si="9"/>
        <v>0</v>
      </c>
      <c r="P156"/>
    </row>
    <row r="157" spans="1:16" ht="22.95" customHeight="1" x14ac:dyDescent="0.25">
      <c r="A157" s="58"/>
      <c r="B157" s="60"/>
      <c r="C157" s="62"/>
      <c r="D157" s="64"/>
      <c r="E157" s="66"/>
      <c r="F157" s="15" t="s">
        <v>383</v>
      </c>
      <c r="G157" s="47"/>
      <c r="H157" s="11"/>
      <c r="I157" s="8">
        <f>IFERROR(VLOOKUP(H157,Šifranti!$F$5:$G$48,2,FALSE),0)</f>
        <v>0</v>
      </c>
      <c r="J157" s="43">
        <f>J156</f>
        <v>0</v>
      </c>
      <c r="K157" s="33"/>
      <c r="L157" s="50">
        <v>1.08</v>
      </c>
      <c r="M157" s="32">
        <f>D156+E156</f>
        <v>0</v>
      </c>
      <c r="N157" s="32">
        <f t="shared" si="10"/>
        <v>0</v>
      </c>
      <c r="O157" s="32">
        <f t="shared" si="9"/>
        <v>0</v>
      </c>
      <c r="P157"/>
    </row>
    <row r="158" spans="1:16" ht="22.95" customHeight="1" x14ac:dyDescent="0.25">
      <c r="A158" s="58"/>
      <c r="B158" s="60"/>
      <c r="C158" s="62"/>
      <c r="D158" s="64"/>
      <c r="E158" s="66"/>
      <c r="F158" s="8" t="s">
        <v>321</v>
      </c>
      <c r="G158" s="47"/>
      <c r="H158" s="11"/>
      <c r="I158" s="8">
        <f>IFERROR(VLOOKUP(H158,Šifranti!$F$49:$G$152,2,FALSE),0)</f>
        <v>0</v>
      </c>
      <c r="J158" s="43">
        <f>J156*1</f>
        <v>0</v>
      </c>
      <c r="K158" s="33"/>
      <c r="L158" s="50">
        <v>0.42</v>
      </c>
      <c r="M158" s="32">
        <f>D156+E156</f>
        <v>0</v>
      </c>
      <c r="N158" s="32">
        <f t="shared" si="10"/>
        <v>0</v>
      </c>
      <c r="O158" s="32">
        <f t="shared" si="9"/>
        <v>0</v>
      </c>
      <c r="P158"/>
    </row>
    <row r="159" spans="1:16" ht="22.95" customHeight="1" x14ac:dyDescent="0.25">
      <c r="A159" s="58"/>
      <c r="B159" s="60"/>
      <c r="C159" s="62"/>
      <c r="D159" s="64"/>
      <c r="E159" s="66"/>
      <c r="F159" s="8" t="s">
        <v>322</v>
      </c>
      <c r="G159" s="47"/>
      <c r="H159" s="11"/>
      <c r="I159" s="8">
        <f>IFERROR(VLOOKUP(H159,Šifranti!$F$49:$G$152,2,FALSE),0)</f>
        <v>0</v>
      </c>
      <c r="J159" s="43">
        <f>J156*1</f>
        <v>0</v>
      </c>
      <c r="K159" s="33"/>
      <c r="L159" s="50">
        <v>0.42</v>
      </c>
      <c r="M159" s="32">
        <f>D156+E156</f>
        <v>0</v>
      </c>
      <c r="N159" s="32">
        <f t="shared" si="10"/>
        <v>0</v>
      </c>
      <c r="O159" s="32">
        <f t="shared" si="9"/>
        <v>0</v>
      </c>
      <c r="P159"/>
    </row>
    <row r="160" spans="1:16" ht="22.95" customHeight="1" x14ac:dyDescent="0.25">
      <c r="A160" s="58"/>
      <c r="B160" s="60"/>
      <c r="C160" s="62"/>
      <c r="D160" s="64"/>
      <c r="E160" s="66"/>
      <c r="F160" s="8" t="s">
        <v>370</v>
      </c>
      <c r="G160" s="47"/>
      <c r="H160" s="11"/>
      <c r="I160" s="8">
        <f>IFERROR(VLOOKUP(H160,Šifranti!$F$49:$G$152,2,FALSE),0)</f>
        <v>0</v>
      </c>
      <c r="J160" s="43">
        <f>J156*1</f>
        <v>0</v>
      </c>
      <c r="K160" s="33"/>
      <c r="L160" s="50">
        <v>0.42</v>
      </c>
      <c r="M160" s="32">
        <f>D156+E156</f>
        <v>0</v>
      </c>
      <c r="N160" s="32">
        <f t="shared" si="10"/>
        <v>0</v>
      </c>
      <c r="O160" s="32">
        <f t="shared" si="9"/>
        <v>0</v>
      </c>
      <c r="P160"/>
    </row>
    <row r="161" spans="1:16" ht="22.95" customHeight="1" x14ac:dyDescent="0.25">
      <c r="A161" s="58"/>
      <c r="B161" s="60"/>
      <c r="C161" s="62"/>
      <c r="D161" s="64"/>
      <c r="E161" s="66"/>
      <c r="F161" s="8" t="s">
        <v>371</v>
      </c>
      <c r="G161" s="47"/>
      <c r="H161" s="11"/>
      <c r="I161" s="8">
        <f>IFERROR(VLOOKUP(H161,Šifranti!$F$49:$G$152,2,FALSE),0)</f>
        <v>0</v>
      </c>
      <c r="J161" s="43">
        <f>J156*1</f>
        <v>0</v>
      </c>
      <c r="K161" s="33"/>
      <c r="L161" s="50">
        <v>0.42</v>
      </c>
      <c r="M161" s="32">
        <f>D156+E156</f>
        <v>0</v>
      </c>
      <c r="N161" s="32">
        <f t="shared" si="10"/>
        <v>0</v>
      </c>
      <c r="O161" s="32">
        <f t="shared" si="9"/>
        <v>0</v>
      </c>
      <c r="P161"/>
    </row>
    <row r="162" spans="1:16" ht="22.95" customHeight="1" x14ac:dyDescent="0.25">
      <c r="A162" s="58"/>
      <c r="B162" s="60"/>
      <c r="C162" s="62"/>
      <c r="D162" s="64"/>
      <c r="E162" s="66"/>
      <c r="F162" s="8" t="s">
        <v>394</v>
      </c>
      <c r="G162" s="47"/>
      <c r="H162" s="11"/>
      <c r="I162" s="8">
        <f>IFERROR(VLOOKUP(H162,Šifranti!$F$153:$G$156,2,FALSE),0)</f>
        <v>0</v>
      </c>
      <c r="J162" s="42">
        <f>J156*0.3</f>
        <v>0</v>
      </c>
      <c r="K162" s="33"/>
      <c r="L162" s="50">
        <v>0.38</v>
      </c>
      <c r="M162" s="32">
        <f>D156+E156</f>
        <v>0</v>
      </c>
      <c r="N162" s="32">
        <f t="shared" si="10"/>
        <v>0</v>
      </c>
      <c r="O162" s="32">
        <f t="shared" si="9"/>
        <v>0</v>
      </c>
      <c r="P162"/>
    </row>
    <row r="163" spans="1:16" ht="22.95" customHeight="1" x14ac:dyDescent="0.25">
      <c r="A163" s="57">
        <v>44896</v>
      </c>
      <c r="B163" s="59"/>
      <c r="C163" s="61"/>
      <c r="D163" s="63">
        <f>IF(B163&gt;2291,B163-2291,0)</f>
        <v>0</v>
      </c>
      <c r="E163" s="65">
        <f>IF(C163&gt;1895,C163-1895,0)</f>
        <v>0</v>
      </c>
      <c r="F163" s="15" t="s">
        <v>382</v>
      </c>
      <c r="G163" s="47"/>
      <c r="H163" s="11"/>
      <c r="I163" s="8">
        <f>IFERROR(VLOOKUP(H163,Šifranti!$F$5:$G$48,2,FALSE),0)</f>
        <v>0</v>
      </c>
      <c r="J163" s="44"/>
      <c r="K163" s="33"/>
      <c r="L163" s="50">
        <v>1.08</v>
      </c>
      <c r="M163" s="32">
        <f>D163+E163</f>
        <v>0</v>
      </c>
      <c r="N163" s="32">
        <f t="shared" si="10"/>
        <v>0</v>
      </c>
      <c r="O163" s="32">
        <f t="shared" si="9"/>
        <v>0</v>
      </c>
      <c r="P163"/>
    </row>
    <row r="164" spans="1:16" ht="23.4" customHeight="1" x14ac:dyDescent="0.25">
      <c r="A164" s="58"/>
      <c r="B164" s="60"/>
      <c r="C164" s="62"/>
      <c r="D164" s="64"/>
      <c r="E164" s="66"/>
      <c r="F164" s="15" t="s">
        <v>383</v>
      </c>
      <c r="G164" s="47"/>
      <c r="H164" s="11"/>
      <c r="I164" s="8">
        <f>IFERROR(VLOOKUP(H164,Šifranti!$F$5:$G$48,2,FALSE),0)</f>
        <v>0</v>
      </c>
      <c r="J164" s="43">
        <f>J163</f>
        <v>0</v>
      </c>
      <c r="K164" s="33"/>
      <c r="L164" s="50">
        <v>1.08</v>
      </c>
      <c r="M164" s="32">
        <f>D163+E163</f>
        <v>0</v>
      </c>
      <c r="N164" s="32">
        <f t="shared" si="10"/>
        <v>0</v>
      </c>
      <c r="O164" s="32">
        <f t="shared" si="9"/>
        <v>0</v>
      </c>
      <c r="P164"/>
    </row>
    <row r="165" spans="1:16" ht="22.95" customHeight="1" x14ac:dyDescent="0.25">
      <c r="A165" s="58"/>
      <c r="B165" s="60"/>
      <c r="C165" s="62"/>
      <c r="D165" s="64"/>
      <c r="E165" s="66"/>
      <c r="F165" s="8" t="s">
        <v>321</v>
      </c>
      <c r="G165" s="47"/>
      <c r="H165" s="11"/>
      <c r="I165" s="8">
        <f>IFERROR(VLOOKUP(H165,Šifranti!$F$49:$G$152,2,FALSE),0)</f>
        <v>0</v>
      </c>
      <c r="J165" s="43">
        <f>J163*1</f>
        <v>0</v>
      </c>
      <c r="K165" s="33"/>
      <c r="L165" s="50">
        <v>0.42</v>
      </c>
      <c r="M165" s="32">
        <f>D163+E163</f>
        <v>0</v>
      </c>
      <c r="N165" s="32">
        <f t="shared" si="10"/>
        <v>0</v>
      </c>
      <c r="O165" s="32">
        <f t="shared" si="9"/>
        <v>0</v>
      </c>
      <c r="P165"/>
    </row>
    <row r="166" spans="1:16" ht="22.95" customHeight="1" x14ac:dyDescent="0.25">
      <c r="A166" s="58"/>
      <c r="B166" s="60"/>
      <c r="C166" s="62"/>
      <c r="D166" s="64"/>
      <c r="E166" s="66"/>
      <c r="F166" s="8" t="s">
        <v>322</v>
      </c>
      <c r="G166" s="47"/>
      <c r="H166" s="11"/>
      <c r="I166" s="8">
        <f>IFERROR(VLOOKUP(H166,Šifranti!$F$49:$G$152,2,FALSE),0)</f>
        <v>0</v>
      </c>
      <c r="J166" s="43">
        <f>J163*1</f>
        <v>0</v>
      </c>
      <c r="K166" s="33"/>
      <c r="L166" s="50">
        <v>0.42</v>
      </c>
      <c r="M166" s="32">
        <f>D163+E163</f>
        <v>0</v>
      </c>
      <c r="N166" s="32">
        <f t="shared" si="10"/>
        <v>0</v>
      </c>
      <c r="O166" s="32">
        <f t="shared" si="9"/>
        <v>0</v>
      </c>
      <c r="P166"/>
    </row>
    <row r="167" spans="1:16" ht="22.95" customHeight="1" x14ac:dyDescent="0.25">
      <c r="A167" s="58"/>
      <c r="B167" s="60"/>
      <c r="C167" s="62"/>
      <c r="D167" s="64"/>
      <c r="E167" s="66"/>
      <c r="F167" s="8" t="s">
        <v>370</v>
      </c>
      <c r="G167" s="47"/>
      <c r="H167" s="11"/>
      <c r="I167" s="8">
        <f>IFERROR(VLOOKUP(H167,Šifranti!$F$49:$G$152,2,FALSE),0)</f>
        <v>0</v>
      </c>
      <c r="J167" s="43">
        <f>J163*1</f>
        <v>0</v>
      </c>
      <c r="K167" s="33"/>
      <c r="L167" s="50">
        <v>0.42</v>
      </c>
      <c r="M167" s="32">
        <f>D163+E163</f>
        <v>0</v>
      </c>
      <c r="N167" s="32">
        <f t="shared" si="10"/>
        <v>0</v>
      </c>
      <c r="O167" s="32">
        <f t="shared" si="9"/>
        <v>0</v>
      </c>
      <c r="P167"/>
    </row>
    <row r="168" spans="1:16" ht="22.95" customHeight="1" x14ac:dyDescent="0.25">
      <c r="A168" s="58"/>
      <c r="B168" s="60"/>
      <c r="C168" s="62"/>
      <c r="D168" s="64"/>
      <c r="E168" s="66"/>
      <c r="F168" s="8" t="s">
        <v>371</v>
      </c>
      <c r="G168" s="47"/>
      <c r="H168" s="11"/>
      <c r="I168" s="8">
        <f>IFERROR(VLOOKUP(H168,Šifranti!$F$49:$G$152,2,FALSE),0)</f>
        <v>0</v>
      </c>
      <c r="J168" s="43">
        <f>J163*1</f>
        <v>0</v>
      </c>
      <c r="K168" s="33"/>
      <c r="L168" s="50">
        <v>0.42</v>
      </c>
      <c r="M168" s="32">
        <f>D163+E163</f>
        <v>0</v>
      </c>
      <c r="N168" s="32">
        <f t="shared" si="10"/>
        <v>0</v>
      </c>
      <c r="O168" s="32">
        <f t="shared" si="9"/>
        <v>0</v>
      </c>
      <c r="P168"/>
    </row>
    <row r="169" spans="1:16" ht="22.95" customHeight="1" x14ac:dyDescent="0.25">
      <c r="A169" s="58"/>
      <c r="B169" s="60"/>
      <c r="C169" s="62"/>
      <c r="D169" s="64"/>
      <c r="E169" s="66"/>
      <c r="F169" s="8" t="s">
        <v>394</v>
      </c>
      <c r="G169" s="47"/>
      <c r="H169" s="11"/>
      <c r="I169" s="8">
        <f>IFERROR(VLOOKUP(H169,Šifranti!$F$153:$G$156,2,FALSE),0)</f>
        <v>0</v>
      </c>
      <c r="J169" s="42">
        <f>J163*0.3</f>
        <v>0</v>
      </c>
      <c r="K169" s="33"/>
      <c r="L169" s="50">
        <v>0.38</v>
      </c>
      <c r="M169" s="32">
        <f>D163+E163</f>
        <v>0</v>
      </c>
      <c r="N169" s="32">
        <f t="shared" si="10"/>
        <v>0</v>
      </c>
      <c r="O169" s="32">
        <f t="shared" si="9"/>
        <v>0</v>
      </c>
      <c r="P169"/>
    </row>
    <row r="170" spans="1:16" ht="25.35" customHeight="1" x14ac:dyDescent="0.25">
      <c r="A170" s="34" t="s">
        <v>320</v>
      </c>
      <c r="B170" s="34"/>
      <c r="C170" s="34"/>
      <c r="D170" s="7"/>
      <c r="E170" s="7"/>
      <c r="F170" s="7"/>
      <c r="G170" s="7"/>
      <c r="H170" s="7"/>
      <c r="I170" s="7"/>
      <c r="J170" s="7"/>
      <c r="K170" s="7"/>
      <c r="L170" s="7"/>
      <c r="M170" s="7"/>
      <c r="N170" s="32">
        <f>SUM(N142:N169)</f>
        <v>0</v>
      </c>
      <c r="O170" s="32">
        <f>SUM(O142:O169)</f>
        <v>0</v>
      </c>
      <c r="P170"/>
    </row>
    <row r="171" spans="1:16" ht="21" customHeight="1" x14ac:dyDescent="0.25">
      <c r="A171"/>
      <c r="B171"/>
      <c r="C171"/>
      <c r="D171"/>
      <c r="E171"/>
      <c r="F171"/>
      <c r="G171"/>
      <c r="H171"/>
      <c r="I171"/>
      <c r="J171"/>
      <c r="K171"/>
      <c r="L171"/>
      <c r="M171"/>
      <c r="N171"/>
      <c r="O171"/>
    </row>
    <row r="172" spans="1:16" ht="20.25" customHeight="1" x14ac:dyDescent="0.25">
      <c r="A172" s="26" t="s">
        <v>377</v>
      </c>
      <c r="B172" s="46"/>
      <c r="C172" s="46"/>
      <c r="D172"/>
      <c r="E172"/>
      <c r="F172"/>
      <c r="G172"/>
      <c r="H172"/>
      <c r="I172"/>
      <c r="J172"/>
      <c r="K172"/>
      <c r="L172"/>
      <c r="M172"/>
      <c r="N172"/>
      <c r="O172"/>
    </row>
    <row r="173" spans="1:16" ht="81" customHeight="1" x14ac:dyDescent="0.25">
      <c r="A173" s="8" t="s">
        <v>11</v>
      </c>
      <c r="B173" s="49" t="s">
        <v>488</v>
      </c>
      <c r="C173" s="8" t="s">
        <v>323</v>
      </c>
      <c r="D173" s="13" t="s">
        <v>379</v>
      </c>
      <c r="E173" s="13" t="s">
        <v>378</v>
      </c>
      <c r="F173" s="8" t="s">
        <v>420</v>
      </c>
      <c r="G173" s="8" t="s">
        <v>8</v>
      </c>
      <c r="H173" s="8" t="s">
        <v>9</v>
      </c>
      <c r="I173" s="8" t="s">
        <v>10</v>
      </c>
      <c r="J173" s="8" t="s">
        <v>395</v>
      </c>
      <c r="K173" s="8" t="s">
        <v>372</v>
      </c>
      <c r="L173" s="8" t="s">
        <v>384</v>
      </c>
      <c r="M173" s="8" t="s">
        <v>385</v>
      </c>
      <c r="N173" s="13" t="s">
        <v>381</v>
      </c>
      <c r="O173" s="13" t="s">
        <v>380</v>
      </c>
    </row>
    <row r="174" spans="1:16" ht="22.95" customHeight="1" x14ac:dyDescent="0.25">
      <c r="A174" s="9">
        <v>1</v>
      </c>
      <c r="B174" s="9">
        <v>2</v>
      </c>
      <c r="C174" s="9">
        <v>3</v>
      </c>
      <c r="D174" s="9">
        <v>4</v>
      </c>
      <c r="E174" s="9">
        <v>5</v>
      </c>
      <c r="F174" s="14">
        <v>6</v>
      </c>
      <c r="G174" s="9">
        <v>7</v>
      </c>
      <c r="H174" s="14">
        <v>8</v>
      </c>
      <c r="I174" s="9">
        <v>9</v>
      </c>
      <c r="J174" s="9">
        <v>10</v>
      </c>
      <c r="K174" s="9">
        <v>11</v>
      </c>
      <c r="L174" s="9">
        <v>12</v>
      </c>
      <c r="M174" s="9">
        <v>13</v>
      </c>
      <c r="N174" s="9">
        <v>14</v>
      </c>
      <c r="O174" s="9">
        <v>15</v>
      </c>
    </row>
    <row r="175" spans="1:16" ht="22.95" customHeight="1" x14ac:dyDescent="0.25">
      <c r="A175" s="57">
        <v>44805</v>
      </c>
      <c r="B175" s="59"/>
      <c r="C175" s="61"/>
      <c r="D175" s="63">
        <f>IF(B175&gt;2291,B175-2291,0)</f>
        <v>0</v>
      </c>
      <c r="E175" s="65">
        <f>IF(C175&gt;1895,C175-1895,0)</f>
        <v>0</v>
      </c>
      <c r="F175" s="15" t="s">
        <v>382</v>
      </c>
      <c r="G175" s="47"/>
      <c r="H175" s="11"/>
      <c r="I175" s="8">
        <f>IFERROR(VLOOKUP(H175,Šifranti!$F$5:$G$48,2,FALSE),0)</f>
        <v>0</v>
      </c>
      <c r="J175" s="44"/>
      <c r="K175" s="33"/>
      <c r="L175" s="50">
        <v>1.08</v>
      </c>
      <c r="M175" s="32">
        <f>D175+E175</f>
        <v>0</v>
      </c>
      <c r="N175" s="32">
        <f>IF(J175*K175*L175*M175 &lt;= 2000,J175*K175*L175*M175,2000)</f>
        <v>0</v>
      </c>
      <c r="O175" s="32">
        <f t="shared" ref="O175:O202" si="11">N175*1.161</f>
        <v>0</v>
      </c>
    </row>
    <row r="176" spans="1:16" ht="22.95" customHeight="1" x14ac:dyDescent="0.25">
      <c r="A176" s="58"/>
      <c r="B176" s="60"/>
      <c r="C176" s="62"/>
      <c r="D176" s="64"/>
      <c r="E176" s="66"/>
      <c r="F176" s="15" t="s">
        <v>383</v>
      </c>
      <c r="G176" s="47"/>
      <c r="H176" s="11"/>
      <c r="I176" s="8">
        <f>IFERROR(VLOOKUP(H176,Šifranti!$F$5:$G$48,2,FALSE),0)</f>
        <v>0</v>
      </c>
      <c r="J176" s="43">
        <f>J175</f>
        <v>0</v>
      </c>
      <c r="K176" s="33"/>
      <c r="L176" s="50">
        <v>1.08</v>
      </c>
      <c r="M176" s="32">
        <f>D175+E175</f>
        <v>0</v>
      </c>
      <c r="N176" s="32">
        <f t="shared" ref="N176:N202" si="12">IF(J176*K176*L176*M176 &lt;= 2000,J176*K176*L176*M176,2000)</f>
        <v>0</v>
      </c>
      <c r="O176" s="32">
        <f t="shared" si="11"/>
        <v>0</v>
      </c>
    </row>
    <row r="177" spans="1:15" ht="22.95" customHeight="1" x14ac:dyDescent="0.25">
      <c r="A177" s="58"/>
      <c r="B177" s="60"/>
      <c r="C177" s="62"/>
      <c r="D177" s="64"/>
      <c r="E177" s="66"/>
      <c r="F177" s="8" t="s">
        <v>321</v>
      </c>
      <c r="G177" s="47"/>
      <c r="H177" s="11"/>
      <c r="I177" s="8">
        <f>IFERROR(VLOOKUP(H177,Šifranti!$F$49:$G$152,2,FALSE),0)</f>
        <v>0</v>
      </c>
      <c r="J177" s="43">
        <f>J175*1</f>
        <v>0</v>
      </c>
      <c r="K177" s="33"/>
      <c r="L177" s="50">
        <v>0.42</v>
      </c>
      <c r="M177" s="32">
        <f>D175+E175</f>
        <v>0</v>
      </c>
      <c r="N177" s="32">
        <f t="shared" si="12"/>
        <v>0</v>
      </c>
      <c r="O177" s="32">
        <f t="shared" si="11"/>
        <v>0</v>
      </c>
    </row>
    <row r="178" spans="1:15" ht="22.95" customHeight="1" x14ac:dyDescent="0.25">
      <c r="A178" s="58"/>
      <c r="B178" s="60"/>
      <c r="C178" s="62"/>
      <c r="D178" s="64"/>
      <c r="E178" s="66"/>
      <c r="F178" s="8" t="s">
        <v>322</v>
      </c>
      <c r="G178" s="47"/>
      <c r="H178" s="11"/>
      <c r="I178" s="8">
        <f>IFERROR(VLOOKUP(H178,Šifranti!$F$49:$G$152,2,FALSE),0)</f>
        <v>0</v>
      </c>
      <c r="J178" s="43">
        <f>J175*1</f>
        <v>0</v>
      </c>
      <c r="K178" s="33"/>
      <c r="L178" s="50">
        <v>0.42</v>
      </c>
      <c r="M178" s="32">
        <f>D175+E175</f>
        <v>0</v>
      </c>
      <c r="N178" s="32">
        <f t="shared" si="12"/>
        <v>0</v>
      </c>
      <c r="O178" s="32">
        <f t="shared" si="11"/>
        <v>0</v>
      </c>
    </row>
    <row r="179" spans="1:15" ht="22.95" customHeight="1" x14ac:dyDescent="0.25">
      <c r="A179" s="58"/>
      <c r="B179" s="60"/>
      <c r="C179" s="62"/>
      <c r="D179" s="64"/>
      <c r="E179" s="66"/>
      <c r="F179" s="8" t="s">
        <v>370</v>
      </c>
      <c r="G179" s="47"/>
      <c r="H179" s="11"/>
      <c r="I179" s="8">
        <f>IFERROR(VLOOKUP(H179,Šifranti!$F$49:$G$152,2,FALSE),0)</f>
        <v>0</v>
      </c>
      <c r="J179" s="43">
        <f>J175*1</f>
        <v>0</v>
      </c>
      <c r="K179" s="33"/>
      <c r="L179" s="50">
        <v>0.42</v>
      </c>
      <c r="M179" s="32">
        <f>D175+E175</f>
        <v>0</v>
      </c>
      <c r="N179" s="32">
        <f t="shared" si="12"/>
        <v>0</v>
      </c>
      <c r="O179" s="32">
        <f t="shared" si="11"/>
        <v>0</v>
      </c>
    </row>
    <row r="180" spans="1:15" ht="22.95" customHeight="1" x14ac:dyDescent="0.25">
      <c r="A180" s="58"/>
      <c r="B180" s="60"/>
      <c r="C180" s="62"/>
      <c r="D180" s="64"/>
      <c r="E180" s="66"/>
      <c r="F180" s="8" t="s">
        <v>371</v>
      </c>
      <c r="G180" s="47"/>
      <c r="H180" s="11"/>
      <c r="I180" s="8">
        <f>IFERROR(VLOOKUP(H180,Šifranti!$F$49:$G$152,2,FALSE),0)</f>
        <v>0</v>
      </c>
      <c r="J180" s="43">
        <f>J175*1</f>
        <v>0</v>
      </c>
      <c r="K180" s="33"/>
      <c r="L180" s="50">
        <v>0.42</v>
      </c>
      <c r="M180" s="32">
        <f>D175+E175</f>
        <v>0</v>
      </c>
      <c r="N180" s="32">
        <f t="shared" si="12"/>
        <v>0</v>
      </c>
      <c r="O180" s="32">
        <f t="shared" si="11"/>
        <v>0</v>
      </c>
    </row>
    <row r="181" spans="1:15" ht="22.95" customHeight="1" x14ac:dyDescent="0.25">
      <c r="A181" s="58"/>
      <c r="B181" s="60"/>
      <c r="C181" s="62"/>
      <c r="D181" s="64"/>
      <c r="E181" s="66"/>
      <c r="F181" s="8" t="s">
        <v>394</v>
      </c>
      <c r="G181" s="47"/>
      <c r="H181" s="11"/>
      <c r="I181" s="8">
        <f>IFERROR(VLOOKUP(H181,Šifranti!$F$153:$G$156,2,FALSE),0)</f>
        <v>0</v>
      </c>
      <c r="J181" s="42">
        <f>J175*0.3</f>
        <v>0</v>
      </c>
      <c r="K181" s="33"/>
      <c r="L181" s="50">
        <v>0.38</v>
      </c>
      <c r="M181" s="32">
        <f>D175+E175</f>
        <v>0</v>
      </c>
      <c r="N181" s="32">
        <f t="shared" si="12"/>
        <v>0</v>
      </c>
      <c r="O181" s="32">
        <f t="shared" si="11"/>
        <v>0</v>
      </c>
    </row>
    <row r="182" spans="1:15" ht="22.95" customHeight="1" x14ac:dyDescent="0.25">
      <c r="A182" s="57">
        <v>44835</v>
      </c>
      <c r="B182" s="59"/>
      <c r="C182" s="61"/>
      <c r="D182" s="63">
        <f>IF(B182&gt;2291,B182-2291,0)</f>
        <v>0</v>
      </c>
      <c r="E182" s="65">
        <f>IF(C182&gt;1895,C182-1895,0)</f>
        <v>0</v>
      </c>
      <c r="F182" s="15" t="s">
        <v>382</v>
      </c>
      <c r="G182" s="47"/>
      <c r="H182" s="11"/>
      <c r="I182" s="8">
        <f>IFERROR(VLOOKUP(H182,Šifranti!$F$5:$G$48,2,FALSE),0)</f>
        <v>0</v>
      </c>
      <c r="J182" s="44"/>
      <c r="K182" s="33"/>
      <c r="L182" s="50">
        <v>1.08</v>
      </c>
      <c r="M182" s="32">
        <f>D182+E182</f>
        <v>0</v>
      </c>
      <c r="N182" s="32">
        <f t="shared" si="12"/>
        <v>0</v>
      </c>
      <c r="O182" s="32">
        <f t="shared" si="11"/>
        <v>0</v>
      </c>
    </row>
    <row r="183" spans="1:15" ht="22.95" customHeight="1" x14ac:dyDescent="0.25">
      <c r="A183" s="58"/>
      <c r="B183" s="60"/>
      <c r="C183" s="62"/>
      <c r="D183" s="64"/>
      <c r="E183" s="66"/>
      <c r="F183" s="15" t="s">
        <v>383</v>
      </c>
      <c r="G183" s="47"/>
      <c r="H183" s="11"/>
      <c r="I183" s="8">
        <f>IFERROR(VLOOKUP(H183,Šifranti!$F$5:$G$48,2,FALSE),0)</f>
        <v>0</v>
      </c>
      <c r="J183" s="43">
        <f>J182</f>
        <v>0</v>
      </c>
      <c r="K183" s="33"/>
      <c r="L183" s="50">
        <v>1.08</v>
      </c>
      <c r="M183" s="32">
        <f>D182+E182</f>
        <v>0</v>
      </c>
      <c r="N183" s="32">
        <f t="shared" si="12"/>
        <v>0</v>
      </c>
      <c r="O183" s="32">
        <f t="shared" si="11"/>
        <v>0</v>
      </c>
    </row>
    <row r="184" spans="1:15" ht="22.95" customHeight="1" x14ac:dyDescent="0.25">
      <c r="A184" s="58"/>
      <c r="B184" s="60"/>
      <c r="C184" s="62"/>
      <c r="D184" s="64"/>
      <c r="E184" s="66"/>
      <c r="F184" s="8" t="s">
        <v>321</v>
      </c>
      <c r="G184" s="47"/>
      <c r="H184" s="11"/>
      <c r="I184" s="8">
        <f>IFERROR(VLOOKUP(H184,Šifranti!$F$49:$G$152,2,FALSE),0)</f>
        <v>0</v>
      </c>
      <c r="J184" s="43">
        <f>J182*1</f>
        <v>0</v>
      </c>
      <c r="K184" s="33"/>
      <c r="L184" s="50">
        <v>0.42</v>
      </c>
      <c r="M184" s="32">
        <f>D182+E182</f>
        <v>0</v>
      </c>
      <c r="N184" s="32">
        <f t="shared" si="12"/>
        <v>0</v>
      </c>
      <c r="O184" s="32">
        <f t="shared" si="11"/>
        <v>0</v>
      </c>
    </row>
    <row r="185" spans="1:15" ht="22.95" customHeight="1" x14ac:dyDescent="0.25">
      <c r="A185" s="58"/>
      <c r="B185" s="60"/>
      <c r="C185" s="62"/>
      <c r="D185" s="64"/>
      <c r="E185" s="66"/>
      <c r="F185" s="8" t="s">
        <v>322</v>
      </c>
      <c r="G185" s="47"/>
      <c r="H185" s="11"/>
      <c r="I185" s="8">
        <f>IFERROR(VLOOKUP(H185,Šifranti!$F$49:$G$152,2,FALSE),0)</f>
        <v>0</v>
      </c>
      <c r="J185" s="43">
        <f>J182*1</f>
        <v>0</v>
      </c>
      <c r="K185" s="33"/>
      <c r="L185" s="50">
        <v>0.42</v>
      </c>
      <c r="M185" s="32">
        <f>D182+E182</f>
        <v>0</v>
      </c>
      <c r="N185" s="32">
        <f t="shared" si="12"/>
        <v>0</v>
      </c>
      <c r="O185" s="32">
        <f t="shared" si="11"/>
        <v>0</v>
      </c>
    </row>
    <row r="186" spans="1:15" ht="22.95" customHeight="1" x14ac:dyDescent="0.25">
      <c r="A186" s="58"/>
      <c r="B186" s="60"/>
      <c r="C186" s="62"/>
      <c r="D186" s="64"/>
      <c r="E186" s="66"/>
      <c r="F186" s="8" t="s">
        <v>370</v>
      </c>
      <c r="G186" s="47"/>
      <c r="H186" s="11"/>
      <c r="I186" s="8">
        <f>IFERROR(VLOOKUP(H186,Šifranti!$F$49:$G$152,2,FALSE),0)</f>
        <v>0</v>
      </c>
      <c r="J186" s="43">
        <f>J182*1</f>
        <v>0</v>
      </c>
      <c r="K186" s="33"/>
      <c r="L186" s="50">
        <v>0.42</v>
      </c>
      <c r="M186" s="32">
        <f>D182+E182</f>
        <v>0</v>
      </c>
      <c r="N186" s="32">
        <f t="shared" si="12"/>
        <v>0</v>
      </c>
      <c r="O186" s="32">
        <f t="shared" si="11"/>
        <v>0</v>
      </c>
    </row>
    <row r="187" spans="1:15" ht="22.95" customHeight="1" x14ac:dyDescent="0.25">
      <c r="A187" s="58"/>
      <c r="B187" s="60"/>
      <c r="C187" s="62"/>
      <c r="D187" s="64"/>
      <c r="E187" s="66"/>
      <c r="F187" s="8" t="s">
        <v>371</v>
      </c>
      <c r="G187" s="47"/>
      <c r="H187" s="11"/>
      <c r="I187" s="8">
        <f>IFERROR(VLOOKUP(H187,Šifranti!$F$49:$G$152,2,FALSE),0)</f>
        <v>0</v>
      </c>
      <c r="J187" s="43">
        <f>J182*1</f>
        <v>0</v>
      </c>
      <c r="K187" s="33"/>
      <c r="L187" s="50">
        <v>0.42</v>
      </c>
      <c r="M187" s="32">
        <f>D182+E182</f>
        <v>0</v>
      </c>
      <c r="N187" s="32">
        <f t="shared" si="12"/>
        <v>0</v>
      </c>
      <c r="O187" s="32">
        <f t="shared" si="11"/>
        <v>0</v>
      </c>
    </row>
    <row r="188" spans="1:15" ht="22.95" customHeight="1" x14ac:dyDescent="0.25">
      <c r="A188" s="58"/>
      <c r="B188" s="60"/>
      <c r="C188" s="62"/>
      <c r="D188" s="64"/>
      <c r="E188" s="66"/>
      <c r="F188" s="8" t="s">
        <v>394</v>
      </c>
      <c r="G188" s="47"/>
      <c r="H188" s="11"/>
      <c r="I188" s="8">
        <f>IFERROR(VLOOKUP(H188,Šifranti!$F$153:$G$156,2,FALSE),0)</f>
        <v>0</v>
      </c>
      <c r="J188" s="42">
        <f>J182*0.3</f>
        <v>0</v>
      </c>
      <c r="K188" s="33"/>
      <c r="L188" s="50">
        <v>0.38</v>
      </c>
      <c r="M188" s="32">
        <f>D182+E182</f>
        <v>0</v>
      </c>
      <c r="N188" s="32">
        <f t="shared" si="12"/>
        <v>0</v>
      </c>
      <c r="O188" s="32">
        <f t="shared" si="11"/>
        <v>0</v>
      </c>
    </row>
    <row r="189" spans="1:15" ht="22.95" customHeight="1" x14ac:dyDescent="0.25">
      <c r="A189" s="57">
        <v>44866</v>
      </c>
      <c r="B189" s="59"/>
      <c r="C189" s="61"/>
      <c r="D189" s="63">
        <f>IF(B189&gt;2291,B189-2291,0)</f>
        <v>0</v>
      </c>
      <c r="E189" s="65">
        <f>IF(C189&gt;1895,C189-1895,0)</f>
        <v>0</v>
      </c>
      <c r="F189" s="15" t="s">
        <v>382</v>
      </c>
      <c r="G189" s="47"/>
      <c r="H189" s="11"/>
      <c r="I189" s="8">
        <f>IFERROR(VLOOKUP(H189,Šifranti!$F$5:$G$48,2,FALSE),0)</f>
        <v>0</v>
      </c>
      <c r="J189" s="44"/>
      <c r="K189" s="33"/>
      <c r="L189" s="50">
        <v>1.08</v>
      </c>
      <c r="M189" s="32">
        <f>D189+E189</f>
        <v>0</v>
      </c>
      <c r="N189" s="32">
        <f t="shared" si="12"/>
        <v>0</v>
      </c>
      <c r="O189" s="32">
        <f t="shared" si="11"/>
        <v>0</v>
      </c>
    </row>
    <row r="190" spans="1:15" ht="22.95" customHeight="1" x14ac:dyDescent="0.25">
      <c r="A190" s="58"/>
      <c r="B190" s="60"/>
      <c r="C190" s="62"/>
      <c r="D190" s="64"/>
      <c r="E190" s="66"/>
      <c r="F190" s="15" t="s">
        <v>383</v>
      </c>
      <c r="G190" s="47"/>
      <c r="H190" s="11"/>
      <c r="I190" s="8">
        <f>IFERROR(VLOOKUP(H190,Šifranti!$F$5:$G$48,2,FALSE),0)</f>
        <v>0</v>
      </c>
      <c r="J190" s="43">
        <f>J189</f>
        <v>0</v>
      </c>
      <c r="K190" s="33"/>
      <c r="L190" s="50">
        <v>1.08</v>
      </c>
      <c r="M190" s="32">
        <f>D189+E189</f>
        <v>0</v>
      </c>
      <c r="N190" s="32">
        <f t="shared" si="12"/>
        <v>0</v>
      </c>
      <c r="O190" s="32">
        <f t="shared" si="11"/>
        <v>0</v>
      </c>
    </row>
    <row r="191" spans="1:15" ht="22.95" customHeight="1" x14ac:dyDescent="0.25">
      <c r="A191" s="58"/>
      <c r="B191" s="60"/>
      <c r="C191" s="62"/>
      <c r="D191" s="64"/>
      <c r="E191" s="66"/>
      <c r="F191" s="8" t="s">
        <v>321</v>
      </c>
      <c r="G191" s="47"/>
      <c r="H191" s="11"/>
      <c r="I191" s="8">
        <f>IFERROR(VLOOKUP(H191,Šifranti!$F$49:$G$152,2,FALSE),0)</f>
        <v>0</v>
      </c>
      <c r="J191" s="43">
        <f>J189*1</f>
        <v>0</v>
      </c>
      <c r="K191" s="33"/>
      <c r="L191" s="50">
        <v>0.42</v>
      </c>
      <c r="M191" s="32">
        <f>D189+E189</f>
        <v>0</v>
      </c>
      <c r="N191" s="32">
        <f t="shared" si="12"/>
        <v>0</v>
      </c>
      <c r="O191" s="32">
        <f t="shared" si="11"/>
        <v>0</v>
      </c>
    </row>
    <row r="192" spans="1:15" ht="22.95" customHeight="1" x14ac:dyDescent="0.25">
      <c r="A192" s="58"/>
      <c r="B192" s="60"/>
      <c r="C192" s="62"/>
      <c r="D192" s="64"/>
      <c r="E192" s="66"/>
      <c r="F192" s="8" t="s">
        <v>322</v>
      </c>
      <c r="G192" s="47"/>
      <c r="H192" s="11"/>
      <c r="I192" s="8">
        <f>IFERROR(VLOOKUP(H192,Šifranti!$F$49:$G$152,2,FALSE),0)</f>
        <v>0</v>
      </c>
      <c r="J192" s="43">
        <f>J189*1</f>
        <v>0</v>
      </c>
      <c r="K192" s="33"/>
      <c r="L192" s="50">
        <v>0.42</v>
      </c>
      <c r="M192" s="32">
        <f>D189+E189</f>
        <v>0</v>
      </c>
      <c r="N192" s="32">
        <f t="shared" si="12"/>
        <v>0</v>
      </c>
      <c r="O192" s="32">
        <f t="shared" si="11"/>
        <v>0</v>
      </c>
    </row>
    <row r="193" spans="1:15" ht="22.95" customHeight="1" x14ac:dyDescent="0.25">
      <c r="A193" s="58"/>
      <c r="B193" s="60"/>
      <c r="C193" s="62"/>
      <c r="D193" s="64"/>
      <c r="E193" s="66"/>
      <c r="F193" s="8" t="s">
        <v>370</v>
      </c>
      <c r="G193" s="47"/>
      <c r="H193" s="11"/>
      <c r="I193" s="8">
        <f>IFERROR(VLOOKUP(H193,Šifranti!$F$49:$G$152,2,FALSE),0)</f>
        <v>0</v>
      </c>
      <c r="J193" s="43">
        <f>J189*1</f>
        <v>0</v>
      </c>
      <c r="K193" s="33"/>
      <c r="L193" s="50">
        <v>0.42</v>
      </c>
      <c r="M193" s="32">
        <f>D189+E189</f>
        <v>0</v>
      </c>
      <c r="N193" s="32">
        <f t="shared" si="12"/>
        <v>0</v>
      </c>
      <c r="O193" s="32">
        <f t="shared" si="11"/>
        <v>0</v>
      </c>
    </row>
    <row r="194" spans="1:15" ht="22.95" customHeight="1" x14ac:dyDescent="0.25">
      <c r="A194" s="58"/>
      <c r="B194" s="60"/>
      <c r="C194" s="62"/>
      <c r="D194" s="64"/>
      <c r="E194" s="66"/>
      <c r="F194" s="8" t="s">
        <v>371</v>
      </c>
      <c r="G194" s="47"/>
      <c r="H194" s="11"/>
      <c r="I194" s="8">
        <f>IFERROR(VLOOKUP(H194,Šifranti!$F$49:$G$152,2,FALSE),0)</f>
        <v>0</v>
      </c>
      <c r="J194" s="43">
        <f>J189*1</f>
        <v>0</v>
      </c>
      <c r="K194" s="33"/>
      <c r="L194" s="50">
        <v>0.42</v>
      </c>
      <c r="M194" s="32">
        <f>D189+E189</f>
        <v>0</v>
      </c>
      <c r="N194" s="32">
        <f t="shared" si="12"/>
        <v>0</v>
      </c>
      <c r="O194" s="32">
        <f t="shared" si="11"/>
        <v>0</v>
      </c>
    </row>
    <row r="195" spans="1:15" ht="22.95" customHeight="1" x14ac:dyDescent="0.25">
      <c r="A195" s="58"/>
      <c r="B195" s="60"/>
      <c r="C195" s="62"/>
      <c r="D195" s="64"/>
      <c r="E195" s="66"/>
      <c r="F195" s="8" t="s">
        <v>394</v>
      </c>
      <c r="G195" s="47"/>
      <c r="H195" s="11"/>
      <c r="I195" s="8">
        <f>IFERROR(VLOOKUP(H195,Šifranti!$F$153:$G$156,2,FALSE),0)</f>
        <v>0</v>
      </c>
      <c r="J195" s="42">
        <f>J189*0.3</f>
        <v>0</v>
      </c>
      <c r="K195" s="33"/>
      <c r="L195" s="50">
        <v>0.38</v>
      </c>
      <c r="M195" s="32">
        <f>D189+E189</f>
        <v>0</v>
      </c>
      <c r="N195" s="32">
        <f t="shared" si="12"/>
        <v>0</v>
      </c>
      <c r="O195" s="32">
        <f t="shared" si="11"/>
        <v>0</v>
      </c>
    </row>
    <row r="196" spans="1:15" ht="22.95" customHeight="1" x14ac:dyDescent="0.25">
      <c r="A196" s="57">
        <v>44896</v>
      </c>
      <c r="B196" s="59"/>
      <c r="C196" s="61"/>
      <c r="D196" s="63">
        <f>IF(B196&gt;2291,B196-2291,0)</f>
        <v>0</v>
      </c>
      <c r="E196" s="65">
        <f>IF(C196&gt;1895,C196-1895,0)</f>
        <v>0</v>
      </c>
      <c r="F196" s="15" t="s">
        <v>382</v>
      </c>
      <c r="G196" s="47"/>
      <c r="H196" s="11"/>
      <c r="I196" s="8">
        <f>IFERROR(VLOOKUP(H196,Šifranti!$F$5:$G$48,2,FALSE),0)</f>
        <v>0</v>
      </c>
      <c r="J196" s="44"/>
      <c r="K196" s="33"/>
      <c r="L196" s="50">
        <v>1.08</v>
      </c>
      <c r="M196" s="32">
        <f>D196+E196</f>
        <v>0</v>
      </c>
      <c r="N196" s="32">
        <f t="shared" si="12"/>
        <v>0</v>
      </c>
      <c r="O196" s="32">
        <f t="shared" si="11"/>
        <v>0</v>
      </c>
    </row>
    <row r="197" spans="1:15" ht="22.95" customHeight="1" x14ac:dyDescent="0.25">
      <c r="A197" s="58"/>
      <c r="B197" s="60"/>
      <c r="C197" s="62"/>
      <c r="D197" s="64"/>
      <c r="E197" s="66"/>
      <c r="F197" s="15" t="s">
        <v>383</v>
      </c>
      <c r="G197" s="47"/>
      <c r="H197" s="11"/>
      <c r="I197" s="8">
        <f>IFERROR(VLOOKUP(H197,Šifranti!$F$5:$G$48,2,FALSE),0)</f>
        <v>0</v>
      </c>
      <c r="J197" s="43">
        <f>J196</f>
        <v>0</v>
      </c>
      <c r="K197" s="33"/>
      <c r="L197" s="50">
        <v>1.08</v>
      </c>
      <c r="M197" s="32">
        <f>D196+E196</f>
        <v>0</v>
      </c>
      <c r="N197" s="32">
        <f t="shared" si="12"/>
        <v>0</v>
      </c>
      <c r="O197" s="32">
        <f t="shared" si="11"/>
        <v>0</v>
      </c>
    </row>
    <row r="198" spans="1:15" ht="22.95" customHeight="1" x14ac:dyDescent="0.25">
      <c r="A198" s="58"/>
      <c r="B198" s="60"/>
      <c r="C198" s="62"/>
      <c r="D198" s="64"/>
      <c r="E198" s="66"/>
      <c r="F198" s="8" t="s">
        <v>321</v>
      </c>
      <c r="G198" s="47"/>
      <c r="H198" s="11"/>
      <c r="I198" s="8">
        <f>IFERROR(VLOOKUP(H198,Šifranti!$F$49:$G$152,2,FALSE),0)</f>
        <v>0</v>
      </c>
      <c r="J198" s="43">
        <f>J196*1</f>
        <v>0</v>
      </c>
      <c r="K198" s="33"/>
      <c r="L198" s="50">
        <v>0.42</v>
      </c>
      <c r="M198" s="32">
        <f>D196+E196</f>
        <v>0</v>
      </c>
      <c r="N198" s="32">
        <f t="shared" si="12"/>
        <v>0</v>
      </c>
      <c r="O198" s="32">
        <f t="shared" si="11"/>
        <v>0</v>
      </c>
    </row>
    <row r="199" spans="1:15" ht="22.95" customHeight="1" x14ac:dyDescent="0.25">
      <c r="A199" s="58"/>
      <c r="B199" s="60"/>
      <c r="C199" s="62"/>
      <c r="D199" s="64"/>
      <c r="E199" s="66"/>
      <c r="F199" s="8" t="s">
        <v>322</v>
      </c>
      <c r="G199" s="47"/>
      <c r="H199" s="11"/>
      <c r="I199" s="8">
        <f>IFERROR(VLOOKUP(H199,Šifranti!$F$49:$G$152,2,FALSE),0)</f>
        <v>0</v>
      </c>
      <c r="J199" s="43">
        <f>J196*1</f>
        <v>0</v>
      </c>
      <c r="K199" s="33"/>
      <c r="L199" s="50">
        <v>0.42</v>
      </c>
      <c r="M199" s="32">
        <f>D196+E196</f>
        <v>0</v>
      </c>
      <c r="N199" s="32">
        <f t="shared" si="12"/>
        <v>0</v>
      </c>
      <c r="O199" s="32">
        <f t="shared" si="11"/>
        <v>0</v>
      </c>
    </row>
    <row r="200" spans="1:15" ht="22.95" customHeight="1" x14ac:dyDescent="0.25">
      <c r="A200" s="58"/>
      <c r="B200" s="60"/>
      <c r="C200" s="62"/>
      <c r="D200" s="64"/>
      <c r="E200" s="66"/>
      <c r="F200" s="8" t="s">
        <v>370</v>
      </c>
      <c r="G200" s="47"/>
      <c r="H200" s="11"/>
      <c r="I200" s="8">
        <f>IFERROR(VLOOKUP(H200,Šifranti!$F$49:$G$152,2,FALSE),0)</f>
        <v>0</v>
      </c>
      <c r="J200" s="43">
        <f>J196*1</f>
        <v>0</v>
      </c>
      <c r="K200" s="33"/>
      <c r="L200" s="50">
        <v>0.42</v>
      </c>
      <c r="M200" s="32">
        <f>D196+E196</f>
        <v>0</v>
      </c>
      <c r="N200" s="32">
        <f t="shared" si="12"/>
        <v>0</v>
      </c>
      <c r="O200" s="32">
        <f t="shared" si="11"/>
        <v>0</v>
      </c>
    </row>
    <row r="201" spans="1:15" ht="22.95" customHeight="1" x14ac:dyDescent="0.25">
      <c r="A201" s="58"/>
      <c r="B201" s="60"/>
      <c r="C201" s="62"/>
      <c r="D201" s="64"/>
      <c r="E201" s="66"/>
      <c r="F201" s="8" t="s">
        <v>371</v>
      </c>
      <c r="G201" s="47"/>
      <c r="H201" s="11"/>
      <c r="I201" s="8">
        <f>IFERROR(VLOOKUP(H201,Šifranti!$F$49:$G$152,2,FALSE),0)</f>
        <v>0</v>
      </c>
      <c r="J201" s="43">
        <f>J196*1</f>
        <v>0</v>
      </c>
      <c r="K201" s="33"/>
      <c r="L201" s="50">
        <v>0.42</v>
      </c>
      <c r="M201" s="32">
        <f>D196+E196</f>
        <v>0</v>
      </c>
      <c r="N201" s="32">
        <f t="shared" si="12"/>
        <v>0</v>
      </c>
      <c r="O201" s="32">
        <f t="shared" si="11"/>
        <v>0</v>
      </c>
    </row>
    <row r="202" spans="1:15" ht="22.95" customHeight="1" x14ac:dyDescent="0.25">
      <c r="A202" s="58"/>
      <c r="B202" s="60"/>
      <c r="C202" s="62"/>
      <c r="D202" s="64"/>
      <c r="E202" s="66"/>
      <c r="F202" s="8" t="s">
        <v>394</v>
      </c>
      <c r="G202" s="47"/>
      <c r="H202" s="11"/>
      <c r="I202" s="8">
        <f>IFERROR(VLOOKUP(H202,Šifranti!$F$153:$G$156,2,FALSE),0)</f>
        <v>0</v>
      </c>
      <c r="J202" s="42">
        <f>J196*0.3</f>
        <v>0</v>
      </c>
      <c r="K202" s="33"/>
      <c r="L202" s="50">
        <v>0.38</v>
      </c>
      <c r="M202" s="32">
        <f>D196+E196</f>
        <v>0</v>
      </c>
      <c r="N202" s="32">
        <f t="shared" si="12"/>
        <v>0</v>
      </c>
      <c r="O202" s="32">
        <f t="shared" si="11"/>
        <v>0</v>
      </c>
    </row>
    <row r="203" spans="1:15" ht="22.95" customHeight="1" x14ac:dyDescent="0.25">
      <c r="A203" s="34" t="s">
        <v>320</v>
      </c>
      <c r="B203" s="34"/>
      <c r="C203" s="34"/>
      <c r="D203" s="7"/>
      <c r="E203" s="7"/>
      <c r="F203" s="7"/>
      <c r="G203" s="7"/>
      <c r="H203" s="7"/>
      <c r="I203" s="7"/>
      <c r="J203" s="7"/>
      <c r="K203" s="7"/>
      <c r="L203" s="7"/>
      <c r="M203" s="7"/>
      <c r="N203" s="32">
        <f>SUM(N175:N202)</f>
        <v>0</v>
      </c>
      <c r="O203" s="32">
        <f>SUM(O175:O202)</f>
        <v>0</v>
      </c>
    </row>
    <row r="204" spans="1:15" ht="22.95" customHeight="1" x14ac:dyDescent="0.25">
      <c r="A204"/>
      <c r="B204"/>
      <c r="C204"/>
      <c r="D204"/>
      <c r="E204"/>
      <c r="F204"/>
      <c r="G204"/>
      <c r="H204"/>
      <c r="I204"/>
      <c r="J204"/>
      <c r="K204"/>
      <c r="L204"/>
      <c r="M204"/>
      <c r="N204"/>
      <c r="O204"/>
    </row>
    <row r="205" spans="1:15" ht="22.95" customHeight="1" x14ac:dyDescent="0.25">
      <c r="A205" s="26" t="s">
        <v>421</v>
      </c>
      <c r="B205" s="46"/>
      <c r="C205" s="46"/>
      <c r="D205"/>
      <c r="E205"/>
      <c r="F205"/>
      <c r="G205"/>
      <c r="H205"/>
      <c r="I205"/>
      <c r="J205"/>
      <c r="K205"/>
      <c r="L205"/>
      <c r="M205"/>
      <c r="N205"/>
      <c r="O205"/>
    </row>
    <row r="206" spans="1:15" ht="68.400000000000006" customHeight="1" x14ac:dyDescent="0.25">
      <c r="A206" s="8" t="s">
        <v>11</v>
      </c>
      <c r="B206" s="49" t="s">
        <v>488</v>
      </c>
      <c r="C206" s="8" t="s">
        <v>323</v>
      </c>
      <c r="D206" s="13" t="s">
        <v>379</v>
      </c>
      <c r="E206" s="13" t="s">
        <v>378</v>
      </c>
      <c r="F206" s="8" t="s">
        <v>420</v>
      </c>
      <c r="G206" s="8" t="s">
        <v>8</v>
      </c>
      <c r="H206" s="8" t="s">
        <v>9</v>
      </c>
      <c r="I206" s="8" t="s">
        <v>10</v>
      </c>
      <c r="J206" s="8" t="s">
        <v>395</v>
      </c>
      <c r="K206" s="8" t="s">
        <v>372</v>
      </c>
      <c r="L206" s="8" t="s">
        <v>384</v>
      </c>
      <c r="M206" s="8" t="s">
        <v>385</v>
      </c>
      <c r="N206" s="13" t="s">
        <v>381</v>
      </c>
      <c r="O206" s="13" t="s">
        <v>380</v>
      </c>
    </row>
    <row r="207" spans="1:15" ht="22.95" customHeight="1" x14ac:dyDescent="0.25">
      <c r="A207" s="9">
        <v>1</v>
      </c>
      <c r="B207" s="9">
        <v>2</v>
      </c>
      <c r="C207" s="9">
        <v>3</v>
      </c>
      <c r="D207" s="9">
        <v>4</v>
      </c>
      <c r="E207" s="9">
        <v>5</v>
      </c>
      <c r="F207" s="14">
        <v>6</v>
      </c>
      <c r="G207" s="9">
        <v>7</v>
      </c>
      <c r="H207" s="14">
        <v>8</v>
      </c>
      <c r="I207" s="9">
        <v>9</v>
      </c>
      <c r="J207" s="9">
        <v>10</v>
      </c>
      <c r="K207" s="9">
        <v>11</v>
      </c>
      <c r="L207" s="9">
        <v>12</v>
      </c>
      <c r="M207" s="9">
        <v>13</v>
      </c>
      <c r="N207" s="9">
        <v>14</v>
      </c>
      <c r="O207" s="9">
        <v>15</v>
      </c>
    </row>
    <row r="208" spans="1:15" ht="22.95" customHeight="1" x14ac:dyDescent="0.25">
      <c r="A208" s="57">
        <v>44805</v>
      </c>
      <c r="B208" s="59"/>
      <c r="C208" s="61"/>
      <c r="D208" s="63">
        <f>IF(B208&gt;2291,B208-2291,0)</f>
        <v>0</v>
      </c>
      <c r="E208" s="65">
        <f>IF(C208&gt;1895,C208-1895,0)</f>
        <v>0</v>
      </c>
      <c r="F208" s="15" t="s">
        <v>382</v>
      </c>
      <c r="G208" s="47"/>
      <c r="H208" s="11"/>
      <c r="I208" s="8">
        <f>IFERROR(VLOOKUP(H208,Šifranti!$F$5:$G$48,2,FALSE),0)</f>
        <v>0</v>
      </c>
      <c r="J208" s="44"/>
      <c r="K208" s="33"/>
      <c r="L208" s="50">
        <v>1.08</v>
      </c>
      <c r="M208" s="32">
        <f>D208+E208</f>
        <v>0</v>
      </c>
      <c r="N208" s="32">
        <f>IF(J208*K208*L208*M208 &lt;= 2000,J208*K208*L208*M208,2000)</f>
        <v>0</v>
      </c>
      <c r="O208" s="32">
        <f t="shared" ref="O208:O235" si="13">N208*1.161</f>
        <v>0</v>
      </c>
    </row>
    <row r="209" spans="1:15" ht="22.95" customHeight="1" x14ac:dyDescent="0.25">
      <c r="A209" s="58"/>
      <c r="B209" s="60"/>
      <c r="C209" s="62"/>
      <c r="D209" s="64"/>
      <c r="E209" s="66"/>
      <c r="F209" s="15" t="s">
        <v>383</v>
      </c>
      <c r="G209" s="47"/>
      <c r="H209" s="11"/>
      <c r="I209" s="8">
        <f>IFERROR(VLOOKUP(H209,Šifranti!$F$5:$G$48,2,FALSE),0)</f>
        <v>0</v>
      </c>
      <c r="J209" s="43">
        <f>J208</f>
        <v>0</v>
      </c>
      <c r="K209" s="33"/>
      <c r="L209" s="50">
        <v>1.08</v>
      </c>
      <c r="M209" s="32">
        <f>D208+E208</f>
        <v>0</v>
      </c>
      <c r="N209" s="32">
        <f t="shared" ref="N209:N235" si="14">IF(J209*K209*L209*M209 &lt;= 2000,J209*K209*L209*M209,2000)</f>
        <v>0</v>
      </c>
      <c r="O209" s="32">
        <f t="shared" si="13"/>
        <v>0</v>
      </c>
    </row>
    <row r="210" spans="1:15" ht="22.95" customHeight="1" x14ac:dyDescent="0.25">
      <c r="A210" s="58"/>
      <c r="B210" s="60"/>
      <c r="C210" s="62"/>
      <c r="D210" s="64"/>
      <c r="E210" s="66"/>
      <c r="F210" s="8" t="s">
        <v>321</v>
      </c>
      <c r="G210" s="47"/>
      <c r="H210" s="11"/>
      <c r="I210" s="8">
        <f>IFERROR(VLOOKUP(H210,Šifranti!$F$49:$G$152,2,FALSE),0)</f>
        <v>0</v>
      </c>
      <c r="J210" s="43">
        <f>J208*1</f>
        <v>0</v>
      </c>
      <c r="K210" s="33"/>
      <c r="L210" s="50">
        <v>0.42</v>
      </c>
      <c r="M210" s="32">
        <f>D208+E208</f>
        <v>0</v>
      </c>
      <c r="N210" s="32">
        <f t="shared" si="14"/>
        <v>0</v>
      </c>
      <c r="O210" s="32">
        <f t="shared" si="13"/>
        <v>0</v>
      </c>
    </row>
    <row r="211" spans="1:15" ht="22.95" customHeight="1" x14ac:dyDescent="0.25">
      <c r="A211" s="58"/>
      <c r="B211" s="60"/>
      <c r="C211" s="62"/>
      <c r="D211" s="64"/>
      <c r="E211" s="66"/>
      <c r="F211" s="8" t="s">
        <v>322</v>
      </c>
      <c r="G211" s="47"/>
      <c r="H211" s="11"/>
      <c r="I211" s="8">
        <f>IFERROR(VLOOKUP(H211,Šifranti!$F$49:$G$152,2,FALSE),0)</f>
        <v>0</v>
      </c>
      <c r="J211" s="43">
        <f>J208*1</f>
        <v>0</v>
      </c>
      <c r="K211" s="33"/>
      <c r="L211" s="50">
        <v>0.42</v>
      </c>
      <c r="M211" s="32">
        <f>D208+E208</f>
        <v>0</v>
      </c>
      <c r="N211" s="32">
        <f t="shared" si="14"/>
        <v>0</v>
      </c>
      <c r="O211" s="32">
        <f t="shared" si="13"/>
        <v>0</v>
      </c>
    </row>
    <row r="212" spans="1:15" ht="22.95" customHeight="1" x14ac:dyDescent="0.25">
      <c r="A212" s="58"/>
      <c r="B212" s="60"/>
      <c r="C212" s="62"/>
      <c r="D212" s="64"/>
      <c r="E212" s="66"/>
      <c r="F212" s="8" t="s">
        <v>370</v>
      </c>
      <c r="G212" s="47"/>
      <c r="H212" s="11"/>
      <c r="I212" s="8">
        <f>IFERROR(VLOOKUP(H212,Šifranti!$F$49:$G$152,2,FALSE),0)</f>
        <v>0</v>
      </c>
      <c r="J212" s="43">
        <f>J208*1</f>
        <v>0</v>
      </c>
      <c r="K212" s="33"/>
      <c r="L212" s="50">
        <v>0.42</v>
      </c>
      <c r="M212" s="32">
        <f>D208+E208</f>
        <v>0</v>
      </c>
      <c r="N212" s="32">
        <f t="shared" si="14"/>
        <v>0</v>
      </c>
      <c r="O212" s="32">
        <f t="shared" si="13"/>
        <v>0</v>
      </c>
    </row>
    <row r="213" spans="1:15" ht="22.95" customHeight="1" x14ac:dyDescent="0.25">
      <c r="A213" s="58"/>
      <c r="B213" s="60"/>
      <c r="C213" s="62"/>
      <c r="D213" s="64"/>
      <c r="E213" s="66"/>
      <c r="F213" s="8" t="s">
        <v>371</v>
      </c>
      <c r="G213" s="47"/>
      <c r="H213" s="11"/>
      <c r="I213" s="8">
        <f>IFERROR(VLOOKUP(H213,Šifranti!$F$49:$G$152,2,FALSE),0)</f>
        <v>0</v>
      </c>
      <c r="J213" s="43">
        <f>J208*1</f>
        <v>0</v>
      </c>
      <c r="K213" s="33"/>
      <c r="L213" s="50">
        <v>0.42</v>
      </c>
      <c r="M213" s="32">
        <f>D208+E208</f>
        <v>0</v>
      </c>
      <c r="N213" s="32">
        <f t="shared" si="14"/>
        <v>0</v>
      </c>
      <c r="O213" s="32">
        <f t="shared" si="13"/>
        <v>0</v>
      </c>
    </row>
    <row r="214" spans="1:15" ht="22.95" customHeight="1" x14ac:dyDescent="0.25">
      <c r="A214" s="58"/>
      <c r="B214" s="60"/>
      <c r="C214" s="62"/>
      <c r="D214" s="64"/>
      <c r="E214" s="66"/>
      <c r="F214" s="8" t="s">
        <v>394</v>
      </c>
      <c r="G214" s="47"/>
      <c r="H214" s="11"/>
      <c r="I214" s="8">
        <f>IFERROR(VLOOKUP(H214,Šifranti!$F$153:$G$156,2,FALSE),0)</f>
        <v>0</v>
      </c>
      <c r="J214" s="42">
        <f>J208*0.3</f>
        <v>0</v>
      </c>
      <c r="K214" s="33"/>
      <c r="L214" s="50">
        <v>0.38</v>
      </c>
      <c r="M214" s="32">
        <f>D208+E208</f>
        <v>0</v>
      </c>
      <c r="N214" s="32">
        <f t="shared" si="14"/>
        <v>0</v>
      </c>
      <c r="O214" s="32">
        <f t="shared" si="13"/>
        <v>0</v>
      </c>
    </row>
    <row r="215" spans="1:15" ht="22.95" customHeight="1" x14ac:dyDescent="0.25">
      <c r="A215" s="57">
        <v>44835</v>
      </c>
      <c r="B215" s="59"/>
      <c r="C215" s="61"/>
      <c r="D215" s="63">
        <f>IF(B215&gt;2291,B215-2291,0)</f>
        <v>0</v>
      </c>
      <c r="E215" s="65">
        <f>IF(C215&gt;1895,C215-1895,0)</f>
        <v>0</v>
      </c>
      <c r="F215" s="15" t="s">
        <v>382</v>
      </c>
      <c r="G215" s="47"/>
      <c r="H215" s="11"/>
      <c r="I215" s="8">
        <f>IFERROR(VLOOKUP(H215,Šifranti!$F$5:$G$48,2,FALSE),0)</f>
        <v>0</v>
      </c>
      <c r="J215" s="44"/>
      <c r="K215" s="33"/>
      <c r="L215" s="50">
        <v>1.08</v>
      </c>
      <c r="M215" s="32">
        <f>D215+E215</f>
        <v>0</v>
      </c>
      <c r="N215" s="32">
        <f t="shared" si="14"/>
        <v>0</v>
      </c>
      <c r="O215" s="32">
        <f t="shared" si="13"/>
        <v>0</v>
      </c>
    </row>
    <row r="216" spans="1:15" ht="22.95" customHeight="1" x14ac:dyDescent="0.25">
      <c r="A216" s="58"/>
      <c r="B216" s="60"/>
      <c r="C216" s="62"/>
      <c r="D216" s="64"/>
      <c r="E216" s="66"/>
      <c r="F216" s="15" t="s">
        <v>383</v>
      </c>
      <c r="G216" s="47"/>
      <c r="H216" s="11"/>
      <c r="I216" s="8">
        <f>IFERROR(VLOOKUP(H216,Šifranti!$F$5:$G$48,2,FALSE),0)</f>
        <v>0</v>
      </c>
      <c r="J216" s="43">
        <f>J215</f>
        <v>0</v>
      </c>
      <c r="K216" s="33"/>
      <c r="L216" s="50">
        <v>1.08</v>
      </c>
      <c r="M216" s="32">
        <f>D215+E215</f>
        <v>0</v>
      </c>
      <c r="N216" s="32">
        <f t="shared" si="14"/>
        <v>0</v>
      </c>
      <c r="O216" s="32">
        <f t="shared" si="13"/>
        <v>0</v>
      </c>
    </row>
    <row r="217" spans="1:15" ht="22.95" customHeight="1" x14ac:dyDescent="0.25">
      <c r="A217" s="58"/>
      <c r="B217" s="60"/>
      <c r="C217" s="62"/>
      <c r="D217" s="64"/>
      <c r="E217" s="66"/>
      <c r="F217" s="8" t="s">
        <v>321</v>
      </c>
      <c r="G217" s="47"/>
      <c r="H217" s="11"/>
      <c r="I217" s="8">
        <f>IFERROR(VLOOKUP(H217,Šifranti!$F$49:$G$152,2,FALSE),0)</f>
        <v>0</v>
      </c>
      <c r="J217" s="43">
        <f>J215*1</f>
        <v>0</v>
      </c>
      <c r="K217" s="33"/>
      <c r="L217" s="50">
        <v>0.42</v>
      </c>
      <c r="M217" s="32">
        <f>D215+E215</f>
        <v>0</v>
      </c>
      <c r="N217" s="32">
        <f t="shared" si="14"/>
        <v>0</v>
      </c>
      <c r="O217" s="32">
        <f t="shared" si="13"/>
        <v>0</v>
      </c>
    </row>
    <row r="218" spans="1:15" ht="22.95" customHeight="1" x14ac:dyDescent="0.25">
      <c r="A218" s="58"/>
      <c r="B218" s="60"/>
      <c r="C218" s="62"/>
      <c r="D218" s="64"/>
      <c r="E218" s="66"/>
      <c r="F218" s="8" t="s">
        <v>322</v>
      </c>
      <c r="G218" s="47"/>
      <c r="H218" s="11"/>
      <c r="I218" s="8">
        <f>IFERROR(VLOOKUP(H218,Šifranti!$F$49:$G$152,2,FALSE),0)</f>
        <v>0</v>
      </c>
      <c r="J218" s="43">
        <f>J215*1</f>
        <v>0</v>
      </c>
      <c r="K218" s="33"/>
      <c r="L218" s="50">
        <v>0.42</v>
      </c>
      <c r="M218" s="32">
        <f>D215+E215</f>
        <v>0</v>
      </c>
      <c r="N218" s="32">
        <f t="shared" si="14"/>
        <v>0</v>
      </c>
      <c r="O218" s="32">
        <f t="shared" si="13"/>
        <v>0</v>
      </c>
    </row>
    <row r="219" spans="1:15" ht="22.95" customHeight="1" x14ac:dyDescent="0.25">
      <c r="A219" s="58"/>
      <c r="B219" s="60"/>
      <c r="C219" s="62"/>
      <c r="D219" s="64"/>
      <c r="E219" s="66"/>
      <c r="F219" s="8" t="s">
        <v>370</v>
      </c>
      <c r="G219" s="47"/>
      <c r="H219" s="11"/>
      <c r="I219" s="8">
        <f>IFERROR(VLOOKUP(H219,Šifranti!$F$49:$G$152,2,FALSE),0)</f>
        <v>0</v>
      </c>
      <c r="J219" s="43">
        <f>J215*1</f>
        <v>0</v>
      </c>
      <c r="K219" s="33"/>
      <c r="L219" s="50">
        <v>0.42</v>
      </c>
      <c r="M219" s="32">
        <f>D215+E215</f>
        <v>0</v>
      </c>
      <c r="N219" s="32">
        <f t="shared" si="14"/>
        <v>0</v>
      </c>
      <c r="O219" s="32">
        <f t="shared" si="13"/>
        <v>0</v>
      </c>
    </row>
    <row r="220" spans="1:15" ht="22.95" customHeight="1" x14ac:dyDescent="0.25">
      <c r="A220" s="58"/>
      <c r="B220" s="60"/>
      <c r="C220" s="62"/>
      <c r="D220" s="64"/>
      <c r="E220" s="66"/>
      <c r="F220" s="8" t="s">
        <v>371</v>
      </c>
      <c r="G220" s="47"/>
      <c r="H220" s="11"/>
      <c r="I220" s="8">
        <f>IFERROR(VLOOKUP(H220,Šifranti!$F$49:$G$152,2,FALSE),0)</f>
        <v>0</v>
      </c>
      <c r="J220" s="43">
        <f>J215*1</f>
        <v>0</v>
      </c>
      <c r="K220" s="33"/>
      <c r="L220" s="50">
        <v>0.42</v>
      </c>
      <c r="M220" s="32">
        <f>D215+E215</f>
        <v>0</v>
      </c>
      <c r="N220" s="32">
        <f t="shared" si="14"/>
        <v>0</v>
      </c>
      <c r="O220" s="32">
        <f t="shared" si="13"/>
        <v>0</v>
      </c>
    </row>
    <row r="221" spans="1:15" ht="22.95" customHeight="1" x14ac:dyDescent="0.25">
      <c r="A221" s="58"/>
      <c r="B221" s="60"/>
      <c r="C221" s="62"/>
      <c r="D221" s="64"/>
      <c r="E221" s="66"/>
      <c r="F221" s="8" t="s">
        <v>394</v>
      </c>
      <c r="G221" s="47"/>
      <c r="H221" s="11"/>
      <c r="I221" s="8">
        <f>IFERROR(VLOOKUP(H221,Šifranti!$F$153:$G$156,2,FALSE),0)</f>
        <v>0</v>
      </c>
      <c r="J221" s="42">
        <f>J215*0.3</f>
        <v>0</v>
      </c>
      <c r="K221" s="33"/>
      <c r="L221" s="50">
        <v>0.38</v>
      </c>
      <c r="M221" s="32">
        <f>D215+E215</f>
        <v>0</v>
      </c>
      <c r="N221" s="32">
        <f t="shared" si="14"/>
        <v>0</v>
      </c>
      <c r="O221" s="32">
        <f t="shared" si="13"/>
        <v>0</v>
      </c>
    </row>
    <row r="222" spans="1:15" ht="22.95" customHeight="1" x14ac:dyDescent="0.25">
      <c r="A222" s="57">
        <v>44866</v>
      </c>
      <c r="B222" s="59"/>
      <c r="C222" s="61"/>
      <c r="D222" s="63">
        <f>IF(B222&gt;2291,B222-2291,0)</f>
        <v>0</v>
      </c>
      <c r="E222" s="65">
        <f>IF(C222&gt;1895,C222-1895,0)</f>
        <v>0</v>
      </c>
      <c r="F222" s="15" t="s">
        <v>382</v>
      </c>
      <c r="G222" s="47"/>
      <c r="H222" s="11"/>
      <c r="I222" s="8">
        <f>IFERROR(VLOOKUP(H222,Šifranti!$F$5:$G$48,2,FALSE),0)</f>
        <v>0</v>
      </c>
      <c r="J222" s="44"/>
      <c r="K222" s="33"/>
      <c r="L222" s="50">
        <v>1.08</v>
      </c>
      <c r="M222" s="32">
        <f>D222+E222</f>
        <v>0</v>
      </c>
      <c r="N222" s="32">
        <f t="shared" si="14"/>
        <v>0</v>
      </c>
      <c r="O222" s="32">
        <f t="shared" si="13"/>
        <v>0</v>
      </c>
    </row>
    <row r="223" spans="1:15" ht="22.95" customHeight="1" x14ac:dyDescent="0.25">
      <c r="A223" s="58"/>
      <c r="B223" s="60"/>
      <c r="C223" s="62"/>
      <c r="D223" s="64"/>
      <c r="E223" s="66"/>
      <c r="F223" s="15" t="s">
        <v>383</v>
      </c>
      <c r="G223" s="47"/>
      <c r="H223" s="11"/>
      <c r="I223" s="8">
        <f>IFERROR(VLOOKUP(H223,Šifranti!$F$5:$G$48,2,FALSE),0)</f>
        <v>0</v>
      </c>
      <c r="J223" s="43">
        <f>J222</f>
        <v>0</v>
      </c>
      <c r="K223" s="33"/>
      <c r="L223" s="50">
        <v>1.08</v>
      </c>
      <c r="M223" s="32">
        <f>D222+E222</f>
        <v>0</v>
      </c>
      <c r="N223" s="32">
        <f t="shared" si="14"/>
        <v>0</v>
      </c>
      <c r="O223" s="32">
        <f t="shared" si="13"/>
        <v>0</v>
      </c>
    </row>
    <row r="224" spans="1:15" ht="22.95" customHeight="1" x14ac:dyDescent="0.25">
      <c r="A224" s="58"/>
      <c r="B224" s="60"/>
      <c r="C224" s="62"/>
      <c r="D224" s="64"/>
      <c r="E224" s="66"/>
      <c r="F224" s="8" t="s">
        <v>321</v>
      </c>
      <c r="G224" s="47"/>
      <c r="H224" s="11"/>
      <c r="I224" s="8">
        <f>IFERROR(VLOOKUP(H224,Šifranti!$F$49:$G$152,2,FALSE),0)</f>
        <v>0</v>
      </c>
      <c r="J224" s="43">
        <f>J222*1</f>
        <v>0</v>
      </c>
      <c r="K224" s="33"/>
      <c r="L224" s="50">
        <v>0.42</v>
      </c>
      <c r="M224" s="32">
        <f>D222+E222</f>
        <v>0</v>
      </c>
      <c r="N224" s="32">
        <f t="shared" si="14"/>
        <v>0</v>
      </c>
      <c r="O224" s="32">
        <f t="shared" si="13"/>
        <v>0</v>
      </c>
    </row>
    <row r="225" spans="1:15" ht="22.95" customHeight="1" x14ac:dyDescent="0.25">
      <c r="A225" s="58"/>
      <c r="B225" s="60"/>
      <c r="C225" s="62"/>
      <c r="D225" s="64"/>
      <c r="E225" s="66"/>
      <c r="F225" s="8" t="s">
        <v>322</v>
      </c>
      <c r="G225" s="47"/>
      <c r="H225" s="11"/>
      <c r="I225" s="8">
        <f>IFERROR(VLOOKUP(H225,Šifranti!$F$49:$G$152,2,FALSE),0)</f>
        <v>0</v>
      </c>
      <c r="J225" s="43">
        <f>J222*1</f>
        <v>0</v>
      </c>
      <c r="K225" s="33"/>
      <c r="L225" s="50">
        <v>0.42</v>
      </c>
      <c r="M225" s="32">
        <f>D222+E222</f>
        <v>0</v>
      </c>
      <c r="N225" s="32">
        <f t="shared" si="14"/>
        <v>0</v>
      </c>
      <c r="O225" s="32">
        <f t="shared" si="13"/>
        <v>0</v>
      </c>
    </row>
    <row r="226" spans="1:15" ht="22.95" customHeight="1" x14ac:dyDescent="0.25">
      <c r="A226" s="58"/>
      <c r="B226" s="60"/>
      <c r="C226" s="62"/>
      <c r="D226" s="64"/>
      <c r="E226" s="66"/>
      <c r="F226" s="8" t="s">
        <v>370</v>
      </c>
      <c r="G226" s="47"/>
      <c r="H226" s="11"/>
      <c r="I226" s="8">
        <f>IFERROR(VLOOKUP(H226,Šifranti!$F$49:$G$152,2,FALSE),0)</f>
        <v>0</v>
      </c>
      <c r="J226" s="43">
        <f>J222*1</f>
        <v>0</v>
      </c>
      <c r="K226" s="33"/>
      <c r="L226" s="50">
        <v>0.42</v>
      </c>
      <c r="M226" s="32">
        <f>D222+E222</f>
        <v>0</v>
      </c>
      <c r="N226" s="32">
        <f t="shared" si="14"/>
        <v>0</v>
      </c>
      <c r="O226" s="32">
        <f t="shared" si="13"/>
        <v>0</v>
      </c>
    </row>
    <row r="227" spans="1:15" ht="22.95" customHeight="1" x14ac:dyDescent="0.25">
      <c r="A227" s="58"/>
      <c r="B227" s="60"/>
      <c r="C227" s="62"/>
      <c r="D227" s="64"/>
      <c r="E227" s="66"/>
      <c r="F227" s="8" t="s">
        <v>371</v>
      </c>
      <c r="G227" s="47"/>
      <c r="H227" s="11"/>
      <c r="I227" s="8">
        <f>IFERROR(VLOOKUP(H227,Šifranti!$F$49:$G$152,2,FALSE),0)</f>
        <v>0</v>
      </c>
      <c r="J227" s="43">
        <f>J222*1</f>
        <v>0</v>
      </c>
      <c r="K227" s="33"/>
      <c r="L227" s="50">
        <v>0.42</v>
      </c>
      <c r="M227" s="32">
        <f>D222+E222</f>
        <v>0</v>
      </c>
      <c r="N227" s="32">
        <f t="shared" si="14"/>
        <v>0</v>
      </c>
      <c r="O227" s="32">
        <f t="shared" si="13"/>
        <v>0</v>
      </c>
    </row>
    <row r="228" spans="1:15" ht="22.95" customHeight="1" x14ac:dyDescent="0.25">
      <c r="A228" s="58"/>
      <c r="B228" s="60"/>
      <c r="C228" s="62"/>
      <c r="D228" s="64"/>
      <c r="E228" s="66"/>
      <c r="F228" s="8" t="s">
        <v>394</v>
      </c>
      <c r="G228" s="47"/>
      <c r="H228" s="11"/>
      <c r="I228" s="8">
        <f>IFERROR(VLOOKUP(H228,Šifranti!$F$153:$G$156,2,FALSE),0)</f>
        <v>0</v>
      </c>
      <c r="J228" s="42">
        <f>J222*0.3</f>
        <v>0</v>
      </c>
      <c r="K228" s="33"/>
      <c r="L228" s="50">
        <v>0.38</v>
      </c>
      <c r="M228" s="32">
        <f>D222+E222</f>
        <v>0</v>
      </c>
      <c r="N228" s="32">
        <f t="shared" si="14"/>
        <v>0</v>
      </c>
      <c r="O228" s="32">
        <f t="shared" si="13"/>
        <v>0</v>
      </c>
    </row>
    <row r="229" spans="1:15" ht="22.95" customHeight="1" x14ac:dyDescent="0.25">
      <c r="A229" s="57">
        <v>44896</v>
      </c>
      <c r="B229" s="59"/>
      <c r="C229" s="61"/>
      <c r="D229" s="63">
        <f>IF(B229&gt;2291,B229-2291,0)</f>
        <v>0</v>
      </c>
      <c r="E229" s="65">
        <f>IF(C229&gt;1895,C229-1895,0)</f>
        <v>0</v>
      </c>
      <c r="F229" s="15" t="s">
        <v>382</v>
      </c>
      <c r="G229" s="47"/>
      <c r="H229" s="11"/>
      <c r="I229" s="8">
        <f>IFERROR(VLOOKUP(H229,Šifranti!$F$5:$G$48,2,FALSE),0)</f>
        <v>0</v>
      </c>
      <c r="J229" s="44"/>
      <c r="K229" s="33"/>
      <c r="L229" s="50">
        <v>1.08</v>
      </c>
      <c r="M229" s="32">
        <f>D229+E229</f>
        <v>0</v>
      </c>
      <c r="N229" s="32">
        <f t="shared" si="14"/>
        <v>0</v>
      </c>
      <c r="O229" s="32">
        <f t="shared" si="13"/>
        <v>0</v>
      </c>
    </row>
    <row r="230" spans="1:15" ht="22.95" customHeight="1" x14ac:dyDescent="0.25">
      <c r="A230" s="58"/>
      <c r="B230" s="60"/>
      <c r="C230" s="62"/>
      <c r="D230" s="64"/>
      <c r="E230" s="66"/>
      <c r="F230" s="15" t="s">
        <v>383</v>
      </c>
      <c r="G230" s="47"/>
      <c r="H230" s="11"/>
      <c r="I230" s="8">
        <f>IFERROR(VLOOKUP(H230,Šifranti!$F$5:$G$48,2,FALSE),0)</f>
        <v>0</v>
      </c>
      <c r="J230" s="43">
        <f>J229</f>
        <v>0</v>
      </c>
      <c r="K230" s="33"/>
      <c r="L230" s="50">
        <v>1.08</v>
      </c>
      <c r="M230" s="32">
        <f>D229+E229</f>
        <v>0</v>
      </c>
      <c r="N230" s="32">
        <f t="shared" si="14"/>
        <v>0</v>
      </c>
      <c r="O230" s="32">
        <f t="shared" si="13"/>
        <v>0</v>
      </c>
    </row>
    <row r="231" spans="1:15" ht="22.95" customHeight="1" x14ac:dyDescent="0.25">
      <c r="A231" s="58"/>
      <c r="B231" s="60"/>
      <c r="C231" s="62"/>
      <c r="D231" s="64"/>
      <c r="E231" s="66"/>
      <c r="F231" s="8" t="s">
        <v>321</v>
      </c>
      <c r="G231" s="47"/>
      <c r="H231" s="11"/>
      <c r="I231" s="8">
        <f>IFERROR(VLOOKUP(H231,Šifranti!$F$49:$G$152,2,FALSE),0)</f>
        <v>0</v>
      </c>
      <c r="J231" s="43">
        <f>J229*1</f>
        <v>0</v>
      </c>
      <c r="K231" s="33"/>
      <c r="L231" s="50">
        <v>0.42</v>
      </c>
      <c r="M231" s="32">
        <f>D229+E229</f>
        <v>0</v>
      </c>
      <c r="N231" s="32">
        <f t="shared" si="14"/>
        <v>0</v>
      </c>
      <c r="O231" s="32">
        <f t="shared" si="13"/>
        <v>0</v>
      </c>
    </row>
    <row r="232" spans="1:15" ht="22.95" customHeight="1" x14ac:dyDescent="0.25">
      <c r="A232" s="58"/>
      <c r="B232" s="60"/>
      <c r="C232" s="62"/>
      <c r="D232" s="64"/>
      <c r="E232" s="66"/>
      <c r="F232" s="8" t="s">
        <v>322</v>
      </c>
      <c r="G232" s="47"/>
      <c r="H232" s="11"/>
      <c r="I232" s="8">
        <f>IFERROR(VLOOKUP(H232,Šifranti!$F$49:$G$152,2,FALSE),0)</f>
        <v>0</v>
      </c>
      <c r="J232" s="43">
        <f>J229*1</f>
        <v>0</v>
      </c>
      <c r="K232" s="33"/>
      <c r="L232" s="50">
        <v>0.42</v>
      </c>
      <c r="M232" s="32">
        <f>D229+E229</f>
        <v>0</v>
      </c>
      <c r="N232" s="32">
        <f t="shared" si="14"/>
        <v>0</v>
      </c>
      <c r="O232" s="32">
        <f t="shared" si="13"/>
        <v>0</v>
      </c>
    </row>
    <row r="233" spans="1:15" ht="22.95" customHeight="1" x14ac:dyDescent="0.25">
      <c r="A233" s="58"/>
      <c r="B233" s="60"/>
      <c r="C233" s="62"/>
      <c r="D233" s="64"/>
      <c r="E233" s="66"/>
      <c r="F233" s="8" t="s">
        <v>370</v>
      </c>
      <c r="G233" s="47"/>
      <c r="H233" s="11"/>
      <c r="I233" s="8">
        <f>IFERROR(VLOOKUP(H233,Šifranti!$F$49:$G$152,2,FALSE),0)</f>
        <v>0</v>
      </c>
      <c r="J233" s="43">
        <f>J229*1</f>
        <v>0</v>
      </c>
      <c r="K233" s="33"/>
      <c r="L233" s="50">
        <v>0.42</v>
      </c>
      <c r="M233" s="32">
        <f>D229+E229</f>
        <v>0</v>
      </c>
      <c r="N233" s="32">
        <f t="shared" si="14"/>
        <v>0</v>
      </c>
      <c r="O233" s="32">
        <f t="shared" si="13"/>
        <v>0</v>
      </c>
    </row>
    <row r="234" spans="1:15" ht="22.95" customHeight="1" x14ac:dyDescent="0.25">
      <c r="A234" s="58"/>
      <c r="B234" s="60"/>
      <c r="C234" s="62"/>
      <c r="D234" s="64"/>
      <c r="E234" s="66"/>
      <c r="F234" s="8" t="s">
        <v>371</v>
      </c>
      <c r="G234" s="47"/>
      <c r="H234" s="11"/>
      <c r="I234" s="8">
        <f>IFERROR(VLOOKUP(H234,Šifranti!$F$49:$G$152,2,FALSE),0)</f>
        <v>0</v>
      </c>
      <c r="J234" s="43">
        <f>J229*1</f>
        <v>0</v>
      </c>
      <c r="K234" s="33"/>
      <c r="L234" s="50">
        <v>0.42</v>
      </c>
      <c r="M234" s="32">
        <f>D229+E229</f>
        <v>0</v>
      </c>
      <c r="N234" s="32">
        <f t="shared" si="14"/>
        <v>0</v>
      </c>
      <c r="O234" s="32">
        <f t="shared" si="13"/>
        <v>0</v>
      </c>
    </row>
    <row r="235" spans="1:15" ht="21.6" customHeight="1" x14ac:dyDescent="0.25">
      <c r="A235" s="58"/>
      <c r="B235" s="60"/>
      <c r="C235" s="62"/>
      <c r="D235" s="64"/>
      <c r="E235" s="66"/>
      <c r="F235" s="8" t="s">
        <v>394</v>
      </c>
      <c r="G235" s="47"/>
      <c r="H235" s="11"/>
      <c r="I235" s="8">
        <f>IFERROR(VLOOKUP(H235,Šifranti!$F$153:$G$156,2,FALSE),0)</f>
        <v>0</v>
      </c>
      <c r="J235" s="42">
        <f>J229*0.3</f>
        <v>0</v>
      </c>
      <c r="K235" s="33"/>
      <c r="L235" s="50">
        <v>0.38</v>
      </c>
      <c r="M235" s="32">
        <f>D229+E229</f>
        <v>0</v>
      </c>
      <c r="N235" s="32">
        <f t="shared" si="14"/>
        <v>0</v>
      </c>
      <c r="O235" s="32">
        <f t="shared" si="13"/>
        <v>0</v>
      </c>
    </row>
    <row r="236" spans="1:15" ht="21" customHeight="1" x14ac:dyDescent="0.25">
      <c r="A236" s="34" t="s">
        <v>320</v>
      </c>
      <c r="B236" s="34"/>
      <c r="C236" s="34"/>
      <c r="D236" s="7"/>
      <c r="E236" s="7"/>
      <c r="F236" s="7"/>
      <c r="G236" s="7"/>
      <c r="H236" s="7"/>
      <c r="I236" s="7"/>
      <c r="J236" s="7"/>
      <c r="K236" s="7"/>
      <c r="L236" s="7"/>
      <c r="M236" s="7"/>
      <c r="N236" s="32">
        <f>SUM(N208:N235)</f>
        <v>0</v>
      </c>
      <c r="O236" s="32">
        <f>SUM(O208:O235)</f>
        <v>0</v>
      </c>
    </row>
    <row r="237" spans="1:15" ht="19.2" customHeight="1" x14ac:dyDescent="0.25">
      <c r="A237"/>
      <c r="B237"/>
      <c r="C237"/>
      <c r="D237"/>
      <c r="E237"/>
      <c r="F237"/>
      <c r="G237"/>
      <c r="H237"/>
      <c r="I237"/>
      <c r="J237"/>
      <c r="K237"/>
      <c r="L237"/>
      <c r="M237"/>
      <c r="N237"/>
      <c r="O237"/>
    </row>
    <row r="238" spans="1:15" ht="26.4" customHeight="1" x14ac:dyDescent="0.25">
      <c r="A238" s="26" t="s">
        <v>422</v>
      </c>
      <c r="B238" s="46"/>
      <c r="C238" s="46"/>
      <c r="D238"/>
      <c r="E238"/>
      <c r="F238"/>
      <c r="G238"/>
      <c r="H238"/>
      <c r="I238"/>
      <c r="J238"/>
      <c r="K238"/>
      <c r="L238"/>
      <c r="M238"/>
      <c r="N238"/>
      <c r="O238"/>
    </row>
    <row r="239" spans="1:15" ht="66.599999999999994" customHeight="1" x14ac:dyDescent="0.25">
      <c r="A239" s="8" t="s">
        <v>11</v>
      </c>
      <c r="B239" s="49" t="s">
        <v>488</v>
      </c>
      <c r="C239" s="8" t="s">
        <v>323</v>
      </c>
      <c r="D239" s="13" t="s">
        <v>379</v>
      </c>
      <c r="E239" s="13" t="s">
        <v>378</v>
      </c>
      <c r="F239" s="8" t="s">
        <v>420</v>
      </c>
      <c r="G239" s="8" t="s">
        <v>8</v>
      </c>
      <c r="H239" s="8" t="s">
        <v>9</v>
      </c>
      <c r="I239" s="8" t="s">
        <v>10</v>
      </c>
      <c r="J239" s="8" t="s">
        <v>395</v>
      </c>
      <c r="K239" s="8" t="s">
        <v>372</v>
      </c>
      <c r="L239" s="8" t="s">
        <v>384</v>
      </c>
      <c r="M239" s="8" t="s">
        <v>385</v>
      </c>
      <c r="N239" s="13" t="s">
        <v>381</v>
      </c>
      <c r="O239" s="13" t="s">
        <v>380</v>
      </c>
    </row>
    <row r="240" spans="1:15" ht="22.95" customHeight="1" x14ac:dyDescent="0.25">
      <c r="A240" s="9">
        <v>1</v>
      </c>
      <c r="B240" s="9">
        <v>2</v>
      </c>
      <c r="C240" s="9">
        <v>3</v>
      </c>
      <c r="D240" s="9">
        <v>4</v>
      </c>
      <c r="E240" s="9">
        <v>5</v>
      </c>
      <c r="F240" s="14">
        <v>6</v>
      </c>
      <c r="G240" s="9">
        <v>7</v>
      </c>
      <c r="H240" s="14">
        <v>8</v>
      </c>
      <c r="I240" s="9">
        <v>9</v>
      </c>
      <c r="J240" s="9">
        <v>10</v>
      </c>
      <c r="K240" s="9">
        <v>11</v>
      </c>
      <c r="L240" s="9">
        <v>12</v>
      </c>
      <c r="M240" s="9">
        <v>13</v>
      </c>
      <c r="N240" s="9">
        <v>14</v>
      </c>
      <c r="O240" s="9">
        <v>15</v>
      </c>
    </row>
    <row r="241" spans="1:15" ht="22.95" customHeight="1" x14ac:dyDescent="0.25">
      <c r="A241" s="57">
        <v>44805</v>
      </c>
      <c r="B241" s="59"/>
      <c r="C241" s="61"/>
      <c r="D241" s="63">
        <f>IF(B241&gt;2291,B241-2291,0)</f>
        <v>0</v>
      </c>
      <c r="E241" s="65">
        <f>IF(C241&gt;1895,C241-1895,0)</f>
        <v>0</v>
      </c>
      <c r="F241" s="15" t="s">
        <v>382</v>
      </c>
      <c r="G241" s="47"/>
      <c r="H241" s="11"/>
      <c r="I241" s="8">
        <f>IFERROR(VLOOKUP(H241,Šifranti!$F$5:$G$48,2,FALSE),0)</f>
        <v>0</v>
      </c>
      <c r="J241" s="44"/>
      <c r="K241" s="33"/>
      <c r="L241" s="50">
        <v>1.08</v>
      </c>
      <c r="M241" s="32">
        <f>D241+E241</f>
        <v>0</v>
      </c>
      <c r="N241" s="32">
        <f>IF(J241*K241*L241*M241 &lt;= 2000,J241*K241*L241*M241,2000)</f>
        <v>0</v>
      </c>
      <c r="O241" s="32">
        <f t="shared" ref="O241:O268" si="15">N241*1.161</f>
        <v>0</v>
      </c>
    </row>
    <row r="242" spans="1:15" ht="22.95" customHeight="1" x14ac:dyDescent="0.25">
      <c r="A242" s="58"/>
      <c r="B242" s="60"/>
      <c r="C242" s="62"/>
      <c r="D242" s="64"/>
      <c r="E242" s="66"/>
      <c r="F242" s="15" t="s">
        <v>383</v>
      </c>
      <c r="G242" s="47"/>
      <c r="H242" s="11"/>
      <c r="I242" s="8">
        <f>IFERROR(VLOOKUP(H242,Šifranti!$F$5:$G$48,2,FALSE),0)</f>
        <v>0</v>
      </c>
      <c r="J242" s="43">
        <f>J241</f>
        <v>0</v>
      </c>
      <c r="K242" s="33"/>
      <c r="L242" s="50">
        <v>1.08</v>
      </c>
      <c r="M242" s="32">
        <f>D241+E241</f>
        <v>0</v>
      </c>
      <c r="N242" s="32">
        <f t="shared" ref="N242:N268" si="16">IF(J242*K242*L242*M242 &lt;= 2000,J242*K242*L242*M242,2000)</f>
        <v>0</v>
      </c>
      <c r="O242" s="32">
        <f t="shared" si="15"/>
        <v>0</v>
      </c>
    </row>
    <row r="243" spans="1:15" ht="22.95" customHeight="1" x14ac:dyDescent="0.25">
      <c r="A243" s="58"/>
      <c r="B243" s="60"/>
      <c r="C243" s="62"/>
      <c r="D243" s="64"/>
      <c r="E243" s="66"/>
      <c r="F243" s="8" t="s">
        <v>321</v>
      </c>
      <c r="G243" s="47"/>
      <c r="H243" s="11"/>
      <c r="I243" s="8">
        <f>IFERROR(VLOOKUP(H243,Šifranti!$F$49:$G$152,2,FALSE),0)</f>
        <v>0</v>
      </c>
      <c r="J243" s="43">
        <f>J241*1</f>
        <v>0</v>
      </c>
      <c r="K243" s="33"/>
      <c r="L243" s="50">
        <v>0.42</v>
      </c>
      <c r="M243" s="32">
        <f>D241+E241</f>
        <v>0</v>
      </c>
      <c r="N243" s="32">
        <f t="shared" si="16"/>
        <v>0</v>
      </c>
      <c r="O243" s="32">
        <f t="shared" si="15"/>
        <v>0</v>
      </c>
    </row>
    <row r="244" spans="1:15" ht="22.95" customHeight="1" x14ac:dyDescent="0.25">
      <c r="A244" s="58"/>
      <c r="B244" s="60"/>
      <c r="C244" s="62"/>
      <c r="D244" s="64"/>
      <c r="E244" s="66"/>
      <c r="F244" s="8" t="s">
        <v>322</v>
      </c>
      <c r="G244" s="47"/>
      <c r="H244" s="11"/>
      <c r="I244" s="8">
        <f>IFERROR(VLOOKUP(H244,Šifranti!$F$49:$G$152,2,FALSE),0)</f>
        <v>0</v>
      </c>
      <c r="J244" s="43">
        <f>J241*1</f>
        <v>0</v>
      </c>
      <c r="K244" s="33"/>
      <c r="L244" s="50">
        <v>0.42</v>
      </c>
      <c r="M244" s="32">
        <f>D241+E241</f>
        <v>0</v>
      </c>
      <c r="N244" s="32">
        <f t="shared" si="16"/>
        <v>0</v>
      </c>
      <c r="O244" s="32">
        <f t="shared" si="15"/>
        <v>0</v>
      </c>
    </row>
    <row r="245" spans="1:15" ht="22.95" customHeight="1" x14ac:dyDescent="0.25">
      <c r="A245" s="58"/>
      <c r="B245" s="60"/>
      <c r="C245" s="62"/>
      <c r="D245" s="64"/>
      <c r="E245" s="66"/>
      <c r="F245" s="8" t="s">
        <v>370</v>
      </c>
      <c r="G245" s="47"/>
      <c r="H245" s="11"/>
      <c r="I245" s="8">
        <f>IFERROR(VLOOKUP(H245,Šifranti!$F$49:$G$152,2,FALSE),0)</f>
        <v>0</v>
      </c>
      <c r="J245" s="43">
        <f>J241*1</f>
        <v>0</v>
      </c>
      <c r="K245" s="33"/>
      <c r="L245" s="50">
        <v>0.42</v>
      </c>
      <c r="M245" s="32">
        <f>D241+E241</f>
        <v>0</v>
      </c>
      <c r="N245" s="32">
        <f t="shared" si="16"/>
        <v>0</v>
      </c>
      <c r="O245" s="32">
        <f t="shared" si="15"/>
        <v>0</v>
      </c>
    </row>
    <row r="246" spans="1:15" ht="22.95" customHeight="1" x14ac:dyDescent="0.25">
      <c r="A246" s="58"/>
      <c r="B246" s="60"/>
      <c r="C246" s="62"/>
      <c r="D246" s="64"/>
      <c r="E246" s="66"/>
      <c r="F246" s="8" t="s">
        <v>371</v>
      </c>
      <c r="G246" s="47"/>
      <c r="H246" s="11"/>
      <c r="I246" s="8">
        <f>IFERROR(VLOOKUP(H246,Šifranti!$F$49:$G$152,2,FALSE),0)</f>
        <v>0</v>
      </c>
      <c r="J246" s="43">
        <f>J241*1</f>
        <v>0</v>
      </c>
      <c r="K246" s="33"/>
      <c r="L246" s="50">
        <v>0.42</v>
      </c>
      <c r="M246" s="32">
        <f>D241+E241</f>
        <v>0</v>
      </c>
      <c r="N246" s="32">
        <f t="shared" si="16"/>
        <v>0</v>
      </c>
      <c r="O246" s="32">
        <f t="shared" si="15"/>
        <v>0</v>
      </c>
    </row>
    <row r="247" spans="1:15" ht="22.95" customHeight="1" x14ac:dyDescent="0.25">
      <c r="A247" s="58"/>
      <c r="B247" s="60"/>
      <c r="C247" s="62"/>
      <c r="D247" s="64"/>
      <c r="E247" s="66"/>
      <c r="F247" s="8" t="s">
        <v>394</v>
      </c>
      <c r="G247" s="47"/>
      <c r="H247" s="11"/>
      <c r="I247" s="8">
        <f>IFERROR(VLOOKUP(H247,Šifranti!$F$153:$G$156,2,FALSE),0)</f>
        <v>0</v>
      </c>
      <c r="J247" s="42">
        <f>J241*0.3</f>
        <v>0</v>
      </c>
      <c r="K247" s="33"/>
      <c r="L247" s="50">
        <v>0.38</v>
      </c>
      <c r="M247" s="32">
        <f>D241+E241</f>
        <v>0</v>
      </c>
      <c r="N247" s="32">
        <f t="shared" si="16"/>
        <v>0</v>
      </c>
      <c r="O247" s="32">
        <f t="shared" si="15"/>
        <v>0</v>
      </c>
    </row>
    <row r="248" spans="1:15" ht="22.95" customHeight="1" x14ac:dyDescent="0.25">
      <c r="A248" s="57">
        <v>44835</v>
      </c>
      <c r="B248" s="59"/>
      <c r="C248" s="61"/>
      <c r="D248" s="63">
        <f>IF(B248&gt;2291,B248-2291,0)</f>
        <v>0</v>
      </c>
      <c r="E248" s="65">
        <f>IF(C248&gt;1895,C248-1895,0)</f>
        <v>0</v>
      </c>
      <c r="F248" s="15" t="s">
        <v>382</v>
      </c>
      <c r="G248" s="47"/>
      <c r="H248" s="11"/>
      <c r="I248" s="8">
        <f>IFERROR(VLOOKUP(H248,Šifranti!$F$5:$G$48,2,FALSE),0)</f>
        <v>0</v>
      </c>
      <c r="J248" s="44"/>
      <c r="K248" s="33"/>
      <c r="L248" s="50">
        <v>1.08</v>
      </c>
      <c r="M248" s="32">
        <f>D248+E248</f>
        <v>0</v>
      </c>
      <c r="N248" s="32">
        <f t="shared" si="16"/>
        <v>0</v>
      </c>
      <c r="O248" s="32">
        <f t="shared" si="15"/>
        <v>0</v>
      </c>
    </row>
    <row r="249" spans="1:15" ht="22.95" customHeight="1" x14ac:dyDescent="0.25">
      <c r="A249" s="58"/>
      <c r="B249" s="60"/>
      <c r="C249" s="62"/>
      <c r="D249" s="64"/>
      <c r="E249" s="66"/>
      <c r="F249" s="15" t="s">
        <v>383</v>
      </c>
      <c r="G249" s="47"/>
      <c r="H249" s="11"/>
      <c r="I249" s="8">
        <f>IFERROR(VLOOKUP(H249,Šifranti!$F$5:$G$48,2,FALSE),0)</f>
        <v>0</v>
      </c>
      <c r="J249" s="43">
        <f>J248</f>
        <v>0</v>
      </c>
      <c r="K249" s="33"/>
      <c r="L249" s="50">
        <v>1.08</v>
      </c>
      <c r="M249" s="32">
        <f>D248+E248</f>
        <v>0</v>
      </c>
      <c r="N249" s="32">
        <f t="shared" si="16"/>
        <v>0</v>
      </c>
      <c r="O249" s="32">
        <f t="shared" si="15"/>
        <v>0</v>
      </c>
    </row>
    <row r="250" spans="1:15" ht="22.95" customHeight="1" x14ac:dyDescent="0.25">
      <c r="A250" s="58"/>
      <c r="B250" s="60"/>
      <c r="C250" s="62"/>
      <c r="D250" s="64"/>
      <c r="E250" s="66"/>
      <c r="F250" s="8" t="s">
        <v>321</v>
      </c>
      <c r="G250" s="47"/>
      <c r="H250" s="11"/>
      <c r="I250" s="8">
        <f>IFERROR(VLOOKUP(H250,Šifranti!$F$49:$G$152,2,FALSE),0)</f>
        <v>0</v>
      </c>
      <c r="J250" s="43">
        <f>J248*1</f>
        <v>0</v>
      </c>
      <c r="K250" s="33"/>
      <c r="L250" s="50">
        <v>0.42</v>
      </c>
      <c r="M250" s="32">
        <f>D248+E248</f>
        <v>0</v>
      </c>
      <c r="N250" s="32">
        <f t="shared" si="16"/>
        <v>0</v>
      </c>
      <c r="O250" s="32">
        <f t="shared" si="15"/>
        <v>0</v>
      </c>
    </row>
    <row r="251" spans="1:15" ht="22.95" customHeight="1" x14ac:dyDescent="0.25">
      <c r="A251" s="58"/>
      <c r="B251" s="60"/>
      <c r="C251" s="62"/>
      <c r="D251" s="64"/>
      <c r="E251" s="66"/>
      <c r="F251" s="8" t="s">
        <v>322</v>
      </c>
      <c r="G251" s="47"/>
      <c r="H251" s="11"/>
      <c r="I251" s="8">
        <f>IFERROR(VLOOKUP(H251,Šifranti!$F$49:$G$152,2,FALSE),0)</f>
        <v>0</v>
      </c>
      <c r="J251" s="43">
        <f>J248*1</f>
        <v>0</v>
      </c>
      <c r="K251" s="33"/>
      <c r="L251" s="50">
        <v>0.42</v>
      </c>
      <c r="M251" s="32">
        <f>D248+E248</f>
        <v>0</v>
      </c>
      <c r="N251" s="32">
        <f t="shared" si="16"/>
        <v>0</v>
      </c>
      <c r="O251" s="32">
        <f t="shared" si="15"/>
        <v>0</v>
      </c>
    </row>
    <row r="252" spans="1:15" ht="22.95" customHeight="1" x14ac:dyDescent="0.25">
      <c r="A252" s="58"/>
      <c r="B252" s="60"/>
      <c r="C252" s="62"/>
      <c r="D252" s="64"/>
      <c r="E252" s="66"/>
      <c r="F252" s="8" t="s">
        <v>370</v>
      </c>
      <c r="G252" s="47"/>
      <c r="H252" s="11"/>
      <c r="I252" s="8">
        <f>IFERROR(VLOOKUP(H252,Šifranti!$F$49:$G$152,2,FALSE),0)</f>
        <v>0</v>
      </c>
      <c r="J252" s="43">
        <f>J248*1</f>
        <v>0</v>
      </c>
      <c r="K252" s="33"/>
      <c r="L252" s="50">
        <v>0.42</v>
      </c>
      <c r="M252" s="32">
        <f>D248+E248</f>
        <v>0</v>
      </c>
      <c r="N252" s="32">
        <f t="shared" si="16"/>
        <v>0</v>
      </c>
      <c r="O252" s="32">
        <f t="shared" si="15"/>
        <v>0</v>
      </c>
    </row>
    <row r="253" spans="1:15" ht="22.95" customHeight="1" x14ac:dyDescent="0.25">
      <c r="A253" s="58"/>
      <c r="B253" s="60"/>
      <c r="C253" s="62"/>
      <c r="D253" s="64"/>
      <c r="E253" s="66"/>
      <c r="F253" s="8" t="s">
        <v>371</v>
      </c>
      <c r="G253" s="47"/>
      <c r="H253" s="11"/>
      <c r="I253" s="8">
        <f>IFERROR(VLOOKUP(H253,Šifranti!$F$49:$G$152,2,FALSE),0)</f>
        <v>0</v>
      </c>
      <c r="J253" s="43">
        <f>J248*1</f>
        <v>0</v>
      </c>
      <c r="K253" s="33"/>
      <c r="L253" s="50">
        <v>0.42</v>
      </c>
      <c r="M253" s="32">
        <f>D248+E248</f>
        <v>0</v>
      </c>
      <c r="N253" s="32">
        <f t="shared" si="16"/>
        <v>0</v>
      </c>
      <c r="O253" s="32">
        <f t="shared" si="15"/>
        <v>0</v>
      </c>
    </row>
    <row r="254" spans="1:15" ht="22.95" customHeight="1" x14ac:dyDescent="0.25">
      <c r="A254" s="58"/>
      <c r="B254" s="60"/>
      <c r="C254" s="62"/>
      <c r="D254" s="64"/>
      <c r="E254" s="66"/>
      <c r="F254" s="8" t="s">
        <v>394</v>
      </c>
      <c r="G254" s="47"/>
      <c r="H254" s="11"/>
      <c r="I254" s="8">
        <f>IFERROR(VLOOKUP(H254,Šifranti!$F$153:$G$156,2,FALSE),0)</f>
        <v>0</v>
      </c>
      <c r="J254" s="42">
        <f>J248*0.3</f>
        <v>0</v>
      </c>
      <c r="K254" s="33"/>
      <c r="L254" s="50">
        <v>0.38</v>
      </c>
      <c r="M254" s="32">
        <f>D248+E248</f>
        <v>0</v>
      </c>
      <c r="N254" s="32">
        <f t="shared" si="16"/>
        <v>0</v>
      </c>
      <c r="O254" s="32">
        <f t="shared" si="15"/>
        <v>0</v>
      </c>
    </row>
    <row r="255" spans="1:15" ht="22.95" customHeight="1" x14ac:dyDescent="0.25">
      <c r="A255" s="57">
        <v>44866</v>
      </c>
      <c r="B255" s="59"/>
      <c r="C255" s="61"/>
      <c r="D255" s="63">
        <f>IF(B255&gt;2291,B255-2291,0)</f>
        <v>0</v>
      </c>
      <c r="E255" s="65">
        <f>IF(C255&gt;1895,C255-1895,0)</f>
        <v>0</v>
      </c>
      <c r="F255" s="15" t="s">
        <v>382</v>
      </c>
      <c r="G255" s="47"/>
      <c r="H255" s="11"/>
      <c r="I255" s="8">
        <f>IFERROR(VLOOKUP(H255,Šifranti!$F$5:$G$48,2,FALSE),0)</f>
        <v>0</v>
      </c>
      <c r="J255" s="44"/>
      <c r="K255" s="33"/>
      <c r="L255" s="50">
        <v>1.08</v>
      </c>
      <c r="M255" s="32">
        <f>D255+E255</f>
        <v>0</v>
      </c>
      <c r="N255" s="32">
        <f t="shared" si="16"/>
        <v>0</v>
      </c>
      <c r="O255" s="32">
        <f t="shared" si="15"/>
        <v>0</v>
      </c>
    </row>
    <row r="256" spans="1:15" ht="22.95" customHeight="1" x14ac:dyDescent="0.25">
      <c r="A256" s="58"/>
      <c r="B256" s="60"/>
      <c r="C256" s="62"/>
      <c r="D256" s="64"/>
      <c r="E256" s="66"/>
      <c r="F256" s="15" t="s">
        <v>383</v>
      </c>
      <c r="G256" s="47"/>
      <c r="H256" s="11"/>
      <c r="I256" s="8">
        <f>IFERROR(VLOOKUP(H256,Šifranti!$F$5:$G$48,2,FALSE),0)</f>
        <v>0</v>
      </c>
      <c r="J256" s="43">
        <f>J255</f>
        <v>0</v>
      </c>
      <c r="K256" s="33"/>
      <c r="L256" s="50">
        <v>1.08</v>
      </c>
      <c r="M256" s="32">
        <f>D255+E255</f>
        <v>0</v>
      </c>
      <c r="N256" s="32">
        <f t="shared" si="16"/>
        <v>0</v>
      </c>
      <c r="O256" s="32">
        <f t="shared" si="15"/>
        <v>0</v>
      </c>
    </row>
    <row r="257" spans="1:15" ht="22.95" customHeight="1" x14ac:dyDescent="0.25">
      <c r="A257" s="58"/>
      <c r="B257" s="60"/>
      <c r="C257" s="62"/>
      <c r="D257" s="64"/>
      <c r="E257" s="66"/>
      <c r="F257" s="8" t="s">
        <v>321</v>
      </c>
      <c r="G257" s="47"/>
      <c r="H257" s="11"/>
      <c r="I257" s="8">
        <f>IFERROR(VLOOKUP(H257,Šifranti!$F$49:$G$152,2,FALSE),0)</f>
        <v>0</v>
      </c>
      <c r="J257" s="43">
        <f>J255*1</f>
        <v>0</v>
      </c>
      <c r="K257" s="33"/>
      <c r="L257" s="50">
        <v>0.42</v>
      </c>
      <c r="M257" s="32">
        <f>D255+E255</f>
        <v>0</v>
      </c>
      <c r="N257" s="32">
        <f t="shared" si="16"/>
        <v>0</v>
      </c>
      <c r="O257" s="32">
        <f t="shared" si="15"/>
        <v>0</v>
      </c>
    </row>
    <row r="258" spans="1:15" ht="22.95" customHeight="1" x14ac:dyDescent="0.25">
      <c r="A258" s="58"/>
      <c r="B258" s="60"/>
      <c r="C258" s="62"/>
      <c r="D258" s="64"/>
      <c r="E258" s="66"/>
      <c r="F258" s="8" t="s">
        <v>322</v>
      </c>
      <c r="G258" s="47"/>
      <c r="H258" s="11"/>
      <c r="I258" s="8">
        <f>IFERROR(VLOOKUP(H258,Šifranti!$F$49:$G$152,2,FALSE),0)</f>
        <v>0</v>
      </c>
      <c r="J258" s="43">
        <f>J255*1</f>
        <v>0</v>
      </c>
      <c r="K258" s="33"/>
      <c r="L258" s="50">
        <v>0.42</v>
      </c>
      <c r="M258" s="32">
        <f>D255+E255</f>
        <v>0</v>
      </c>
      <c r="N258" s="32">
        <f t="shared" si="16"/>
        <v>0</v>
      </c>
      <c r="O258" s="32">
        <f t="shared" si="15"/>
        <v>0</v>
      </c>
    </row>
    <row r="259" spans="1:15" ht="22.95" customHeight="1" x14ac:dyDescent="0.25">
      <c r="A259" s="58"/>
      <c r="B259" s="60"/>
      <c r="C259" s="62"/>
      <c r="D259" s="64"/>
      <c r="E259" s="66"/>
      <c r="F259" s="8" t="s">
        <v>370</v>
      </c>
      <c r="G259" s="47"/>
      <c r="H259" s="11"/>
      <c r="I259" s="8">
        <f>IFERROR(VLOOKUP(H259,Šifranti!$F$49:$G$152,2,FALSE),0)</f>
        <v>0</v>
      </c>
      <c r="J259" s="43">
        <f>J255*1</f>
        <v>0</v>
      </c>
      <c r="K259" s="33"/>
      <c r="L259" s="50">
        <v>0.42</v>
      </c>
      <c r="M259" s="32">
        <f>D255+E255</f>
        <v>0</v>
      </c>
      <c r="N259" s="32">
        <f t="shared" si="16"/>
        <v>0</v>
      </c>
      <c r="O259" s="32">
        <f t="shared" si="15"/>
        <v>0</v>
      </c>
    </row>
    <row r="260" spans="1:15" ht="22.95" customHeight="1" x14ac:dyDescent="0.25">
      <c r="A260" s="58"/>
      <c r="B260" s="60"/>
      <c r="C260" s="62"/>
      <c r="D260" s="64"/>
      <c r="E260" s="66"/>
      <c r="F260" s="8" t="s">
        <v>371</v>
      </c>
      <c r="G260" s="47"/>
      <c r="H260" s="11"/>
      <c r="I260" s="8">
        <f>IFERROR(VLOOKUP(H260,Šifranti!$F$49:$G$152,2,FALSE),0)</f>
        <v>0</v>
      </c>
      <c r="J260" s="43">
        <f>J255*1</f>
        <v>0</v>
      </c>
      <c r="K260" s="33"/>
      <c r="L260" s="50">
        <v>0.42</v>
      </c>
      <c r="M260" s="32">
        <f>D255+E255</f>
        <v>0</v>
      </c>
      <c r="N260" s="32">
        <f t="shared" si="16"/>
        <v>0</v>
      </c>
      <c r="O260" s="32">
        <f t="shared" si="15"/>
        <v>0</v>
      </c>
    </row>
    <row r="261" spans="1:15" ht="22.95" customHeight="1" x14ac:dyDescent="0.25">
      <c r="A261" s="58"/>
      <c r="B261" s="60"/>
      <c r="C261" s="62"/>
      <c r="D261" s="64"/>
      <c r="E261" s="66"/>
      <c r="F261" s="8" t="s">
        <v>394</v>
      </c>
      <c r="G261" s="47"/>
      <c r="H261" s="11"/>
      <c r="I261" s="8">
        <f>IFERROR(VLOOKUP(H261,Šifranti!$F$153:$G$156,2,FALSE),0)</f>
        <v>0</v>
      </c>
      <c r="J261" s="42">
        <f>J255*0.3</f>
        <v>0</v>
      </c>
      <c r="K261" s="33"/>
      <c r="L261" s="50">
        <v>0.38</v>
      </c>
      <c r="M261" s="32">
        <f>D255+E255</f>
        <v>0</v>
      </c>
      <c r="N261" s="32">
        <f t="shared" si="16"/>
        <v>0</v>
      </c>
      <c r="O261" s="32">
        <f t="shared" si="15"/>
        <v>0</v>
      </c>
    </row>
    <row r="262" spans="1:15" ht="22.95" customHeight="1" x14ac:dyDescent="0.25">
      <c r="A262" s="57">
        <v>44896</v>
      </c>
      <c r="B262" s="59"/>
      <c r="C262" s="61"/>
      <c r="D262" s="63">
        <f>IF(B262&gt;2291,B262-2291,0)</f>
        <v>0</v>
      </c>
      <c r="E262" s="65">
        <f>IF(C262&gt;1895,C262-1895,0)</f>
        <v>0</v>
      </c>
      <c r="F262" s="15" t="s">
        <v>382</v>
      </c>
      <c r="G262" s="47"/>
      <c r="H262" s="11"/>
      <c r="I262" s="8">
        <f>IFERROR(VLOOKUP(H262,Šifranti!$F$5:$G$48,2,FALSE),0)</f>
        <v>0</v>
      </c>
      <c r="J262" s="44"/>
      <c r="K262" s="33"/>
      <c r="L262" s="50">
        <v>1.08</v>
      </c>
      <c r="M262" s="32">
        <f>D262+E262</f>
        <v>0</v>
      </c>
      <c r="N262" s="32">
        <f t="shared" si="16"/>
        <v>0</v>
      </c>
      <c r="O262" s="32">
        <f t="shared" si="15"/>
        <v>0</v>
      </c>
    </row>
    <row r="263" spans="1:15" ht="22.95" customHeight="1" x14ac:dyDescent="0.25">
      <c r="A263" s="58"/>
      <c r="B263" s="60"/>
      <c r="C263" s="62"/>
      <c r="D263" s="64"/>
      <c r="E263" s="66"/>
      <c r="F263" s="15" t="s">
        <v>383</v>
      </c>
      <c r="G263" s="47"/>
      <c r="H263" s="11"/>
      <c r="I263" s="8">
        <f>IFERROR(VLOOKUP(H263,Šifranti!$F$5:$G$48,2,FALSE),0)</f>
        <v>0</v>
      </c>
      <c r="J263" s="43">
        <f>J262</f>
        <v>0</v>
      </c>
      <c r="K263" s="33"/>
      <c r="L263" s="50">
        <v>1.08</v>
      </c>
      <c r="M263" s="32">
        <f>D262+E262</f>
        <v>0</v>
      </c>
      <c r="N263" s="32">
        <f t="shared" si="16"/>
        <v>0</v>
      </c>
      <c r="O263" s="32">
        <f t="shared" si="15"/>
        <v>0</v>
      </c>
    </row>
    <row r="264" spans="1:15" ht="22.95" customHeight="1" x14ac:dyDescent="0.25">
      <c r="A264" s="58"/>
      <c r="B264" s="60"/>
      <c r="C264" s="62"/>
      <c r="D264" s="64"/>
      <c r="E264" s="66"/>
      <c r="F264" s="8" t="s">
        <v>321</v>
      </c>
      <c r="G264" s="47"/>
      <c r="H264" s="11"/>
      <c r="I264" s="8">
        <f>IFERROR(VLOOKUP(H264,Šifranti!$F$49:$G$152,2,FALSE),0)</f>
        <v>0</v>
      </c>
      <c r="J264" s="43">
        <f>J262*1</f>
        <v>0</v>
      </c>
      <c r="K264" s="33"/>
      <c r="L264" s="50">
        <v>0.42</v>
      </c>
      <c r="M264" s="32">
        <f>D262+E262</f>
        <v>0</v>
      </c>
      <c r="N264" s="32">
        <f t="shared" si="16"/>
        <v>0</v>
      </c>
      <c r="O264" s="32">
        <f t="shared" si="15"/>
        <v>0</v>
      </c>
    </row>
    <row r="265" spans="1:15" ht="22.95" customHeight="1" x14ac:dyDescent="0.25">
      <c r="A265" s="58"/>
      <c r="B265" s="60"/>
      <c r="C265" s="62"/>
      <c r="D265" s="64"/>
      <c r="E265" s="66"/>
      <c r="F265" s="8" t="s">
        <v>322</v>
      </c>
      <c r="G265" s="47"/>
      <c r="H265" s="11"/>
      <c r="I265" s="8">
        <f>IFERROR(VLOOKUP(H265,Šifranti!$F$49:$G$152,2,FALSE),0)</f>
        <v>0</v>
      </c>
      <c r="J265" s="43">
        <f>J262*1</f>
        <v>0</v>
      </c>
      <c r="K265" s="33"/>
      <c r="L265" s="50">
        <v>0.42</v>
      </c>
      <c r="M265" s="32">
        <f>D262+E262</f>
        <v>0</v>
      </c>
      <c r="N265" s="32">
        <f t="shared" si="16"/>
        <v>0</v>
      </c>
      <c r="O265" s="32">
        <f t="shared" si="15"/>
        <v>0</v>
      </c>
    </row>
    <row r="266" spans="1:15" ht="22.95" customHeight="1" x14ac:dyDescent="0.25">
      <c r="A266" s="58"/>
      <c r="B266" s="60"/>
      <c r="C266" s="62"/>
      <c r="D266" s="64"/>
      <c r="E266" s="66"/>
      <c r="F266" s="8" t="s">
        <v>370</v>
      </c>
      <c r="G266" s="47"/>
      <c r="H266" s="11"/>
      <c r="I266" s="8">
        <f>IFERROR(VLOOKUP(H266,Šifranti!$F$49:$G$152,2,FALSE),0)</f>
        <v>0</v>
      </c>
      <c r="J266" s="43">
        <f>J262*1</f>
        <v>0</v>
      </c>
      <c r="K266" s="33"/>
      <c r="L266" s="50">
        <v>0.42</v>
      </c>
      <c r="M266" s="32">
        <f>D262+E262</f>
        <v>0</v>
      </c>
      <c r="N266" s="32">
        <f t="shared" si="16"/>
        <v>0</v>
      </c>
      <c r="O266" s="32">
        <f t="shared" si="15"/>
        <v>0</v>
      </c>
    </row>
    <row r="267" spans="1:15" ht="22.95" customHeight="1" x14ac:dyDescent="0.25">
      <c r="A267" s="58"/>
      <c r="B267" s="60"/>
      <c r="C267" s="62"/>
      <c r="D267" s="64"/>
      <c r="E267" s="66"/>
      <c r="F267" s="8" t="s">
        <v>371</v>
      </c>
      <c r="G267" s="47"/>
      <c r="H267" s="11"/>
      <c r="I267" s="8">
        <f>IFERROR(VLOOKUP(H267,Šifranti!$F$49:$G$152,2,FALSE),0)</f>
        <v>0</v>
      </c>
      <c r="J267" s="43">
        <f>J262*1</f>
        <v>0</v>
      </c>
      <c r="K267" s="33"/>
      <c r="L267" s="50">
        <v>0.42</v>
      </c>
      <c r="M267" s="32">
        <f>D262+E262</f>
        <v>0</v>
      </c>
      <c r="N267" s="32">
        <f t="shared" si="16"/>
        <v>0</v>
      </c>
      <c r="O267" s="32">
        <f t="shared" si="15"/>
        <v>0</v>
      </c>
    </row>
    <row r="268" spans="1:15" ht="22.95" customHeight="1" x14ac:dyDescent="0.25">
      <c r="A268" s="58"/>
      <c r="B268" s="60"/>
      <c r="C268" s="62"/>
      <c r="D268" s="64"/>
      <c r="E268" s="66"/>
      <c r="F268" s="8" t="s">
        <v>394</v>
      </c>
      <c r="G268" s="47"/>
      <c r="H268" s="11"/>
      <c r="I268" s="8">
        <f>IFERROR(VLOOKUP(H268,Šifranti!$F$153:$G$156,2,FALSE),0)</f>
        <v>0</v>
      </c>
      <c r="J268" s="42">
        <f>J262*0.3</f>
        <v>0</v>
      </c>
      <c r="K268" s="33"/>
      <c r="L268" s="50">
        <v>0.38</v>
      </c>
      <c r="M268" s="32">
        <f>D262+E262</f>
        <v>0</v>
      </c>
      <c r="N268" s="32">
        <f t="shared" si="16"/>
        <v>0</v>
      </c>
      <c r="O268" s="32">
        <f t="shared" si="15"/>
        <v>0</v>
      </c>
    </row>
    <row r="269" spans="1:15" ht="22.95" customHeight="1" x14ac:dyDescent="0.25">
      <c r="A269" s="34" t="s">
        <v>320</v>
      </c>
      <c r="B269" s="34"/>
      <c r="C269" s="34"/>
      <c r="D269" s="7"/>
      <c r="E269" s="7"/>
      <c r="F269" s="7"/>
      <c r="G269" s="7"/>
      <c r="H269" s="7"/>
      <c r="I269" s="7"/>
      <c r="J269" s="7"/>
      <c r="K269" s="7"/>
      <c r="L269" s="7"/>
      <c r="M269" s="7"/>
      <c r="N269" s="32">
        <f>SUM(N241:N268)</f>
        <v>0</v>
      </c>
      <c r="O269" s="32">
        <f>SUM(O241:O268)</f>
        <v>0</v>
      </c>
    </row>
    <row r="270" spans="1:15" ht="22.95" customHeight="1" x14ac:dyDescent="0.25">
      <c r="A270"/>
      <c r="B270"/>
      <c r="C270"/>
      <c r="D270"/>
      <c r="E270"/>
      <c r="F270"/>
      <c r="G270"/>
      <c r="H270"/>
      <c r="I270"/>
      <c r="J270"/>
      <c r="K270"/>
      <c r="L270"/>
      <c r="M270"/>
      <c r="N270"/>
      <c r="O270"/>
    </row>
    <row r="271" spans="1:15" ht="22.95" customHeight="1" x14ac:dyDescent="0.25">
      <c r="A271" s="26" t="s">
        <v>423</v>
      </c>
      <c r="B271" s="46"/>
      <c r="C271" s="46"/>
      <c r="D271"/>
      <c r="E271"/>
      <c r="F271"/>
      <c r="G271"/>
      <c r="H271"/>
      <c r="I271"/>
      <c r="J271"/>
      <c r="K271"/>
      <c r="L271"/>
      <c r="M271"/>
      <c r="N271"/>
      <c r="O271"/>
    </row>
    <row r="272" spans="1:15" ht="77.400000000000006" customHeight="1" x14ac:dyDescent="0.25">
      <c r="A272" s="8" t="s">
        <v>11</v>
      </c>
      <c r="B272" s="49" t="s">
        <v>488</v>
      </c>
      <c r="C272" s="8" t="s">
        <v>323</v>
      </c>
      <c r="D272" s="13" t="s">
        <v>379</v>
      </c>
      <c r="E272" s="13" t="s">
        <v>378</v>
      </c>
      <c r="F272" s="8" t="s">
        <v>420</v>
      </c>
      <c r="G272" s="8" t="s">
        <v>8</v>
      </c>
      <c r="H272" s="8" t="s">
        <v>9</v>
      </c>
      <c r="I272" s="8" t="s">
        <v>10</v>
      </c>
      <c r="J272" s="8" t="s">
        <v>395</v>
      </c>
      <c r="K272" s="8" t="s">
        <v>372</v>
      </c>
      <c r="L272" s="8" t="s">
        <v>384</v>
      </c>
      <c r="M272" s="8" t="s">
        <v>385</v>
      </c>
      <c r="N272" s="13" t="s">
        <v>381</v>
      </c>
      <c r="O272" s="13" t="s">
        <v>380</v>
      </c>
    </row>
    <row r="273" spans="1:15" ht="22.95" customHeight="1" x14ac:dyDescent="0.25">
      <c r="A273" s="9">
        <v>1</v>
      </c>
      <c r="B273" s="9">
        <v>2</v>
      </c>
      <c r="C273" s="9">
        <v>3</v>
      </c>
      <c r="D273" s="9">
        <v>4</v>
      </c>
      <c r="E273" s="9">
        <v>5</v>
      </c>
      <c r="F273" s="14">
        <v>6</v>
      </c>
      <c r="G273" s="9">
        <v>7</v>
      </c>
      <c r="H273" s="14">
        <v>8</v>
      </c>
      <c r="I273" s="9">
        <v>9</v>
      </c>
      <c r="J273" s="9">
        <v>10</v>
      </c>
      <c r="K273" s="9">
        <v>11</v>
      </c>
      <c r="L273" s="9">
        <v>12</v>
      </c>
      <c r="M273" s="9">
        <v>13</v>
      </c>
      <c r="N273" s="9">
        <v>14</v>
      </c>
      <c r="O273" s="9">
        <v>15</v>
      </c>
    </row>
    <row r="274" spans="1:15" ht="22.95" customHeight="1" x14ac:dyDescent="0.25">
      <c r="A274" s="57">
        <v>44805</v>
      </c>
      <c r="B274" s="59"/>
      <c r="C274" s="61"/>
      <c r="D274" s="63">
        <f>IF(B274&gt;2291,B274-2291,0)</f>
        <v>0</v>
      </c>
      <c r="E274" s="65">
        <f>IF(C274&gt;1895,C274-1895,0)</f>
        <v>0</v>
      </c>
      <c r="F274" s="15" t="s">
        <v>382</v>
      </c>
      <c r="G274" s="47"/>
      <c r="H274" s="11"/>
      <c r="I274" s="8">
        <f>IFERROR(VLOOKUP(H274,Šifranti!$F$5:$G$48,2,FALSE),0)</f>
        <v>0</v>
      </c>
      <c r="J274" s="44"/>
      <c r="K274" s="33"/>
      <c r="L274" s="50">
        <v>1.08</v>
      </c>
      <c r="M274" s="32">
        <f>D274+E274</f>
        <v>0</v>
      </c>
      <c r="N274" s="32">
        <f>IF(J274*K274*L274*M274 &lt;= 2000,J274*K274*L274*M274,2000)</f>
        <v>0</v>
      </c>
      <c r="O274" s="32">
        <f t="shared" ref="O274:O301" si="17">N274*1.161</f>
        <v>0</v>
      </c>
    </row>
    <row r="275" spans="1:15" ht="22.95" customHeight="1" x14ac:dyDescent="0.25">
      <c r="A275" s="58"/>
      <c r="B275" s="60"/>
      <c r="C275" s="62"/>
      <c r="D275" s="64"/>
      <c r="E275" s="66"/>
      <c r="F275" s="15" t="s">
        <v>383</v>
      </c>
      <c r="G275" s="47"/>
      <c r="H275" s="11"/>
      <c r="I275" s="8">
        <f>IFERROR(VLOOKUP(H275,Šifranti!$F$5:$G$48,2,FALSE),0)</f>
        <v>0</v>
      </c>
      <c r="J275" s="43">
        <f>J274</f>
        <v>0</v>
      </c>
      <c r="K275" s="33"/>
      <c r="L275" s="50">
        <v>1.08</v>
      </c>
      <c r="M275" s="32">
        <f>D274+E274</f>
        <v>0</v>
      </c>
      <c r="N275" s="32">
        <f t="shared" ref="N275:N301" si="18">IF(J275*K275*L275*M275 &lt;= 2000,J275*K275*L275*M275,2000)</f>
        <v>0</v>
      </c>
      <c r="O275" s="32">
        <f t="shared" si="17"/>
        <v>0</v>
      </c>
    </row>
    <row r="276" spans="1:15" ht="22.95" customHeight="1" x14ac:dyDescent="0.25">
      <c r="A276" s="58"/>
      <c r="B276" s="60"/>
      <c r="C276" s="62"/>
      <c r="D276" s="64"/>
      <c r="E276" s="66"/>
      <c r="F276" s="8" t="s">
        <v>321</v>
      </c>
      <c r="G276" s="47"/>
      <c r="H276" s="11"/>
      <c r="I276" s="8">
        <f>IFERROR(VLOOKUP(H276,Šifranti!$F$49:$G$152,2,FALSE),0)</f>
        <v>0</v>
      </c>
      <c r="J276" s="43">
        <f>J274*1</f>
        <v>0</v>
      </c>
      <c r="K276" s="33"/>
      <c r="L276" s="50">
        <v>0.42</v>
      </c>
      <c r="M276" s="32">
        <f>D274+E274</f>
        <v>0</v>
      </c>
      <c r="N276" s="32">
        <f t="shared" si="18"/>
        <v>0</v>
      </c>
      <c r="O276" s="32">
        <f t="shared" si="17"/>
        <v>0</v>
      </c>
    </row>
    <row r="277" spans="1:15" ht="22.95" customHeight="1" x14ac:dyDescent="0.25">
      <c r="A277" s="58"/>
      <c r="B277" s="60"/>
      <c r="C277" s="62"/>
      <c r="D277" s="64"/>
      <c r="E277" s="66"/>
      <c r="F277" s="8" t="s">
        <v>322</v>
      </c>
      <c r="G277" s="47"/>
      <c r="H277" s="11"/>
      <c r="I277" s="8">
        <f>IFERROR(VLOOKUP(H277,Šifranti!$F$49:$G$152,2,FALSE),0)</f>
        <v>0</v>
      </c>
      <c r="J277" s="43">
        <f>J274*1</f>
        <v>0</v>
      </c>
      <c r="K277" s="33"/>
      <c r="L277" s="50">
        <v>0.42</v>
      </c>
      <c r="M277" s="32">
        <f>D274+E274</f>
        <v>0</v>
      </c>
      <c r="N277" s="32">
        <f t="shared" si="18"/>
        <v>0</v>
      </c>
      <c r="O277" s="32">
        <f t="shared" si="17"/>
        <v>0</v>
      </c>
    </row>
    <row r="278" spans="1:15" ht="22.95" customHeight="1" x14ac:dyDescent="0.25">
      <c r="A278" s="58"/>
      <c r="B278" s="60"/>
      <c r="C278" s="62"/>
      <c r="D278" s="64"/>
      <c r="E278" s="66"/>
      <c r="F278" s="8" t="s">
        <v>370</v>
      </c>
      <c r="G278" s="47"/>
      <c r="H278" s="11"/>
      <c r="I278" s="8">
        <f>IFERROR(VLOOKUP(H278,Šifranti!$F$49:$G$152,2,FALSE),0)</f>
        <v>0</v>
      </c>
      <c r="J278" s="43">
        <f>J274*1</f>
        <v>0</v>
      </c>
      <c r="K278" s="33"/>
      <c r="L278" s="50">
        <v>0.42</v>
      </c>
      <c r="M278" s="32">
        <f>D274+E274</f>
        <v>0</v>
      </c>
      <c r="N278" s="32">
        <f t="shared" si="18"/>
        <v>0</v>
      </c>
      <c r="O278" s="32">
        <f t="shared" si="17"/>
        <v>0</v>
      </c>
    </row>
    <row r="279" spans="1:15" ht="22.95" customHeight="1" x14ac:dyDescent="0.25">
      <c r="A279" s="58"/>
      <c r="B279" s="60"/>
      <c r="C279" s="62"/>
      <c r="D279" s="64"/>
      <c r="E279" s="66"/>
      <c r="F279" s="8" t="s">
        <v>371</v>
      </c>
      <c r="G279" s="47"/>
      <c r="H279" s="11"/>
      <c r="I279" s="8">
        <f>IFERROR(VLOOKUP(H279,Šifranti!$F$49:$G$152,2,FALSE),0)</f>
        <v>0</v>
      </c>
      <c r="J279" s="43">
        <f>J274*1</f>
        <v>0</v>
      </c>
      <c r="K279" s="33"/>
      <c r="L279" s="50">
        <v>0.42</v>
      </c>
      <c r="M279" s="32">
        <f>D274+E274</f>
        <v>0</v>
      </c>
      <c r="N279" s="32">
        <f t="shared" si="18"/>
        <v>0</v>
      </c>
      <c r="O279" s="32">
        <f t="shared" si="17"/>
        <v>0</v>
      </c>
    </row>
    <row r="280" spans="1:15" ht="22.95" customHeight="1" x14ac:dyDescent="0.25">
      <c r="A280" s="58"/>
      <c r="B280" s="60"/>
      <c r="C280" s="62"/>
      <c r="D280" s="64"/>
      <c r="E280" s="66"/>
      <c r="F280" s="8" t="s">
        <v>394</v>
      </c>
      <c r="G280" s="47"/>
      <c r="H280" s="11"/>
      <c r="I280" s="8">
        <f>IFERROR(VLOOKUP(H280,Šifranti!$F$153:$G$156,2,FALSE),0)</f>
        <v>0</v>
      </c>
      <c r="J280" s="42">
        <f>J274*0.3</f>
        <v>0</v>
      </c>
      <c r="K280" s="33"/>
      <c r="L280" s="50">
        <v>0.38</v>
      </c>
      <c r="M280" s="32">
        <f>D274+E274</f>
        <v>0</v>
      </c>
      <c r="N280" s="32">
        <f t="shared" si="18"/>
        <v>0</v>
      </c>
      <c r="O280" s="32">
        <f t="shared" si="17"/>
        <v>0</v>
      </c>
    </row>
    <row r="281" spans="1:15" ht="22.95" customHeight="1" x14ac:dyDescent="0.25">
      <c r="A281" s="57">
        <v>44835</v>
      </c>
      <c r="B281" s="59"/>
      <c r="C281" s="61"/>
      <c r="D281" s="63">
        <f>IF(B281&gt;2291,B281-2291,0)</f>
        <v>0</v>
      </c>
      <c r="E281" s="65">
        <f>IF(C281&gt;1895,C281-1895,0)</f>
        <v>0</v>
      </c>
      <c r="F281" s="15" t="s">
        <v>382</v>
      </c>
      <c r="G281" s="47"/>
      <c r="H281" s="11"/>
      <c r="I281" s="8">
        <f>IFERROR(VLOOKUP(H281,Šifranti!$F$5:$G$48,2,FALSE),0)</f>
        <v>0</v>
      </c>
      <c r="J281" s="44"/>
      <c r="K281" s="33"/>
      <c r="L281" s="50">
        <v>1.08</v>
      </c>
      <c r="M281" s="32">
        <f>D281+E281</f>
        <v>0</v>
      </c>
      <c r="N281" s="32">
        <f t="shared" si="18"/>
        <v>0</v>
      </c>
      <c r="O281" s="32">
        <f t="shared" si="17"/>
        <v>0</v>
      </c>
    </row>
    <row r="282" spans="1:15" ht="22.95" customHeight="1" x14ac:dyDescent="0.25">
      <c r="A282" s="58"/>
      <c r="B282" s="60"/>
      <c r="C282" s="62"/>
      <c r="D282" s="64"/>
      <c r="E282" s="66"/>
      <c r="F282" s="15" t="s">
        <v>383</v>
      </c>
      <c r="G282" s="47"/>
      <c r="H282" s="11"/>
      <c r="I282" s="8">
        <f>IFERROR(VLOOKUP(H282,Šifranti!$F$5:$G$48,2,FALSE),0)</f>
        <v>0</v>
      </c>
      <c r="J282" s="43">
        <f>J281</f>
        <v>0</v>
      </c>
      <c r="K282" s="33"/>
      <c r="L282" s="50">
        <v>1.08</v>
      </c>
      <c r="M282" s="32">
        <f>D281+E281</f>
        <v>0</v>
      </c>
      <c r="N282" s="32">
        <f t="shared" si="18"/>
        <v>0</v>
      </c>
      <c r="O282" s="32">
        <f t="shared" si="17"/>
        <v>0</v>
      </c>
    </row>
    <row r="283" spans="1:15" ht="22.95" customHeight="1" x14ac:dyDescent="0.25">
      <c r="A283" s="58"/>
      <c r="B283" s="60"/>
      <c r="C283" s="62"/>
      <c r="D283" s="64"/>
      <c r="E283" s="66"/>
      <c r="F283" s="8" t="s">
        <v>321</v>
      </c>
      <c r="G283" s="47"/>
      <c r="H283" s="11"/>
      <c r="I283" s="8">
        <f>IFERROR(VLOOKUP(H283,Šifranti!$F$49:$G$152,2,FALSE),0)</f>
        <v>0</v>
      </c>
      <c r="J283" s="43">
        <f>J281*1</f>
        <v>0</v>
      </c>
      <c r="K283" s="33"/>
      <c r="L283" s="50">
        <v>0.42</v>
      </c>
      <c r="M283" s="32">
        <f>D281+E281</f>
        <v>0</v>
      </c>
      <c r="N283" s="32">
        <f t="shared" si="18"/>
        <v>0</v>
      </c>
      <c r="O283" s="32">
        <f t="shared" si="17"/>
        <v>0</v>
      </c>
    </row>
    <row r="284" spans="1:15" ht="22.95" customHeight="1" x14ac:dyDescent="0.25">
      <c r="A284" s="58"/>
      <c r="B284" s="60"/>
      <c r="C284" s="62"/>
      <c r="D284" s="64"/>
      <c r="E284" s="66"/>
      <c r="F284" s="8" t="s">
        <v>322</v>
      </c>
      <c r="G284" s="47"/>
      <c r="H284" s="11"/>
      <c r="I284" s="8">
        <f>IFERROR(VLOOKUP(H284,Šifranti!$F$49:$G$152,2,FALSE),0)</f>
        <v>0</v>
      </c>
      <c r="J284" s="43">
        <f>J281*1</f>
        <v>0</v>
      </c>
      <c r="K284" s="33"/>
      <c r="L284" s="50">
        <v>0.42</v>
      </c>
      <c r="M284" s="32">
        <f>D281+E281</f>
        <v>0</v>
      </c>
      <c r="N284" s="32">
        <f t="shared" si="18"/>
        <v>0</v>
      </c>
      <c r="O284" s="32">
        <f t="shared" si="17"/>
        <v>0</v>
      </c>
    </row>
    <row r="285" spans="1:15" ht="22.95" customHeight="1" x14ac:dyDescent="0.25">
      <c r="A285" s="58"/>
      <c r="B285" s="60"/>
      <c r="C285" s="62"/>
      <c r="D285" s="64"/>
      <c r="E285" s="66"/>
      <c r="F285" s="8" t="s">
        <v>370</v>
      </c>
      <c r="G285" s="47"/>
      <c r="H285" s="11"/>
      <c r="I285" s="8">
        <f>IFERROR(VLOOKUP(H285,Šifranti!$F$49:$G$152,2,FALSE),0)</f>
        <v>0</v>
      </c>
      <c r="J285" s="43">
        <f>J281*1</f>
        <v>0</v>
      </c>
      <c r="K285" s="33"/>
      <c r="L285" s="50">
        <v>0.42</v>
      </c>
      <c r="M285" s="32">
        <f>D281+E281</f>
        <v>0</v>
      </c>
      <c r="N285" s="32">
        <f t="shared" si="18"/>
        <v>0</v>
      </c>
      <c r="O285" s="32">
        <f t="shared" si="17"/>
        <v>0</v>
      </c>
    </row>
    <row r="286" spans="1:15" ht="22.95" customHeight="1" x14ac:dyDescent="0.25">
      <c r="A286" s="58"/>
      <c r="B286" s="60"/>
      <c r="C286" s="62"/>
      <c r="D286" s="64"/>
      <c r="E286" s="66"/>
      <c r="F286" s="8" t="s">
        <v>371</v>
      </c>
      <c r="G286" s="47"/>
      <c r="H286" s="11"/>
      <c r="I286" s="8">
        <f>IFERROR(VLOOKUP(H286,Šifranti!$F$49:$G$152,2,FALSE),0)</f>
        <v>0</v>
      </c>
      <c r="J286" s="43">
        <f>J281*1</f>
        <v>0</v>
      </c>
      <c r="K286" s="33"/>
      <c r="L286" s="50">
        <v>0.42</v>
      </c>
      <c r="M286" s="32">
        <f>D281+E281</f>
        <v>0</v>
      </c>
      <c r="N286" s="32">
        <f t="shared" si="18"/>
        <v>0</v>
      </c>
      <c r="O286" s="32">
        <f t="shared" si="17"/>
        <v>0</v>
      </c>
    </row>
    <row r="287" spans="1:15" ht="22.95" customHeight="1" x14ac:dyDescent="0.25">
      <c r="A287" s="58"/>
      <c r="B287" s="60"/>
      <c r="C287" s="62"/>
      <c r="D287" s="64"/>
      <c r="E287" s="66"/>
      <c r="F287" s="8" t="s">
        <v>394</v>
      </c>
      <c r="G287" s="47"/>
      <c r="H287" s="11"/>
      <c r="I287" s="8">
        <f>IFERROR(VLOOKUP(H287,Šifranti!$F$153:$G$156,2,FALSE),0)</f>
        <v>0</v>
      </c>
      <c r="J287" s="42">
        <f>J281*0.3</f>
        <v>0</v>
      </c>
      <c r="K287" s="33"/>
      <c r="L287" s="50">
        <v>0.38</v>
      </c>
      <c r="M287" s="32">
        <f>D281+E281</f>
        <v>0</v>
      </c>
      <c r="N287" s="32">
        <f t="shared" si="18"/>
        <v>0</v>
      </c>
      <c r="O287" s="32">
        <f t="shared" si="17"/>
        <v>0</v>
      </c>
    </row>
    <row r="288" spans="1:15" ht="22.95" customHeight="1" x14ac:dyDescent="0.25">
      <c r="A288" s="57">
        <v>44866</v>
      </c>
      <c r="B288" s="59"/>
      <c r="C288" s="61"/>
      <c r="D288" s="63">
        <f>IF(B288&gt;2291,B288-2291,0)</f>
        <v>0</v>
      </c>
      <c r="E288" s="65">
        <f>IF(C288&gt;1895,C288-1895,0)</f>
        <v>0</v>
      </c>
      <c r="F288" s="15" t="s">
        <v>382</v>
      </c>
      <c r="G288" s="47"/>
      <c r="H288" s="11"/>
      <c r="I288" s="8">
        <f>IFERROR(VLOOKUP(H288,Šifranti!$F$5:$G$48,2,FALSE),0)</f>
        <v>0</v>
      </c>
      <c r="J288" s="44"/>
      <c r="K288" s="33"/>
      <c r="L288" s="50">
        <v>1.08</v>
      </c>
      <c r="M288" s="32">
        <f>D288+E288</f>
        <v>0</v>
      </c>
      <c r="N288" s="32">
        <f t="shared" si="18"/>
        <v>0</v>
      </c>
      <c r="O288" s="32">
        <f t="shared" si="17"/>
        <v>0</v>
      </c>
    </row>
    <row r="289" spans="1:15" ht="22.95" customHeight="1" x14ac:dyDescent="0.25">
      <c r="A289" s="58"/>
      <c r="B289" s="60"/>
      <c r="C289" s="62"/>
      <c r="D289" s="64"/>
      <c r="E289" s="66"/>
      <c r="F289" s="15" t="s">
        <v>383</v>
      </c>
      <c r="G289" s="47"/>
      <c r="H289" s="11"/>
      <c r="I289" s="8">
        <f>IFERROR(VLOOKUP(H289,Šifranti!$F$5:$G$48,2,FALSE),0)</f>
        <v>0</v>
      </c>
      <c r="J289" s="43">
        <f>J288</f>
        <v>0</v>
      </c>
      <c r="K289" s="33"/>
      <c r="L289" s="50">
        <v>1.08</v>
      </c>
      <c r="M289" s="32">
        <f>D288+E288</f>
        <v>0</v>
      </c>
      <c r="N289" s="32">
        <f t="shared" si="18"/>
        <v>0</v>
      </c>
      <c r="O289" s="32">
        <f t="shared" si="17"/>
        <v>0</v>
      </c>
    </row>
    <row r="290" spans="1:15" ht="22.95" customHeight="1" x14ac:dyDescent="0.25">
      <c r="A290" s="58"/>
      <c r="B290" s="60"/>
      <c r="C290" s="62"/>
      <c r="D290" s="64"/>
      <c r="E290" s="66"/>
      <c r="F290" s="8" t="s">
        <v>321</v>
      </c>
      <c r="G290" s="47"/>
      <c r="H290" s="11"/>
      <c r="I290" s="8">
        <f>IFERROR(VLOOKUP(H290,Šifranti!$F$49:$G$152,2,FALSE),0)</f>
        <v>0</v>
      </c>
      <c r="J290" s="43">
        <f>J288*1</f>
        <v>0</v>
      </c>
      <c r="K290" s="33"/>
      <c r="L290" s="50">
        <v>0.42</v>
      </c>
      <c r="M290" s="32">
        <f>D288+E288</f>
        <v>0</v>
      </c>
      <c r="N290" s="32">
        <f t="shared" si="18"/>
        <v>0</v>
      </c>
      <c r="O290" s="32">
        <f t="shared" si="17"/>
        <v>0</v>
      </c>
    </row>
    <row r="291" spans="1:15" ht="22.95" customHeight="1" x14ac:dyDescent="0.25">
      <c r="A291" s="58"/>
      <c r="B291" s="60"/>
      <c r="C291" s="62"/>
      <c r="D291" s="64"/>
      <c r="E291" s="66"/>
      <c r="F291" s="8" t="s">
        <v>322</v>
      </c>
      <c r="G291" s="47"/>
      <c r="H291" s="11"/>
      <c r="I291" s="8">
        <f>IFERROR(VLOOKUP(H291,Šifranti!$F$49:$G$152,2,FALSE),0)</f>
        <v>0</v>
      </c>
      <c r="J291" s="43">
        <f>J288*1</f>
        <v>0</v>
      </c>
      <c r="K291" s="33"/>
      <c r="L291" s="50">
        <v>0.42</v>
      </c>
      <c r="M291" s="32">
        <f>D288+E288</f>
        <v>0</v>
      </c>
      <c r="N291" s="32">
        <f t="shared" si="18"/>
        <v>0</v>
      </c>
      <c r="O291" s="32">
        <f t="shared" si="17"/>
        <v>0</v>
      </c>
    </row>
    <row r="292" spans="1:15" ht="22.95" customHeight="1" x14ac:dyDescent="0.25">
      <c r="A292" s="58"/>
      <c r="B292" s="60"/>
      <c r="C292" s="62"/>
      <c r="D292" s="64"/>
      <c r="E292" s="66"/>
      <c r="F292" s="8" t="s">
        <v>370</v>
      </c>
      <c r="G292" s="47"/>
      <c r="H292" s="11"/>
      <c r="I292" s="8">
        <f>IFERROR(VLOOKUP(H292,Šifranti!$F$49:$G$152,2,FALSE),0)</f>
        <v>0</v>
      </c>
      <c r="J292" s="43">
        <f>J288*1</f>
        <v>0</v>
      </c>
      <c r="K292" s="33"/>
      <c r="L292" s="50">
        <v>0.42</v>
      </c>
      <c r="M292" s="32">
        <f>D288+E288</f>
        <v>0</v>
      </c>
      <c r="N292" s="32">
        <f t="shared" si="18"/>
        <v>0</v>
      </c>
      <c r="O292" s="32">
        <f t="shared" si="17"/>
        <v>0</v>
      </c>
    </row>
    <row r="293" spans="1:15" ht="22.95" customHeight="1" x14ac:dyDescent="0.25">
      <c r="A293" s="58"/>
      <c r="B293" s="60"/>
      <c r="C293" s="62"/>
      <c r="D293" s="64"/>
      <c r="E293" s="66"/>
      <c r="F293" s="8" t="s">
        <v>371</v>
      </c>
      <c r="G293" s="47"/>
      <c r="H293" s="11"/>
      <c r="I293" s="8">
        <f>IFERROR(VLOOKUP(H293,Šifranti!$F$49:$G$152,2,FALSE),0)</f>
        <v>0</v>
      </c>
      <c r="J293" s="43">
        <f>J288*1</f>
        <v>0</v>
      </c>
      <c r="K293" s="33"/>
      <c r="L293" s="50">
        <v>0.42</v>
      </c>
      <c r="M293" s="32">
        <f>D288+E288</f>
        <v>0</v>
      </c>
      <c r="N293" s="32">
        <f t="shared" si="18"/>
        <v>0</v>
      </c>
      <c r="O293" s="32">
        <f t="shared" si="17"/>
        <v>0</v>
      </c>
    </row>
    <row r="294" spans="1:15" ht="22.95" customHeight="1" x14ac:dyDescent="0.25">
      <c r="A294" s="58"/>
      <c r="B294" s="60"/>
      <c r="C294" s="62"/>
      <c r="D294" s="64"/>
      <c r="E294" s="66"/>
      <c r="F294" s="8" t="s">
        <v>394</v>
      </c>
      <c r="G294" s="47"/>
      <c r="H294" s="11"/>
      <c r="I294" s="8">
        <f>IFERROR(VLOOKUP(H294,Šifranti!$F$153:$G$156,2,FALSE),0)</f>
        <v>0</v>
      </c>
      <c r="J294" s="42">
        <f>J288*0.3</f>
        <v>0</v>
      </c>
      <c r="K294" s="33"/>
      <c r="L294" s="50">
        <v>0.38</v>
      </c>
      <c r="M294" s="32">
        <f>D288+E288</f>
        <v>0</v>
      </c>
      <c r="N294" s="32">
        <f t="shared" si="18"/>
        <v>0</v>
      </c>
      <c r="O294" s="32">
        <f t="shared" si="17"/>
        <v>0</v>
      </c>
    </row>
    <row r="295" spans="1:15" ht="22.95" customHeight="1" x14ac:dyDescent="0.25">
      <c r="A295" s="57">
        <v>44896</v>
      </c>
      <c r="B295" s="59"/>
      <c r="C295" s="61"/>
      <c r="D295" s="63">
        <f>IF(B295&gt;2291,B295-2291,0)</f>
        <v>0</v>
      </c>
      <c r="E295" s="65">
        <f>IF(C295&gt;1895,C295-1895,0)</f>
        <v>0</v>
      </c>
      <c r="F295" s="15" t="s">
        <v>382</v>
      </c>
      <c r="G295" s="47"/>
      <c r="H295" s="11"/>
      <c r="I295" s="8">
        <f>IFERROR(VLOOKUP(H295,Šifranti!$F$5:$G$48,2,FALSE),0)</f>
        <v>0</v>
      </c>
      <c r="J295" s="44"/>
      <c r="K295" s="33"/>
      <c r="L295" s="50">
        <v>1.08</v>
      </c>
      <c r="M295" s="32">
        <f>D295+E295</f>
        <v>0</v>
      </c>
      <c r="N295" s="32">
        <f t="shared" si="18"/>
        <v>0</v>
      </c>
      <c r="O295" s="32">
        <f t="shared" si="17"/>
        <v>0</v>
      </c>
    </row>
    <row r="296" spans="1:15" ht="22.95" customHeight="1" x14ac:dyDescent="0.25">
      <c r="A296" s="58"/>
      <c r="B296" s="60"/>
      <c r="C296" s="62"/>
      <c r="D296" s="64"/>
      <c r="E296" s="66"/>
      <c r="F296" s="15" t="s">
        <v>383</v>
      </c>
      <c r="G296" s="47"/>
      <c r="H296" s="11"/>
      <c r="I296" s="8">
        <f>IFERROR(VLOOKUP(H296,Šifranti!$F$5:$G$48,2,FALSE),0)</f>
        <v>0</v>
      </c>
      <c r="J296" s="43">
        <f>J295</f>
        <v>0</v>
      </c>
      <c r="K296" s="33"/>
      <c r="L296" s="50">
        <v>1.08</v>
      </c>
      <c r="M296" s="32">
        <f>D295+E295</f>
        <v>0</v>
      </c>
      <c r="N296" s="32">
        <f t="shared" si="18"/>
        <v>0</v>
      </c>
      <c r="O296" s="32">
        <f t="shared" si="17"/>
        <v>0</v>
      </c>
    </row>
    <row r="297" spans="1:15" ht="22.95" customHeight="1" x14ac:dyDescent="0.25">
      <c r="A297" s="58"/>
      <c r="B297" s="60"/>
      <c r="C297" s="62"/>
      <c r="D297" s="64"/>
      <c r="E297" s="66"/>
      <c r="F297" s="8" t="s">
        <v>321</v>
      </c>
      <c r="G297" s="47"/>
      <c r="H297" s="11"/>
      <c r="I297" s="8">
        <f>IFERROR(VLOOKUP(H297,Šifranti!$F$49:$G$152,2,FALSE),0)</f>
        <v>0</v>
      </c>
      <c r="J297" s="43">
        <f>J295*1</f>
        <v>0</v>
      </c>
      <c r="K297" s="33"/>
      <c r="L297" s="50">
        <v>0.42</v>
      </c>
      <c r="M297" s="32">
        <f>D295+E295</f>
        <v>0</v>
      </c>
      <c r="N297" s="32">
        <f t="shared" si="18"/>
        <v>0</v>
      </c>
      <c r="O297" s="32">
        <f t="shared" si="17"/>
        <v>0</v>
      </c>
    </row>
    <row r="298" spans="1:15" ht="22.95" customHeight="1" x14ac:dyDescent="0.25">
      <c r="A298" s="58"/>
      <c r="B298" s="60"/>
      <c r="C298" s="62"/>
      <c r="D298" s="64"/>
      <c r="E298" s="66"/>
      <c r="F298" s="8" t="s">
        <v>322</v>
      </c>
      <c r="G298" s="47"/>
      <c r="H298" s="11"/>
      <c r="I298" s="8">
        <f>IFERROR(VLOOKUP(H298,Šifranti!$F$49:$G$152,2,FALSE),0)</f>
        <v>0</v>
      </c>
      <c r="J298" s="43">
        <f>J295*1</f>
        <v>0</v>
      </c>
      <c r="K298" s="33"/>
      <c r="L298" s="50">
        <v>0.42</v>
      </c>
      <c r="M298" s="32">
        <f>D295+E295</f>
        <v>0</v>
      </c>
      <c r="N298" s="32">
        <f t="shared" si="18"/>
        <v>0</v>
      </c>
      <c r="O298" s="32">
        <f t="shared" si="17"/>
        <v>0</v>
      </c>
    </row>
    <row r="299" spans="1:15" ht="22.95" customHeight="1" x14ac:dyDescent="0.25">
      <c r="A299" s="58"/>
      <c r="B299" s="60"/>
      <c r="C299" s="62"/>
      <c r="D299" s="64"/>
      <c r="E299" s="66"/>
      <c r="F299" s="8" t="s">
        <v>370</v>
      </c>
      <c r="G299" s="47"/>
      <c r="H299" s="11"/>
      <c r="I299" s="8">
        <f>IFERROR(VLOOKUP(H299,Šifranti!$F$49:$G$152,2,FALSE),0)</f>
        <v>0</v>
      </c>
      <c r="J299" s="43">
        <f>J295*1</f>
        <v>0</v>
      </c>
      <c r="K299" s="33"/>
      <c r="L299" s="50">
        <v>0.42</v>
      </c>
      <c r="M299" s="32">
        <f>D295+E295</f>
        <v>0</v>
      </c>
      <c r="N299" s="32">
        <f t="shared" si="18"/>
        <v>0</v>
      </c>
      <c r="O299" s="32">
        <f t="shared" si="17"/>
        <v>0</v>
      </c>
    </row>
    <row r="300" spans="1:15" ht="21.6" customHeight="1" x14ac:dyDescent="0.25">
      <c r="A300" s="58"/>
      <c r="B300" s="60"/>
      <c r="C300" s="62"/>
      <c r="D300" s="64"/>
      <c r="E300" s="66"/>
      <c r="F300" s="8" t="s">
        <v>371</v>
      </c>
      <c r="G300" s="47"/>
      <c r="H300" s="11"/>
      <c r="I300" s="8">
        <f>IFERROR(VLOOKUP(H300,Šifranti!$F$49:$G$152,2,FALSE),0)</f>
        <v>0</v>
      </c>
      <c r="J300" s="43">
        <f>J295*1</f>
        <v>0</v>
      </c>
      <c r="K300" s="33"/>
      <c r="L300" s="50">
        <v>0.42</v>
      </c>
      <c r="M300" s="32">
        <f>D295+E295</f>
        <v>0</v>
      </c>
      <c r="N300" s="32">
        <f t="shared" si="18"/>
        <v>0</v>
      </c>
      <c r="O300" s="32">
        <f t="shared" si="17"/>
        <v>0</v>
      </c>
    </row>
    <row r="301" spans="1:15" ht="21" customHeight="1" x14ac:dyDescent="0.25">
      <c r="A301" s="58"/>
      <c r="B301" s="60"/>
      <c r="C301" s="62"/>
      <c r="D301" s="64"/>
      <c r="E301" s="66"/>
      <c r="F301" s="8" t="s">
        <v>394</v>
      </c>
      <c r="G301" s="47"/>
      <c r="H301" s="11"/>
      <c r="I301" s="8">
        <f>IFERROR(VLOOKUP(H301,Šifranti!$F$153:$G$156,2,FALSE),0)</f>
        <v>0</v>
      </c>
      <c r="J301" s="42">
        <f>J295*0.3</f>
        <v>0</v>
      </c>
      <c r="K301" s="33"/>
      <c r="L301" s="50">
        <v>0.38</v>
      </c>
      <c r="M301" s="32">
        <f>D295+E295</f>
        <v>0</v>
      </c>
      <c r="N301" s="32">
        <f t="shared" si="18"/>
        <v>0</v>
      </c>
      <c r="O301" s="32">
        <f t="shared" si="17"/>
        <v>0</v>
      </c>
    </row>
    <row r="302" spans="1:15" ht="32.4" customHeight="1" x14ac:dyDescent="0.25">
      <c r="A302" s="34" t="s">
        <v>320</v>
      </c>
      <c r="B302" s="34"/>
      <c r="C302" s="34"/>
      <c r="D302" s="7"/>
      <c r="E302" s="7"/>
      <c r="F302" s="7"/>
      <c r="G302" s="7"/>
      <c r="H302" s="7"/>
      <c r="I302" s="7"/>
      <c r="J302" s="7"/>
      <c r="K302" s="7"/>
      <c r="L302" s="7"/>
      <c r="M302" s="7"/>
      <c r="N302" s="32">
        <f>SUM(N274:N301)</f>
        <v>0</v>
      </c>
      <c r="O302" s="32">
        <f>SUM(O274:O301)</f>
        <v>0</v>
      </c>
    </row>
    <row r="303" spans="1:15" ht="19.95" customHeight="1" x14ac:dyDescent="0.25">
      <c r="A303"/>
      <c r="B303"/>
      <c r="C303"/>
      <c r="D303"/>
      <c r="E303"/>
      <c r="F303"/>
      <c r="G303"/>
      <c r="H303"/>
      <c r="I303"/>
      <c r="J303"/>
      <c r="K303"/>
      <c r="L303"/>
      <c r="M303"/>
      <c r="N303"/>
      <c r="O303"/>
    </row>
    <row r="304" spans="1:15" ht="22.95" customHeight="1" x14ac:dyDescent="0.25">
      <c r="A304" s="26" t="s">
        <v>424</v>
      </c>
      <c r="B304" s="46"/>
      <c r="C304" s="46"/>
      <c r="D304"/>
      <c r="E304"/>
      <c r="F304"/>
      <c r="G304"/>
      <c r="H304"/>
      <c r="I304"/>
      <c r="J304"/>
      <c r="K304"/>
      <c r="L304"/>
      <c r="M304"/>
      <c r="N304"/>
      <c r="O304"/>
    </row>
    <row r="305" spans="1:15" ht="78" customHeight="1" x14ac:dyDescent="0.25">
      <c r="A305" s="8" t="s">
        <v>11</v>
      </c>
      <c r="B305" s="49" t="s">
        <v>488</v>
      </c>
      <c r="C305" s="8" t="s">
        <v>323</v>
      </c>
      <c r="D305" s="13" t="s">
        <v>379</v>
      </c>
      <c r="E305" s="13" t="s">
        <v>378</v>
      </c>
      <c r="F305" s="8" t="s">
        <v>420</v>
      </c>
      <c r="G305" s="8" t="s">
        <v>8</v>
      </c>
      <c r="H305" s="8" t="s">
        <v>9</v>
      </c>
      <c r="I305" s="8" t="s">
        <v>10</v>
      </c>
      <c r="J305" s="8" t="s">
        <v>395</v>
      </c>
      <c r="K305" s="8" t="s">
        <v>372</v>
      </c>
      <c r="L305" s="8" t="s">
        <v>384</v>
      </c>
      <c r="M305" s="8" t="s">
        <v>385</v>
      </c>
      <c r="N305" s="13" t="s">
        <v>381</v>
      </c>
      <c r="O305" s="13" t="s">
        <v>380</v>
      </c>
    </row>
    <row r="306" spans="1:15" ht="22.95" customHeight="1" x14ac:dyDescent="0.25">
      <c r="A306" s="9">
        <v>1</v>
      </c>
      <c r="B306" s="9">
        <v>2</v>
      </c>
      <c r="C306" s="9">
        <v>3</v>
      </c>
      <c r="D306" s="9">
        <v>4</v>
      </c>
      <c r="E306" s="9">
        <v>5</v>
      </c>
      <c r="F306" s="14">
        <v>6</v>
      </c>
      <c r="G306" s="9">
        <v>7</v>
      </c>
      <c r="H306" s="14">
        <v>8</v>
      </c>
      <c r="I306" s="9">
        <v>9</v>
      </c>
      <c r="J306" s="9">
        <v>10</v>
      </c>
      <c r="K306" s="9">
        <v>11</v>
      </c>
      <c r="L306" s="9">
        <v>12</v>
      </c>
      <c r="M306" s="9">
        <v>13</v>
      </c>
      <c r="N306" s="9">
        <v>14</v>
      </c>
      <c r="O306" s="9">
        <v>15</v>
      </c>
    </row>
    <row r="307" spans="1:15" ht="22.95" customHeight="1" x14ac:dyDescent="0.25">
      <c r="A307" s="57">
        <v>44805</v>
      </c>
      <c r="B307" s="59"/>
      <c r="C307" s="61"/>
      <c r="D307" s="63">
        <f>IF(B307&gt;2291,B307-2291,0)</f>
        <v>0</v>
      </c>
      <c r="E307" s="65">
        <f>IF(C307&gt;1895,C307-1895,0)</f>
        <v>0</v>
      </c>
      <c r="F307" s="15" t="s">
        <v>382</v>
      </c>
      <c r="G307" s="47"/>
      <c r="H307" s="11"/>
      <c r="I307" s="8">
        <f>IFERROR(VLOOKUP(H307,Šifranti!$F$5:$G$48,2,FALSE),0)</f>
        <v>0</v>
      </c>
      <c r="J307" s="44"/>
      <c r="K307" s="33"/>
      <c r="L307" s="50">
        <v>1.08</v>
      </c>
      <c r="M307" s="32">
        <f>D307+E307</f>
        <v>0</v>
      </c>
      <c r="N307" s="32">
        <f>IF(J307*K307*L307*M307 &lt;= 2000,J307*K307*L307*M307,2000)</f>
        <v>0</v>
      </c>
      <c r="O307" s="32">
        <f t="shared" ref="O307:O334" si="19">N307*1.161</f>
        <v>0</v>
      </c>
    </row>
    <row r="308" spans="1:15" ht="22.95" customHeight="1" x14ac:dyDescent="0.25">
      <c r="A308" s="58"/>
      <c r="B308" s="60"/>
      <c r="C308" s="62"/>
      <c r="D308" s="64"/>
      <c r="E308" s="66"/>
      <c r="F308" s="15" t="s">
        <v>383</v>
      </c>
      <c r="G308" s="47"/>
      <c r="H308" s="11"/>
      <c r="I308" s="8">
        <f>IFERROR(VLOOKUP(H308,Šifranti!$F$5:$G$48,2,FALSE),0)</f>
        <v>0</v>
      </c>
      <c r="J308" s="43">
        <f>J307</f>
        <v>0</v>
      </c>
      <c r="K308" s="33"/>
      <c r="L308" s="50">
        <v>1.08</v>
      </c>
      <c r="M308" s="32">
        <f>D307+E307</f>
        <v>0</v>
      </c>
      <c r="N308" s="32">
        <f t="shared" ref="N308:N334" si="20">IF(J308*K308*L308*M308 &lt;= 2000,J308*K308*L308*M308,2000)</f>
        <v>0</v>
      </c>
      <c r="O308" s="32">
        <f t="shared" si="19"/>
        <v>0</v>
      </c>
    </row>
    <row r="309" spans="1:15" ht="22.95" customHeight="1" x14ac:dyDescent="0.25">
      <c r="A309" s="58"/>
      <c r="B309" s="60"/>
      <c r="C309" s="62"/>
      <c r="D309" s="64"/>
      <c r="E309" s="66"/>
      <c r="F309" s="8" t="s">
        <v>321</v>
      </c>
      <c r="G309" s="47"/>
      <c r="H309" s="11"/>
      <c r="I309" s="8">
        <f>IFERROR(VLOOKUP(H309,Šifranti!$F$49:$G$152,2,FALSE),0)</f>
        <v>0</v>
      </c>
      <c r="J309" s="43">
        <f>J307*1</f>
        <v>0</v>
      </c>
      <c r="K309" s="33"/>
      <c r="L309" s="50">
        <v>0.42</v>
      </c>
      <c r="M309" s="32">
        <f>D307+E307</f>
        <v>0</v>
      </c>
      <c r="N309" s="32">
        <f t="shared" si="20"/>
        <v>0</v>
      </c>
      <c r="O309" s="32">
        <f t="shared" si="19"/>
        <v>0</v>
      </c>
    </row>
    <row r="310" spans="1:15" ht="22.95" customHeight="1" x14ac:dyDescent="0.25">
      <c r="A310" s="58"/>
      <c r="B310" s="60"/>
      <c r="C310" s="62"/>
      <c r="D310" s="64"/>
      <c r="E310" s="66"/>
      <c r="F310" s="8" t="s">
        <v>322</v>
      </c>
      <c r="G310" s="47"/>
      <c r="H310" s="11"/>
      <c r="I310" s="8">
        <f>IFERROR(VLOOKUP(H310,Šifranti!$F$49:$G$152,2,FALSE),0)</f>
        <v>0</v>
      </c>
      <c r="J310" s="43">
        <f>J307*1</f>
        <v>0</v>
      </c>
      <c r="K310" s="33"/>
      <c r="L310" s="50">
        <v>0.42</v>
      </c>
      <c r="M310" s="32">
        <f>D307+E307</f>
        <v>0</v>
      </c>
      <c r="N310" s="32">
        <f t="shared" si="20"/>
        <v>0</v>
      </c>
      <c r="O310" s="32">
        <f t="shared" si="19"/>
        <v>0</v>
      </c>
    </row>
    <row r="311" spans="1:15" ht="22.95" customHeight="1" x14ac:dyDescent="0.25">
      <c r="A311" s="58"/>
      <c r="B311" s="60"/>
      <c r="C311" s="62"/>
      <c r="D311" s="64"/>
      <c r="E311" s="66"/>
      <c r="F311" s="8" t="s">
        <v>370</v>
      </c>
      <c r="G311" s="47"/>
      <c r="H311" s="11"/>
      <c r="I311" s="8">
        <f>IFERROR(VLOOKUP(H311,Šifranti!$F$49:$G$152,2,FALSE),0)</f>
        <v>0</v>
      </c>
      <c r="J311" s="43">
        <f>J307*1</f>
        <v>0</v>
      </c>
      <c r="K311" s="33"/>
      <c r="L311" s="50">
        <v>0.42</v>
      </c>
      <c r="M311" s="32">
        <f>D307+E307</f>
        <v>0</v>
      </c>
      <c r="N311" s="32">
        <f t="shared" si="20"/>
        <v>0</v>
      </c>
      <c r="O311" s="32">
        <f t="shared" si="19"/>
        <v>0</v>
      </c>
    </row>
    <row r="312" spans="1:15" ht="22.95" customHeight="1" x14ac:dyDescent="0.25">
      <c r="A312" s="58"/>
      <c r="B312" s="60"/>
      <c r="C312" s="62"/>
      <c r="D312" s="64"/>
      <c r="E312" s="66"/>
      <c r="F312" s="8" t="s">
        <v>371</v>
      </c>
      <c r="G312" s="47"/>
      <c r="H312" s="11"/>
      <c r="I312" s="8">
        <f>IFERROR(VLOOKUP(H312,Šifranti!$F$49:$G$152,2,FALSE),0)</f>
        <v>0</v>
      </c>
      <c r="J312" s="43">
        <f>J307*1</f>
        <v>0</v>
      </c>
      <c r="K312" s="33"/>
      <c r="L312" s="50">
        <v>0.42</v>
      </c>
      <c r="M312" s="32">
        <f>D307+E307</f>
        <v>0</v>
      </c>
      <c r="N312" s="32">
        <f t="shared" si="20"/>
        <v>0</v>
      </c>
      <c r="O312" s="32">
        <f t="shared" si="19"/>
        <v>0</v>
      </c>
    </row>
    <row r="313" spans="1:15" ht="22.95" customHeight="1" x14ac:dyDescent="0.25">
      <c r="A313" s="58"/>
      <c r="B313" s="60"/>
      <c r="C313" s="62"/>
      <c r="D313" s="64"/>
      <c r="E313" s="66"/>
      <c r="F313" s="8" t="s">
        <v>394</v>
      </c>
      <c r="G313" s="47"/>
      <c r="H313" s="11"/>
      <c r="I313" s="8">
        <f>IFERROR(VLOOKUP(H313,Šifranti!$F$153:$G$156,2,FALSE),0)</f>
        <v>0</v>
      </c>
      <c r="J313" s="42">
        <f>J307*0.3</f>
        <v>0</v>
      </c>
      <c r="K313" s="33"/>
      <c r="L313" s="50">
        <v>0.38</v>
      </c>
      <c r="M313" s="32">
        <f>D307+E307</f>
        <v>0</v>
      </c>
      <c r="N313" s="32">
        <f t="shared" si="20"/>
        <v>0</v>
      </c>
      <c r="O313" s="32">
        <f t="shared" si="19"/>
        <v>0</v>
      </c>
    </row>
    <row r="314" spans="1:15" ht="22.95" customHeight="1" x14ac:dyDescent="0.25">
      <c r="A314" s="57">
        <v>44835</v>
      </c>
      <c r="B314" s="59"/>
      <c r="C314" s="61"/>
      <c r="D314" s="63">
        <f>IF(B314&gt;2291,B314-2291,0)</f>
        <v>0</v>
      </c>
      <c r="E314" s="65">
        <f>IF(C314&gt;1895,C314-1895,0)</f>
        <v>0</v>
      </c>
      <c r="F314" s="15" t="s">
        <v>382</v>
      </c>
      <c r="G314" s="47"/>
      <c r="H314" s="11"/>
      <c r="I314" s="8">
        <f>IFERROR(VLOOKUP(H314,Šifranti!$F$5:$G$48,2,FALSE),0)</f>
        <v>0</v>
      </c>
      <c r="J314" s="44"/>
      <c r="K314" s="33"/>
      <c r="L314" s="50">
        <v>1.08</v>
      </c>
      <c r="M314" s="32">
        <f>D314+E314</f>
        <v>0</v>
      </c>
      <c r="N314" s="32">
        <f t="shared" si="20"/>
        <v>0</v>
      </c>
      <c r="O314" s="32">
        <f t="shared" si="19"/>
        <v>0</v>
      </c>
    </row>
    <row r="315" spans="1:15" ht="22.95" customHeight="1" x14ac:dyDescent="0.25">
      <c r="A315" s="58"/>
      <c r="B315" s="60"/>
      <c r="C315" s="62"/>
      <c r="D315" s="64"/>
      <c r="E315" s="66"/>
      <c r="F315" s="15" t="s">
        <v>383</v>
      </c>
      <c r="G315" s="47"/>
      <c r="H315" s="11"/>
      <c r="I315" s="8">
        <f>IFERROR(VLOOKUP(H315,Šifranti!$F$5:$G$48,2,FALSE),0)</f>
        <v>0</v>
      </c>
      <c r="J315" s="43">
        <f>J314</f>
        <v>0</v>
      </c>
      <c r="K315" s="33"/>
      <c r="L315" s="50">
        <v>1.08</v>
      </c>
      <c r="M315" s="32">
        <f>D314+E314</f>
        <v>0</v>
      </c>
      <c r="N315" s="32">
        <f t="shared" si="20"/>
        <v>0</v>
      </c>
      <c r="O315" s="32">
        <f t="shared" si="19"/>
        <v>0</v>
      </c>
    </row>
    <row r="316" spans="1:15" ht="22.95" customHeight="1" x14ac:dyDescent="0.25">
      <c r="A316" s="58"/>
      <c r="B316" s="60"/>
      <c r="C316" s="62"/>
      <c r="D316" s="64"/>
      <c r="E316" s="66"/>
      <c r="F316" s="8" t="s">
        <v>321</v>
      </c>
      <c r="G316" s="47"/>
      <c r="H316" s="11"/>
      <c r="I316" s="8">
        <f>IFERROR(VLOOKUP(H316,Šifranti!$F$49:$G$152,2,FALSE),0)</f>
        <v>0</v>
      </c>
      <c r="J316" s="43">
        <f>J314*1</f>
        <v>0</v>
      </c>
      <c r="K316" s="33"/>
      <c r="L316" s="50">
        <v>0.42</v>
      </c>
      <c r="M316" s="32">
        <f>D314+E314</f>
        <v>0</v>
      </c>
      <c r="N316" s="32">
        <f t="shared" si="20"/>
        <v>0</v>
      </c>
      <c r="O316" s="32">
        <f t="shared" si="19"/>
        <v>0</v>
      </c>
    </row>
    <row r="317" spans="1:15" ht="22.95" customHeight="1" x14ac:dyDescent="0.25">
      <c r="A317" s="58"/>
      <c r="B317" s="60"/>
      <c r="C317" s="62"/>
      <c r="D317" s="64"/>
      <c r="E317" s="66"/>
      <c r="F317" s="8" t="s">
        <v>322</v>
      </c>
      <c r="G317" s="47"/>
      <c r="H317" s="11"/>
      <c r="I317" s="8">
        <f>IFERROR(VLOOKUP(H317,Šifranti!$F$49:$G$152,2,FALSE),0)</f>
        <v>0</v>
      </c>
      <c r="J317" s="43">
        <f>J314*1</f>
        <v>0</v>
      </c>
      <c r="K317" s="33"/>
      <c r="L317" s="50">
        <v>0.42</v>
      </c>
      <c r="M317" s="32">
        <f>D314+E314</f>
        <v>0</v>
      </c>
      <c r="N317" s="32">
        <f t="shared" si="20"/>
        <v>0</v>
      </c>
      <c r="O317" s="32">
        <f t="shared" si="19"/>
        <v>0</v>
      </c>
    </row>
    <row r="318" spans="1:15" ht="22.95" customHeight="1" x14ac:dyDescent="0.25">
      <c r="A318" s="58"/>
      <c r="B318" s="60"/>
      <c r="C318" s="62"/>
      <c r="D318" s="64"/>
      <c r="E318" s="66"/>
      <c r="F318" s="8" t="s">
        <v>370</v>
      </c>
      <c r="G318" s="47"/>
      <c r="H318" s="11"/>
      <c r="I318" s="8">
        <f>IFERROR(VLOOKUP(H318,Šifranti!$F$49:$G$152,2,FALSE),0)</f>
        <v>0</v>
      </c>
      <c r="J318" s="43">
        <f>J314*1</f>
        <v>0</v>
      </c>
      <c r="K318" s="33"/>
      <c r="L318" s="50">
        <v>0.42</v>
      </c>
      <c r="M318" s="32">
        <f>D314+E314</f>
        <v>0</v>
      </c>
      <c r="N318" s="32">
        <f t="shared" si="20"/>
        <v>0</v>
      </c>
      <c r="O318" s="32">
        <f t="shared" si="19"/>
        <v>0</v>
      </c>
    </row>
    <row r="319" spans="1:15" ht="22.95" customHeight="1" x14ac:dyDescent="0.25">
      <c r="A319" s="58"/>
      <c r="B319" s="60"/>
      <c r="C319" s="62"/>
      <c r="D319" s="64"/>
      <c r="E319" s="66"/>
      <c r="F319" s="8" t="s">
        <v>371</v>
      </c>
      <c r="G319" s="47"/>
      <c r="H319" s="11"/>
      <c r="I319" s="8">
        <f>IFERROR(VLOOKUP(H319,Šifranti!$F$49:$G$152,2,FALSE),0)</f>
        <v>0</v>
      </c>
      <c r="J319" s="43">
        <f>J314*1</f>
        <v>0</v>
      </c>
      <c r="K319" s="33"/>
      <c r="L319" s="50">
        <v>0.42</v>
      </c>
      <c r="M319" s="32">
        <f>D314+E314</f>
        <v>0</v>
      </c>
      <c r="N319" s="32">
        <f t="shared" si="20"/>
        <v>0</v>
      </c>
      <c r="O319" s="32">
        <f t="shared" si="19"/>
        <v>0</v>
      </c>
    </row>
    <row r="320" spans="1:15" ht="22.95" customHeight="1" x14ac:dyDescent="0.25">
      <c r="A320" s="58"/>
      <c r="B320" s="60"/>
      <c r="C320" s="62"/>
      <c r="D320" s="64"/>
      <c r="E320" s="66"/>
      <c r="F320" s="8" t="s">
        <v>394</v>
      </c>
      <c r="G320" s="47"/>
      <c r="H320" s="11"/>
      <c r="I320" s="8">
        <f>IFERROR(VLOOKUP(H320,Šifranti!$F$153:$G$156,2,FALSE),0)</f>
        <v>0</v>
      </c>
      <c r="J320" s="42">
        <f>J314*0.3</f>
        <v>0</v>
      </c>
      <c r="K320" s="33"/>
      <c r="L320" s="50">
        <v>0.38</v>
      </c>
      <c r="M320" s="32">
        <f>D314+E314</f>
        <v>0</v>
      </c>
      <c r="N320" s="32">
        <f t="shared" si="20"/>
        <v>0</v>
      </c>
      <c r="O320" s="32">
        <f t="shared" si="19"/>
        <v>0</v>
      </c>
    </row>
    <row r="321" spans="1:15" ht="22.95" customHeight="1" x14ac:dyDescent="0.25">
      <c r="A321" s="57">
        <v>44866</v>
      </c>
      <c r="B321" s="59"/>
      <c r="C321" s="61"/>
      <c r="D321" s="63">
        <f>IF(B321&gt;2291,B321-2291,0)</f>
        <v>0</v>
      </c>
      <c r="E321" s="65">
        <f>IF(C321&gt;1895,C321-1895,0)</f>
        <v>0</v>
      </c>
      <c r="F321" s="15" t="s">
        <v>382</v>
      </c>
      <c r="G321" s="47"/>
      <c r="H321" s="11"/>
      <c r="I321" s="8">
        <f>IFERROR(VLOOKUP(H321,Šifranti!$F$5:$G$48,2,FALSE),0)</f>
        <v>0</v>
      </c>
      <c r="J321" s="44"/>
      <c r="K321" s="33"/>
      <c r="L321" s="50">
        <v>1.08</v>
      </c>
      <c r="M321" s="32">
        <f>D321+E321</f>
        <v>0</v>
      </c>
      <c r="N321" s="32">
        <f t="shared" si="20"/>
        <v>0</v>
      </c>
      <c r="O321" s="32">
        <f t="shared" si="19"/>
        <v>0</v>
      </c>
    </row>
    <row r="322" spans="1:15" ht="22.95" customHeight="1" x14ac:dyDescent="0.25">
      <c r="A322" s="58"/>
      <c r="B322" s="60"/>
      <c r="C322" s="62"/>
      <c r="D322" s="64"/>
      <c r="E322" s="66"/>
      <c r="F322" s="15" t="s">
        <v>383</v>
      </c>
      <c r="G322" s="47"/>
      <c r="H322" s="11"/>
      <c r="I322" s="8">
        <f>IFERROR(VLOOKUP(H322,Šifranti!$F$5:$G$48,2,FALSE),0)</f>
        <v>0</v>
      </c>
      <c r="J322" s="43">
        <f>J321</f>
        <v>0</v>
      </c>
      <c r="K322" s="33"/>
      <c r="L322" s="50">
        <v>1.08</v>
      </c>
      <c r="M322" s="32">
        <f>D321+E321</f>
        <v>0</v>
      </c>
      <c r="N322" s="32">
        <f t="shared" si="20"/>
        <v>0</v>
      </c>
      <c r="O322" s="32">
        <f t="shared" si="19"/>
        <v>0</v>
      </c>
    </row>
    <row r="323" spans="1:15" ht="22.95" customHeight="1" x14ac:dyDescent="0.25">
      <c r="A323" s="58"/>
      <c r="B323" s="60"/>
      <c r="C323" s="62"/>
      <c r="D323" s="64"/>
      <c r="E323" s="66"/>
      <c r="F323" s="8" t="s">
        <v>321</v>
      </c>
      <c r="G323" s="47"/>
      <c r="H323" s="11"/>
      <c r="I323" s="8">
        <f>IFERROR(VLOOKUP(H323,Šifranti!$F$49:$G$152,2,FALSE),0)</f>
        <v>0</v>
      </c>
      <c r="J323" s="43">
        <f>J321*1</f>
        <v>0</v>
      </c>
      <c r="K323" s="33"/>
      <c r="L323" s="50">
        <v>0.42</v>
      </c>
      <c r="M323" s="32">
        <f>D321+E321</f>
        <v>0</v>
      </c>
      <c r="N323" s="32">
        <f t="shared" si="20"/>
        <v>0</v>
      </c>
      <c r="O323" s="32">
        <f t="shared" si="19"/>
        <v>0</v>
      </c>
    </row>
    <row r="324" spans="1:15" ht="22.95" customHeight="1" x14ac:dyDescent="0.25">
      <c r="A324" s="58"/>
      <c r="B324" s="60"/>
      <c r="C324" s="62"/>
      <c r="D324" s="64"/>
      <c r="E324" s="66"/>
      <c r="F324" s="8" t="s">
        <v>322</v>
      </c>
      <c r="G324" s="47"/>
      <c r="H324" s="11"/>
      <c r="I324" s="8">
        <f>IFERROR(VLOOKUP(H324,Šifranti!$F$49:$G$152,2,FALSE),0)</f>
        <v>0</v>
      </c>
      <c r="J324" s="43">
        <f>J321*1</f>
        <v>0</v>
      </c>
      <c r="K324" s="33"/>
      <c r="L324" s="50">
        <v>0.42</v>
      </c>
      <c r="M324" s="32">
        <f>D321+E321</f>
        <v>0</v>
      </c>
      <c r="N324" s="32">
        <f t="shared" si="20"/>
        <v>0</v>
      </c>
      <c r="O324" s="32">
        <f t="shared" si="19"/>
        <v>0</v>
      </c>
    </row>
    <row r="325" spans="1:15" ht="22.95" customHeight="1" x14ac:dyDescent="0.25">
      <c r="A325" s="58"/>
      <c r="B325" s="60"/>
      <c r="C325" s="62"/>
      <c r="D325" s="64"/>
      <c r="E325" s="66"/>
      <c r="F325" s="8" t="s">
        <v>370</v>
      </c>
      <c r="G325" s="47"/>
      <c r="H325" s="11"/>
      <c r="I325" s="8">
        <f>IFERROR(VLOOKUP(H325,Šifranti!$F$49:$G$152,2,FALSE),0)</f>
        <v>0</v>
      </c>
      <c r="J325" s="43">
        <f>J321*1</f>
        <v>0</v>
      </c>
      <c r="K325" s="33"/>
      <c r="L325" s="50">
        <v>0.42</v>
      </c>
      <c r="M325" s="32">
        <f>D321+E321</f>
        <v>0</v>
      </c>
      <c r="N325" s="32">
        <f t="shared" si="20"/>
        <v>0</v>
      </c>
      <c r="O325" s="32">
        <f t="shared" si="19"/>
        <v>0</v>
      </c>
    </row>
    <row r="326" spans="1:15" ht="22.95" customHeight="1" x14ac:dyDescent="0.25">
      <c r="A326" s="58"/>
      <c r="B326" s="60"/>
      <c r="C326" s="62"/>
      <c r="D326" s="64"/>
      <c r="E326" s="66"/>
      <c r="F326" s="8" t="s">
        <v>371</v>
      </c>
      <c r="G326" s="47"/>
      <c r="H326" s="11"/>
      <c r="I326" s="8">
        <f>IFERROR(VLOOKUP(H326,Šifranti!$F$49:$G$152,2,FALSE),0)</f>
        <v>0</v>
      </c>
      <c r="J326" s="43">
        <f>J321*1</f>
        <v>0</v>
      </c>
      <c r="K326" s="33"/>
      <c r="L326" s="50">
        <v>0.42</v>
      </c>
      <c r="M326" s="32">
        <f>D321+E321</f>
        <v>0</v>
      </c>
      <c r="N326" s="32">
        <f t="shared" si="20"/>
        <v>0</v>
      </c>
      <c r="O326" s="32">
        <f t="shared" si="19"/>
        <v>0</v>
      </c>
    </row>
    <row r="327" spans="1:15" ht="22.95" customHeight="1" x14ac:dyDescent="0.25">
      <c r="A327" s="58"/>
      <c r="B327" s="60"/>
      <c r="C327" s="62"/>
      <c r="D327" s="64"/>
      <c r="E327" s="66"/>
      <c r="F327" s="8" t="s">
        <v>394</v>
      </c>
      <c r="G327" s="47"/>
      <c r="H327" s="11"/>
      <c r="I327" s="8">
        <f>IFERROR(VLOOKUP(H327,Šifranti!$F$153:$G$156,2,FALSE),0)</f>
        <v>0</v>
      </c>
      <c r="J327" s="42">
        <f>J321*0.3</f>
        <v>0</v>
      </c>
      <c r="K327" s="33"/>
      <c r="L327" s="50">
        <v>0.38</v>
      </c>
      <c r="M327" s="32">
        <f>D321+E321</f>
        <v>0</v>
      </c>
      <c r="N327" s="32">
        <f t="shared" si="20"/>
        <v>0</v>
      </c>
      <c r="O327" s="32">
        <f t="shared" si="19"/>
        <v>0</v>
      </c>
    </row>
    <row r="328" spans="1:15" ht="22.95" customHeight="1" x14ac:dyDescent="0.25">
      <c r="A328" s="57">
        <v>44896</v>
      </c>
      <c r="B328" s="59"/>
      <c r="C328" s="61"/>
      <c r="D328" s="63">
        <f>IF(B328&gt;2291,B328-2291,0)</f>
        <v>0</v>
      </c>
      <c r="E328" s="65">
        <f>IF(C328&gt;1895,C328-1895,0)</f>
        <v>0</v>
      </c>
      <c r="F328" s="15" t="s">
        <v>382</v>
      </c>
      <c r="G328" s="47"/>
      <c r="H328" s="11"/>
      <c r="I328" s="8">
        <f>IFERROR(VLOOKUP(H328,Šifranti!$F$5:$G$48,2,FALSE),0)</f>
        <v>0</v>
      </c>
      <c r="J328" s="44"/>
      <c r="K328" s="33"/>
      <c r="L328" s="50">
        <v>1.08</v>
      </c>
      <c r="M328" s="32">
        <f>D328+E328</f>
        <v>0</v>
      </c>
      <c r="N328" s="32">
        <f t="shared" si="20"/>
        <v>0</v>
      </c>
      <c r="O328" s="32">
        <f t="shared" si="19"/>
        <v>0</v>
      </c>
    </row>
    <row r="329" spans="1:15" ht="22.95" customHeight="1" x14ac:dyDescent="0.25">
      <c r="A329" s="58"/>
      <c r="B329" s="60"/>
      <c r="C329" s="62"/>
      <c r="D329" s="64"/>
      <c r="E329" s="66"/>
      <c r="F329" s="15" t="s">
        <v>383</v>
      </c>
      <c r="G329" s="47"/>
      <c r="H329" s="11"/>
      <c r="I329" s="8">
        <f>IFERROR(VLOOKUP(H329,Šifranti!$F$5:$G$48,2,FALSE),0)</f>
        <v>0</v>
      </c>
      <c r="J329" s="43">
        <f>J328</f>
        <v>0</v>
      </c>
      <c r="K329" s="33"/>
      <c r="L329" s="50">
        <v>1.08</v>
      </c>
      <c r="M329" s="32">
        <f>D328+E328</f>
        <v>0</v>
      </c>
      <c r="N329" s="32">
        <f t="shared" si="20"/>
        <v>0</v>
      </c>
      <c r="O329" s="32">
        <f t="shared" si="19"/>
        <v>0</v>
      </c>
    </row>
    <row r="330" spans="1:15" ht="22.95" customHeight="1" x14ac:dyDescent="0.25">
      <c r="A330" s="58"/>
      <c r="B330" s="60"/>
      <c r="C330" s="62"/>
      <c r="D330" s="64"/>
      <c r="E330" s="66"/>
      <c r="F330" s="8" t="s">
        <v>321</v>
      </c>
      <c r="G330" s="47"/>
      <c r="H330" s="11"/>
      <c r="I330" s="8">
        <f>IFERROR(VLOOKUP(H330,Šifranti!$F$49:$G$152,2,FALSE),0)</f>
        <v>0</v>
      </c>
      <c r="J330" s="43">
        <f>J328*1</f>
        <v>0</v>
      </c>
      <c r="K330" s="33"/>
      <c r="L330" s="50">
        <v>0.42</v>
      </c>
      <c r="M330" s="32">
        <f>D328+E328</f>
        <v>0</v>
      </c>
      <c r="N330" s="32">
        <f t="shared" si="20"/>
        <v>0</v>
      </c>
      <c r="O330" s="32">
        <f t="shared" si="19"/>
        <v>0</v>
      </c>
    </row>
    <row r="331" spans="1:15" ht="22.95" customHeight="1" x14ac:dyDescent="0.25">
      <c r="A331" s="58"/>
      <c r="B331" s="60"/>
      <c r="C331" s="62"/>
      <c r="D331" s="64"/>
      <c r="E331" s="66"/>
      <c r="F331" s="8" t="s">
        <v>322</v>
      </c>
      <c r="G331" s="47"/>
      <c r="H331" s="11"/>
      <c r="I331" s="8">
        <f>IFERROR(VLOOKUP(H331,Šifranti!$F$49:$G$152,2,FALSE),0)</f>
        <v>0</v>
      </c>
      <c r="J331" s="43">
        <f>J328*1</f>
        <v>0</v>
      </c>
      <c r="K331" s="33"/>
      <c r="L331" s="50">
        <v>0.42</v>
      </c>
      <c r="M331" s="32">
        <f>D328+E328</f>
        <v>0</v>
      </c>
      <c r="N331" s="32">
        <f t="shared" si="20"/>
        <v>0</v>
      </c>
      <c r="O331" s="32">
        <f t="shared" si="19"/>
        <v>0</v>
      </c>
    </row>
    <row r="332" spans="1:15" ht="22.95" customHeight="1" x14ac:dyDescent="0.25">
      <c r="A332" s="58"/>
      <c r="B332" s="60"/>
      <c r="C332" s="62"/>
      <c r="D332" s="64"/>
      <c r="E332" s="66"/>
      <c r="F332" s="8" t="s">
        <v>370</v>
      </c>
      <c r="G332" s="47"/>
      <c r="H332" s="11"/>
      <c r="I332" s="8">
        <f>IFERROR(VLOOKUP(H332,Šifranti!$F$49:$G$152,2,FALSE),0)</f>
        <v>0</v>
      </c>
      <c r="J332" s="43">
        <f>J328*1</f>
        <v>0</v>
      </c>
      <c r="K332" s="33"/>
      <c r="L332" s="50">
        <v>0.42</v>
      </c>
      <c r="M332" s="32">
        <f>D328+E328</f>
        <v>0</v>
      </c>
      <c r="N332" s="32">
        <f t="shared" si="20"/>
        <v>0</v>
      </c>
      <c r="O332" s="32">
        <f t="shared" si="19"/>
        <v>0</v>
      </c>
    </row>
    <row r="333" spans="1:15" ht="22.95" customHeight="1" x14ac:dyDescent="0.25">
      <c r="A333" s="58"/>
      <c r="B333" s="60"/>
      <c r="C333" s="62"/>
      <c r="D333" s="64"/>
      <c r="E333" s="66"/>
      <c r="F333" s="8" t="s">
        <v>371</v>
      </c>
      <c r="G333" s="47"/>
      <c r="H333" s="11"/>
      <c r="I333" s="8">
        <f>IFERROR(VLOOKUP(H333,Šifranti!$F$49:$G$152,2,FALSE),0)</f>
        <v>0</v>
      </c>
      <c r="J333" s="43">
        <f>J328*1</f>
        <v>0</v>
      </c>
      <c r="K333" s="33"/>
      <c r="L333" s="50">
        <v>0.42</v>
      </c>
      <c r="M333" s="32">
        <f>D328+E328</f>
        <v>0</v>
      </c>
      <c r="N333" s="32">
        <f t="shared" si="20"/>
        <v>0</v>
      </c>
      <c r="O333" s="32">
        <f t="shared" si="19"/>
        <v>0</v>
      </c>
    </row>
    <row r="334" spans="1:15" ht="22.95" customHeight="1" x14ac:dyDescent="0.25">
      <c r="A334" s="58"/>
      <c r="B334" s="60"/>
      <c r="C334" s="62"/>
      <c r="D334" s="64"/>
      <c r="E334" s="66"/>
      <c r="F334" s="8" t="s">
        <v>394</v>
      </c>
      <c r="G334" s="47"/>
      <c r="H334" s="11"/>
      <c r="I334" s="8">
        <f>IFERROR(VLOOKUP(H334,Šifranti!$F$153:$G$156,2,FALSE),0)</f>
        <v>0</v>
      </c>
      <c r="J334" s="42">
        <f>J328*0.3</f>
        <v>0</v>
      </c>
      <c r="K334" s="33"/>
      <c r="L334" s="50">
        <v>0.38</v>
      </c>
      <c r="M334" s="32">
        <f>D328+E328</f>
        <v>0</v>
      </c>
      <c r="N334" s="32">
        <f t="shared" si="20"/>
        <v>0</v>
      </c>
      <c r="O334" s="32">
        <f t="shared" si="19"/>
        <v>0</v>
      </c>
    </row>
    <row r="335" spans="1:15" ht="22.95" customHeight="1" x14ac:dyDescent="0.25">
      <c r="A335" s="34" t="s">
        <v>320</v>
      </c>
      <c r="B335" s="34"/>
      <c r="C335" s="34"/>
      <c r="D335" s="7"/>
      <c r="E335" s="7"/>
      <c r="F335" s="7"/>
      <c r="G335" s="7"/>
      <c r="H335" s="7"/>
      <c r="I335" s="7"/>
      <c r="J335" s="7"/>
      <c r="K335" s="7"/>
      <c r="L335" s="7"/>
      <c r="M335" s="7"/>
      <c r="N335" s="32">
        <f>SUM(N307:N334)</f>
        <v>0</v>
      </c>
      <c r="O335" s="32">
        <f>SUM(O307:O334)</f>
        <v>0</v>
      </c>
    </row>
    <row r="336" spans="1:15" ht="22.95" customHeight="1" x14ac:dyDescent="0.25">
      <c r="A336"/>
      <c r="B336"/>
      <c r="C336"/>
      <c r="D336"/>
      <c r="E336"/>
      <c r="F336"/>
      <c r="G336"/>
      <c r="H336"/>
      <c r="I336"/>
      <c r="J336"/>
      <c r="K336"/>
      <c r="L336"/>
      <c r="M336"/>
      <c r="N336"/>
      <c r="O336"/>
    </row>
    <row r="337" spans="1:15" ht="22.95" customHeight="1" x14ac:dyDescent="0.25">
      <c r="A337" s="26" t="s">
        <v>425</v>
      </c>
      <c r="B337" s="46"/>
      <c r="C337" s="46"/>
      <c r="D337"/>
      <c r="E337"/>
      <c r="F337"/>
      <c r="G337"/>
      <c r="H337"/>
      <c r="I337"/>
      <c r="J337"/>
      <c r="K337"/>
      <c r="L337"/>
      <c r="M337"/>
      <c r="N337"/>
      <c r="O337"/>
    </row>
    <row r="338" spans="1:15" ht="70.95" customHeight="1" x14ac:dyDescent="0.25">
      <c r="A338" s="8" t="s">
        <v>11</v>
      </c>
      <c r="B338" s="49" t="s">
        <v>488</v>
      </c>
      <c r="C338" s="8" t="s">
        <v>323</v>
      </c>
      <c r="D338" s="13" t="s">
        <v>379</v>
      </c>
      <c r="E338" s="13" t="s">
        <v>378</v>
      </c>
      <c r="F338" s="8" t="s">
        <v>420</v>
      </c>
      <c r="G338" s="8" t="s">
        <v>8</v>
      </c>
      <c r="H338" s="8" t="s">
        <v>9</v>
      </c>
      <c r="I338" s="8" t="s">
        <v>10</v>
      </c>
      <c r="J338" s="8" t="s">
        <v>395</v>
      </c>
      <c r="K338" s="8" t="s">
        <v>372</v>
      </c>
      <c r="L338" s="8" t="s">
        <v>384</v>
      </c>
      <c r="M338" s="8" t="s">
        <v>385</v>
      </c>
      <c r="N338" s="13" t="s">
        <v>381</v>
      </c>
      <c r="O338" s="13" t="s">
        <v>380</v>
      </c>
    </row>
    <row r="339" spans="1:15" ht="22.95" customHeight="1" x14ac:dyDescent="0.25">
      <c r="A339" s="9">
        <v>1</v>
      </c>
      <c r="B339" s="9">
        <v>2</v>
      </c>
      <c r="C339" s="9">
        <v>3</v>
      </c>
      <c r="D339" s="9">
        <v>4</v>
      </c>
      <c r="E339" s="9">
        <v>5</v>
      </c>
      <c r="F339" s="14">
        <v>6</v>
      </c>
      <c r="G339" s="9">
        <v>7</v>
      </c>
      <c r="H339" s="14">
        <v>8</v>
      </c>
      <c r="I339" s="9">
        <v>9</v>
      </c>
      <c r="J339" s="9">
        <v>10</v>
      </c>
      <c r="K339" s="9">
        <v>11</v>
      </c>
      <c r="L339" s="9">
        <v>12</v>
      </c>
      <c r="M339" s="9">
        <v>13</v>
      </c>
      <c r="N339" s="9">
        <v>14</v>
      </c>
      <c r="O339" s="9">
        <v>15</v>
      </c>
    </row>
    <row r="340" spans="1:15" ht="22.95" customHeight="1" x14ac:dyDescent="0.25">
      <c r="A340" s="57">
        <v>44805</v>
      </c>
      <c r="B340" s="59"/>
      <c r="C340" s="61"/>
      <c r="D340" s="63">
        <f>IF(B340&gt;2291,B340-2291,0)</f>
        <v>0</v>
      </c>
      <c r="E340" s="65">
        <f>IF(C340&gt;1895,C340-1895,0)</f>
        <v>0</v>
      </c>
      <c r="F340" s="15" t="s">
        <v>382</v>
      </c>
      <c r="G340" s="47"/>
      <c r="H340" s="11"/>
      <c r="I340" s="8">
        <f>IFERROR(VLOOKUP(H340,Šifranti!$F$5:$G$48,2,FALSE),0)</f>
        <v>0</v>
      </c>
      <c r="J340" s="44"/>
      <c r="K340" s="33"/>
      <c r="L340" s="50">
        <v>1.08</v>
      </c>
      <c r="M340" s="32">
        <f>D340+E340</f>
        <v>0</v>
      </c>
      <c r="N340" s="32">
        <f>IF(J340*K340*L340*M340 &lt;= 2000,J340*K340*L340*M340,2000)</f>
        <v>0</v>
      </c>
      <c r="O340" s="32">
        <f t="shared" ref="O340:O367" si="21">N340*1.161</f>
        <v>0</v>
      </c>
    </row>
    <row r="341" spans="1:15" ht="22.95" customHeight="1" x14ac:dyDescent="0.25">
      <c r="A341" s="58"/>
      <c r="B341" s="60"/>
      <c r="C341" s="62"/>
      <c r="D341" s="64"/>
      <c r="E341" s="66"/>
      <c r="F341" s="15" t="s">
        <v>383</v>
      </c>
      <c r="G341" s="47"/>
      <c r="H341" s="11"/>
      <c r="I341" s="8">
        <f>IFERROR(VLOOKUP(H341,Šifranti!$F$5:$G$48,2,FALSE),0)</f>
        <v>0</v>
      </c>
      <c r="J341" s="43">
        <f>J340</f>
        <v>0</v>
      </c>
      <c r="K341" s="33"/>
      <c r="L341" s="50">
        <v>1.08</v>
      </c>
      <c r="M341" s="32">
        <f>D340+E340</f>
        <v>0</v>
      </c>
      <c r="N341" s="32">
        <f t="shared" ref="N341:N367" si="22">IF(J341*K341*L341*M341 &lt;= 2000,J341*K341*L341*M341,2000)</f>
        <v>0</v>
      </c>
      <c r="O341" s="32">
        <f t="shared" si="21"/>
        <v>0</v>
      </c>
    </row>
    <row r="342" spans="1:15" ht="22.95" customHeight="1" x14ac:dyDescent="0.25">
      <c r="A342" s="58"/>
      <c r="B342" s="60"/>
      <c r="C342" s="62"/>
      <c r="D342" s="64"/>
      <c r="E342" s="66"/>
      <c r="F342" s="8" t="s">
        <v>321</v>
      </c>
      <c r="G342" s="47"/>
      <c r="H342" s="11"/>
      <c r="I342" s="8">
        <f>IFERROR(VLOOKUP(H342,Šifranti!$F$49:$G$152,2,FALSE),0)</f>
        <v>0</v>
      </c>
      <c r="J342" s="43">
        <f>J340*1</f>
        <v>0</v>
      </c>
      <c r="K342" s="33"/>
      <c r="L342" s="50">
        <v>0.42</v>
      </c>
      <c r="M342" s="32">
        <f>D340+E340</f>
        <v>0</v>
      </c>
      <c r="N342" s="32">
        <f t="shared" si="22"/>
        <v>0</v>
      </c>
      <c r="O342" s="32">
        <f t="shared" si="21"/>
        <v>0</v>
      </c>
    </row>
    <row r="343" spans="1:15" ht="22.95" customHeight="1" x14ac:dyDescent="0.25">
      <c r="A343" s="58"/>
      <c r="B343" s="60"/>
      <c r="C343" s="62"/>
      <c r="D343" s="64"/>
      <c r="E343" s="66"/>
      <c r="F343" s="8" t="s">
        <v>322</v>
      </c>
      <c r="G343" s="47"/>
      <c r="H343" s="11"/>
      <c r="I343" s="8">
        <f>IFERROR(VLOOKUP(H343,Šifranti!$F$49:$G$152,2,FALSE),0)</f>
        <v>0</v>
      </c>
      <c r="J343" s="43">
        <f>J340*1</f>
        <v>0</v>
      </c>
      <c r="K343" s="33"/>
      <c r="L343" s="50">
        <v>0.42</v>
      </c>
      <c r="M343" s="32">
        <f>D340+E340</f>
        <v>0</v>
      </c>
      <c r="N343" s="32">
        <f t="shared" si="22"/>
        <v>0</v>
      </c>
      <c r="O343" s="32">
        <f t="shared" si="21"/>
        <v>0</v>
      </c>
    </row>
    <row r="344" spans="1:15" ht="22.95" customHeight="1" x14ac:dyDescent="0.25">
      <c r="A344" s="58"/>
      <c r="B344" s="60"/>
      <c r="C344" s="62"/>
      <c r="D344" s="64"/>
      <c r="E344" s="66"/>
      <c r="F344" s="8" t="s">
        <v>370</v>
      </c>
      <c r="G344" s="47"/>
      <c r="H344" s="11"/>
      <c r="I344" s="8">
        <f>IFERROR(VLOOKUP(H344,Šifranti!$F$49:$G$152,2,FALSE),0)</f>
        <v>0</v>
      </c>
      <c r="J344" s="43">
        <f>J340*1</f>
        <v>0</v>
      </c>
      <c r="K344" s="33"/>
      <c r="L344" s="50">
        <v>0.42</v>
      </c>
      <c r="M344" s="32">
        <f>D340+E340</f>
        <v>0</v>
      </c>
      <c r="N344" s="32">
        <f t="shared" si="22"/>
        <v>0</v>
      </c>
      <c r="O344" s="32">
        <f t="shared" si="21"/>
        <v>0</v>
      </c>
    </row>
    <row r="345" spans="1:15" ht="22.95" customHeight="1" x14ac:dyDescent="0.25">
      <c r="A345" s="58"/>
      <c r="B345" s="60"/>
      <c r="C345" s="62"/>
      <c r="D345" s="64"/>
      <c r="E345" s="66"/>
      <c r="F345" s="8" t="s">
        <v>371</v>
      </c>
      <c r="G345" s="47"/>
      <c r="H345" s="11"/>
      <c r="I345" s="8">
        <f>IFERROR(VLOOKUP(H345,Šifranti!$F$49:$G$152,2,FALSE),0)</f>
        <v>0</v>
      </c>
      <c r="J345" s="43">
        <f>J340*1</f>
        <v>0</v>
      </c>
      <c r="K345" s="33"/>
      <c r="L345" s="50">
        <v>0.42</v>
      </c>
      <c r="M345" s="32">
        <f>D340+E340</f>
        <v>0</v>
      </c>
      <c r="N345" s="32">
        <f t="shared" si="22"/>
        <v>0</v>
      </c>
      <c r="O345" s="32">
        <f t="shared" si="21"/>
        <v>0</v>
      </c>
    </row>
    <row r="346" spans="1:15" ht="22.95" customHeight="1" x14ac:dyDescent="0.25">
      <c r="A346" s="58"/>
      <c r="B346" s="60"/>
      <c r="C346" s="62"/>
      <c r="D346" s="64"/>
      <c r="E346" s="66"/>
      <c r="F346" s="8" t="s">
        <v>394</v>
      </c>
      <c r="G346" s="47"/>
      <c r="H346" s="11"/>
      <c r="I346" s="8">
        <f>IFERROR(VLOOKUP(H346,Šifranti!$F$153:$G$156,2,FALSE),0)</f>
        <v>0</v>
      </c>
      <c r="J346" s="42">
        <f>J340*0.3</f>
        <v>0</v>
      </c>
      <c r="K346" s="33"/>
      <c r="L346" s="50">
        <v>0.38</v>
      </c>
      <c r="M346" s="32">
        <f>D340+E340</f>
        <v>0</v>
      </c>
      <c r="N346" s="32">
        <f t="shared" si="22"/>
        <v>0</v>
      </c>
      <c r="O346" s="32">
        <f t="shared" si="21"/>
        <v>0</v>
      </c>
    </row>
    <row r="347" spans="1:15" ht="22.95" customHeight="1" x14ac:dyDescent="0.25">
      <c r="A347" s="57">
        <v>44835</v>
      </c>
      <c r="B347" s="59"/>
      <c r="C347" s="61"/>
      <c r="D347" s="63">
        <f>IF(B347&gt;2291,B347-2291,0)</f>
        <v>0</v>
      </c>
      <c r="E347" s="65">
        <f>IF(C347&gt;1895,C347-1895,0)</f>
        <v>0</v>
      </c>
      <c r="F347" s="15" t="s">
        <v>382</v>
      </c>
      <c r="G347" s="47"/>
      <c r="H347" s="11"/>
      <c r="I347" s="8">
        <f>IFERROR(VLOOKUP(H347,Šifranti!$F$5:$G$48,2,FALSE),0)</f>
        <v>0</v>
      </c>
      <c r="J347" s="44"/>
      <c r="K347" s="33"/>
      <c r="L347" s="50">
        <v>1.08</v>
      </c>
      <c r="M347" s="32">
        <f>D347+E347</f>
        <v>0</v>
      </c>
      <c r="N347" s="32">
        <f t="shared" si="22"/>
        <v>0</v>
      </c>
      <c r="O347" s="32">
        <f t="shared" si="21"/>
        <v>0</v>
      </c>
    </row>
    <row r="348" spans="1:15" ht="22.95" customHeight="1" x14ac:dyDescent="0.25">
      <c r="A348" s="58"/>
      <c r="B348" s="60"/>
      <c r="C348" s="62"/>
      <c r="D348" s="64"/>
      <c r="E348" s="66"/>
      <c r="F348" s="15" t="s">
        <v>383</v>
      </c>
      <c r="G348" s="47"/>
      <c r="H348" s="11"/>
      <c r="I348" s="8">
        <f>IFERROR(VLOOKUP(H348,Šifranti!$F$5:$G$48,2,FALSE),0)</f>
        <v>0</v>
      </c>
      <c r="J348" s="43">
        <f>J347</f>
        <v>0</v>
      </c>
      <c r="K348" s="33"/>
      <c r="L348" s="50">
        <v>1.08</v>
      </c>
      <c r="M348" s="32">
        <f>D347+E347</f>
        <v>0</v>
      </c>
      <c r="N348" s="32">
        <f t="shared" si="22"/>
        <v>0</v>
      </c>
      <c r="O348" s="32">
        <f t="shared" si="21"/>
        <v>0</v>
      </c>
    </row>
    <row r="349" spans="1:15" ht="22.95" customHeight="1" x14ac:dyDescent="0.25">
      <c r="A349" s="58"/>
      <c r="B349" s="60"/>
      <c r="C349" s="62"/>
      <c r="D349" s="64"/>
      <c r="E349" s="66"/>
      <c r="F349" s="8" t="s">
        <v>321</v>
      </c>
      <c r="G349" s="47"/>
      <c r="H349" s="11"/>
      <c r="I349" s="8">
        <f>IFERROR(VLOOKUP(H349,Šifranti!$F$49:$G$152,2,FALSE),0)</f>
        <v>0</v>
      </c>
      <c r="J349" s="43">
        <f>J347*1</f>
        <v>0</v>
      </c>
      <c r="K349" s="33"/>
      <c r="L349" s="50">
        <v>0.42</v>
      </c>
      <c r="M349" s="32">
        <f>D347+E347</f>
        <v>0</v>
      </c>
      <c r="N349" s="32">
        <f t="shared" si="22"/>
        <v>0</v>
      </c>
      <c r="O349" s="32">
        <f t="shared" si="21"/>
        <v>0</v>
      </c>
    </row>
    <row r="350" spans="1:15" ht="22.95" customHeight="1" x14ac:dyDescent="0.25">
      <c r="A350" s="58"/>
      <c r="B350" s="60"/>
      <c r="C350" s="62"/>
      <c r="D350" s="64"/>
      <c r="E350" s="66"/>
      <c r="F350" s="8" t="s">
        <v>322</v>
      </c>
      <c r="G350" s="47"/>
      <c r="H350" s="11"/>
      <c r="I350" s="8">
        <f>IFERROR(VLOOKUP(H350,Šifranti!$F$49:$G$152,2,FALSE),0)</f>
        <v>0</v>
      </c>
      <c r="J350" s="43">
        <f>J347*1</f>
        <v>0</v>
      </c>
      <c r="K350" s="33"/>
      <c r="L350" s="50">
        <v>0.42</v>
      </c>
      <c r="M350" s="32">
        <f>D347+E347</f>
        <v>0</v>
      </c>
      <c r="N350" s="32">
        <f t="shared" si="22"/>
        <v>0</v>
      </c>
      <c r="O350" s="32">
        <f t="shared" si="21"/>
        <v>0</v>
      </c>
    </row>
    <row r="351" spans="1:15" ht="22.95" customHeight="1" x14ac:dyDescent="0.25">
      <c r="A351" s="58"/>
      <c r="B351" s="60"/>
      <c r="C351" s="62"/>
      <c r="D351" s="64"/>
      <c r="E351" s="66"/>
      <c r="F351" s="8" t="s">
        <v>370</v>
      </c>
      <c r="G351" s="47"/>
      <c r="H351" s="11"/>
      <c r="I351" s="8">
        <f>IFERROR(VLOOKUP(H351,Šifranti!$F$49:$G$152,2,FALSE),0)</f>
        <v>0</v>
      </c>
      <c r="J351" s="43">
        <f>J347*1</f>
        <v>0</v>
      </c>
      <c r="K351" s="33"/>
      <c r="L351" s="50">
        <v>0.42</v>
      </c>
      <c r="M351" s="32">
        <f>D347+E347</f>
        <v>0</v>
      </c>
      <c r="N351" s="32">
        <f t="shared" si="22"/>
        <v>0</v>
      </c>
      <c r="O351" s="32">
        <f t="shared" si="21"/>
        <v>0</v>
      </c>
    </row>
    <row r="352" spans="1:15" ht="22.95" customHeight="1" x14ac:dyDescent="0.25">
      <c r="A352" s="58"/>
      <c r="B352" s="60"/>
      <c r="C352" s="62"/>
      <c r="D352" s="64"/>
      <c r="E352" s="66"/>
      <c r="F352" s="8" t="s">
        <v>371</v>
      </c>
      <c r="G352" s="47"/>
      <c r="H352" s="11"/>
      <c r="I352" s="8">
        <f>IFERROR(VLOOKUP(H352,Šifranti!$F$49:$G$152,2,FALSE),0)</f>
        <v>0</v>
      </c>
      <c r="J352" s="43">
        <f>J347*1</f>
        <v>0</v>
      </c>
      <c r="K352" s="33"/>
      <c r="L352" s="50">
        <v>0.42</v>
      </c>
      <c r="M352" s="32">
        <f>D347+E347</f>
        <v>0</v>
      </c>
      <c r="N352" s="32">
        <f t="shared" si="22"/>
        <v>0</v>
      </c>
      <c r="O352" s="32">
        <f t="shared" si="21"/>
        <v>0</v>
      </c>
    </row>
    <row r="353" spans="1:15" ht="22.95" customHeight="1" x14ac:dyDescent="0.25">
      <c r="A353" s="58"/>
      <c r="B353" s="60"/>
      <c r="C353" s="62"/>
      <c r="D353" s="64"/>
      <c r="E353" s="66"/>
      <c r="F353" s="8" t="s">
        <v>394</v>
      </c>
      <c r="G353" s="47"/>
      <c r="H353" s="11"/>
      <c r="I353" s="8">
        <f>IFERROR(VLOOKUP(H353,Šifranti!$F$153:$G$156,2,FALSE),0)</f>
        <v>0</v>
      </c>
      <c r="J353" s="42">
        <f>J347*0.3</f>
        <v>0</v>
      </c>
      <c r="K353" s="33"/>
      <c r="L353" s="50">
        <v>0.38</v>
      </c>
      <c r="M353" s="32">
        <f>D347+E347</f>
        <v>0</v>
      </c>
      <c r="N353" s="32">
        <f t="shared" si="22"/>
        <v>0</v>
      </c>
      <c r="O353" s="32">
        <f t="shared" si="21"/>
        <v>0</v>
      </c>
    </row>
    <row r="354" spans="1:15" ht="22.95" customHeight="1" x14ac:dyDescent="0.25">
      <c r="A354" s="57">
        <v>44866</v>
      </c>
      <c r="B354" s="59"/>
      <c r="C354" s="61"/>
      <c r="D354" s="63">
        <f>IF(B354&gt;2291,B354-2291,0)</f>
        <v>0</v>
      </c>
      <c r="E354" s="65">
        <f>IF(C354&gt;1895,C354-1895,0)</f>
        <v>0</v>
      </c>
      <c r="F354" s="15" t="s">
        <v>382</v>
      </c>
      <c r="G354" s="47"/>
      <c r="H354" s="11"/>
      <c r="I354" s="8">
        <f>IFERROR(VLOOKUP(H354,Šifranti!$F$5:$G$48,2,FALSE),0)</f>
        <v>0</v>
      </c>
      <c r="J354" s="44"/>
      <c r="K354" s="33"/>
      <c r="L354" s="50">
        <v>1.08</v>
      </c>
      <c r="M354" s="32">
        <f>D354+E354</f>
        <v>0</v>
      </c>
      <c r="N354" s="32">
        <f t="shared" si="22"/>
        <v>0</v>
      </c>
      <c r="O354" s="32">
        <f t="shared" si="21"/>
        <v>0</v>
      </c>
    </row>
    <row r="355" spans="1:15" ht="22.95" customHeight="1" x14ac:dyDescent="0.25">
      <c r="A355" s="58"/>
      <c r="B355" s="60"/>
      <c r="C355" s="62"/>
      <c r="D355" s="64"/>
      <c r="E355" s="66"/>
      <c r="F355" s="15" t="s">
        <v>383</v>
      </c>
      <c r="G355" s="47"/>
      <c r="H355" s="11"/>
      <c r="I355" s="8">
        <f>IFERROR(VLOOKUP(H355,Šifranti!$F$5:$G$48,2,FALSE),0)</f>
        <v>0</v>
      </c>
      <c r="J355" s="43">
        <f>J354</f>
        <v>0</v>
      </c>
      <c r="K355" s="33"/>
      <c r="L355" s="50">
        <v>1.08</v>
      </c>
      <c r="M355" s="32">
        <f>D354+E354</f>
        <v>0</v>
      </c>
      <c r="N355" s="32">
        <f t="shared" si="22"/>
        <v>0</v>
      </c>
      <c r="O355" s="32">
        <f t="shared" si="21"/>
        <v>0</v>
      </c>
    </row>
    <row r="356" spans="1:15" ht="22.95" customHeight="1" x14ac:dyDescent="0.25">
      <c r="A356" s="58"/>
      <c r="B356" s="60"/>
      <c r="C356" s="62"/>
      <c r="D356" s="64"/>
      <c r="E356" s="66"/>
      <c r="F356" s="8" t="s">
        <v>321</v>
      </c>
      <c r="G356" s="47"/>
      <c r="H356" s="11"/>
      <c r="I356" s="8">
        <f>IFERROR(VLOOKUP(H356,Šifranti!$F$49:$G$152,2,FALSE),0)</f>
        <v>0</v>
      </c>
      <c r="J356" s="43">
        <f>J354*1</f>
        <v>0</v>
      </c>
      <c r="K356" s="33"/>
      <c r="L356" s="50">
        <v>0.42</v>
      </c>
      <c r="M356" s="32">
        <f>D354+E354</f>
        <v>0</v>
      </c>
      <c r="N356" s="32">
        <f t="shared" si="22"/>
        <v>0</v>
      </c>
      <c r="O356" s="32">
        <f t="shared" si="21"/>
        <v>0</v>
      </c>
    </row>
    <row r="357" spans="1:15" ht="22.95" customHeight="1" x14ac:dyDescent="0.25">
      <c r="A357" s="58"/>
      <c r="B357" s="60"/>
      <c r="C357" s="62"/>
      <c r="D357" s="64"/>
      <c r="E357" s="66"/>
      <c r="F357" s="8" t="s">
        <v>322</v>
      </c>
      <c r="G357" s="47"/>
      <c r="H357" s="11"/>
      <c r="I357" s="8">
        <f>IFERROR(VLOOKUP(H357,Šifranti!$F$49:$G$152,2,FALSE),0)</f>
        <v>0</v>
      </c>
      <c r="J357" s="43">
        <f>J354*1</f>
        <v>0</v>
      </c>
      <c r="K357" s="33"/>
      <c r="L357" s="50">
        <v>0.42</v>
      </c>
      <c r="M357" s="32">
        <f>D354+E354</f>
        <v>0</v>
      </c>
      <c r="N357" s="32">
        <f t="shared" si="22"/>
        <v>0</v>
      </c>
      <c r="O357" s="32">
        <f t="shared" si="21"/>
        <v>0</v>
      </c>
    </row>
    <row r="358" spans="1:15" ht="22.95" customHeight="1" x14ac:dyDescent="0.25">
      <c r="A358" s="58"/>
      <c r="B358" s="60"/>
      <c r="C358" s="62"/>
      <c r="D358" s="64"/>
      <c r="E358" s="66"/>
      <c r="F358" s="8" t="s">
        <v>370</v>
      </c>
      <c r="G358" s="47"/>
      <c r="H358" s="11"/>
      <c r="I358" s="8">
        <f>IFERROR(VLOOKUP(H358,Šifranti!$F$49:$G$152,2,FALSE),0)</f>
        <v>0</v>
      </c>
      <c r="J358" s="43">
        <f>J354*1</f>
        <v>0</v>
      </c>
      <c r="K358" s="33"/>
      <c r="L358" s="50">
        <v>0.42</v>
      </c>
      <c r="M358" s="32">
        <f>D354+E354</f>
        <v>0</v>
      </c>
      <c r="N358" s="32">
        <f t="shared" si="22"/>
        <v>0</v>
      </c>
      <c r="O358" s="32">
        <f t="shared" si="21"/>
        <v>0</v>
      </c>
    </row>
    <row r="359" spans="1:15" ht="22.95" customHeight="1" x14ac:dyDescent="0.25">
      <c r="A359" s="58"/>
      <c r="B359" s="60"/>
      <c r="C359" s="62"/>
      <c r="D359" s="64"/>
      <c r="E359" s="66"/>
      <c r="F359" s="8" t="s">
        <v>371</v>
      </c>
      <c r="G359" s="47"/>
      <c r="H359" s="11"/>
      <c r="I359" s="8">
        <f>IFERROR(VLOOKUP(H359,Šifranti!$F$49:$G$152,2,FALSE),0)</f>
        <v>0</v>
      </c>
      <c r="J359" s="43">
        <f>J354*1</f>
        <v>0</v>
      </c>
      <c r="K359" s="33"/>
      <c r="L359" s="50">
        <v>0.42</v>
      </c>
      <c r="M359" s="32">
        <f>D354+E354</f>
        <v>0</v>
      </c>
      <c r="N359" s="32">
        <f t="shared" si="22"/>
        <v>0</v>
      </c>
      <c r="O359" s="32">
        <f t="shared" si="21"/>
        <v>0</v>
      </c>
    </row>
    <row r="360" spans="1:15" ht="22.95" customHeight="1" x14ac:dyDescent="0.25">
      <c r="A360" s="58"/>
      <c r="B360" s="60"/>
      <c r="C360" s="62"/>
      <c r="D360" s="64"/>
      <c r="E360" s="66"/>
      <c r="F360" s="8" t="s">
        <v>394</v>
      </c>
      <c r="G360" s="47"/>
      <c r="H360" s="11"/>
      <c r="I360" s="8">
        <f>IFERROR(VLOOKUP(H360,Šifranti!$F$153:$G$156,2,FALSE),0)</f>
        <v>0</v>
      </c>
      <c r="J360" s="42">
        <f>J354*0.3</f>
        <v>0</v>
      </c>
      <c r="K360" s="33"/>
      <c r="L360" s="50">
        <v>0.38</v>
      </c>
      <c r="M360" s="32">
        <f>D354+E354</f>
        <v>0</v>
      </c>
      <c r="N360" s="32">
        <f t="shared" si="22"/>
        <v>0</v>
      </c>
      <c r="O360" s="32">
        <f t="shared" si="21"/>
        <v>0</v>
      </c>
    </row>
    <row r="361" spans="1:15" ht="22.95" customHeight="1" x14ac:dyDescent="0.25">
      <c r="A361" s="57">
        <v>44896</v>
      </c>
      <c r="B361" s="59"/>
      <c r="C361" s="61"/>
      <c r="D361" s="63">
        <f>IF(B361&gt;2291,B361-2291,0)</f>
        <v>0</v>
      </c>
      <c r="E361" s="65">
        <f>IF(C361&gt;1895,C361-1895,0)</f>
        <v>0</v>
      </c>
      <c r="F361" s="15" t="s">
        <v>382</v>
      </c>
      <c r="G361" s="47"/>
      <c r="H361" s="11"/>
      <c r="I361" s="8">
        <f>IFERROR(VLOOKUP(H361,Šifranti!$F$5:$G$48,2,FALSE),0)</f>
        <v>0</v>
      </c>
      <c r="J361" s="44"/>
      <c r="K361" s="33"/>
      <c r="L361" s="50">
        <v>1.08</v>
      </c>
      <c r="M361" s="32">
        <f>D361+E361</f>
        <v>0</v>
      </c>
      <c r="N361" s="32">
        <f t="shared" si="22"/>
        <v>0</v>
      </c>
      <c r="O361" s="32">
        <f t="shared" si="21"/>
        <v>0</v>
      </c>
    </row>
    <row r="362" spans="1:15" ht="22.95" customHeight="1" x14ac:dyDescent="0.25">
      <c r="A362" s="58"/>
      <c r="B362" s="60"/>
      <c r="C362" s="62"/>
      <c r="D362" s="64"/>
      <c r="E362" s="66"/>
      <c r="F362" s="15" t="s">
        <v>383</v>
      </c>
      <c r="G362" s="47"/>
      <c r="H362" s="11"/>
      <c r="I362" s="8">
        <f>IFERROR(VLOOKUP(H362,Šifranti!$F$5:$G$48,2,FALSE),0)</f>
        <v>0</v>
      </c>
      <c r="J362" s="43">
        <f>J361</f>
        <v>0</v>
      </c>
      <c r="K362" s="33"/>
      <c r="L362" s="50">
        <v>1.08</v>
      </c>
      <c r="M362" s="32">
        <f>D361+E361</f>
        <v>0</v>
      </c>
      <c r="N362" s="32">
        <f t="shared" si="22"/>
        <v>0</v>
      </c>
      <c r="O362" s="32">
        <f t="shared" si="21"/>
        <v>0</v>
      </c>
    </row>
    <row r="363" spans="1:15" ht="22.95" customHeight="1" x14ac:dyDescent="0.25">
      <c r="A363" s="58"/>
      <c r="B363" s="60"/>
      <c r="C363" s="62"/>
      <c r="D363" s="64"/>
      <c r="E363" s="66"/>
      <c r="F363" s="8" t="s">
        <v>321</v>
      </c>
      <c r="G363" s="47"/>
      <c r="H363" s="11"/>
      <c r="I363" s="8">
        <f>IFERROR(VLOOKUP(H363,Šifranti!$F$49:$G$152,2,FALSE),0)</f>
        <v>0</v>
      </c>
      <c r="J363" s="43">
        <f>J361*1</f>
        <v>0</v>
      </c>
      <c r="K363" s="33"/>
      <c r="L363" s="50">
        <v>0.42</v>
      </c>
      <c r="M363" s="32">
        <f>D361+E361</f>
        <v>0</v>
      </c>
      <c r="N363" s="32">
        <f t="shared" si="22"/>
        <v>0</v>
      </c>
      <c r="O363" s="32">
        <f t="shared" si="21"/>
        <v>0</v>
      </c>
    </row>
    <row r="364" spans="1:15" ht="22.95" customHeight="1" x14ac:dyDescent="0.25">
      <c r="A364" s="58"/>
      <c r="B364" s="60"/>
      <c r="C364" s="62"/>
      <c r="D364" s="64"/>
      <c r="E364" s="66"/>
      <c r="F364" s="8" t="s">
        <v>322</v>
      </c>
      <c r="G364" s="47"/>
      <c r="H364" s="11"/>
      <c r="I364" s="8">
        <f>IFERROR(VLOOKUP(H364,Šifranti!$F$49:$G$152,2,FALSE),0)</f>
        <v>0</v>
      </c>
      <c r="J364" s="43">
        <f>J361*1</f>
        <v>0</v>
      </c>
      <c r="K364" s="33"/>
      <c r="L364" s="50">
        <v>0.42</v>
      </c>
      <c r="M364" s="32">
        <f>D361+E361</f>
        <v>0</v>
      </c>
      <c r="N364" s="32">
        <f t="shared" si="22"/>
        <v>0</v>
      </c>
      <c r="O364" s="32">
        <f t="shared" si="21"/>
        <v>0</v>
      </c>
    </row>
    <row r="365" spans="1:15" ht="21" customHeight="1" x14ac:dyDescent="0.25">
      <c r="A365" s="58"/>
      <c r="B365" s="60"/>
      <c r="C365" s="62"/>
      <c r="D365" s="64"/>
      <c r="E365" s="66"/>
      <c r="F365" s="8" t="s">
        <v>370</v>
      </c>
      <c r="G365" s="47"/>
      <c r="H365" s="11"/>
      <c r="I365" s="8">
        <f>IFERROR(VLOOKUP(H365,Šifranti!$F$49:$G$152,2,FALSE),0)</f>
        <v>0</v>
      </c>
      <c r="J365" s="43">
        <f>J361*1</f>
        <v>0</v>
      </c>
      <c r="K365" s="33"/>
      <c r="L365" s="50">
        <v>0.42</v>
      </c>
      <c r="M365" s="32">
        <f>D361+E361</f>
        <v>0</v>
      </c>
      <c r="N365" s="32">
        <f t="shared" si="22"/>
        <v>0</v>
      </c>
      <c r="O365" s="32">
        <f t="shared" si="21"/>
        <v>0</v>
      </c>
    </row>
    <row r="366" spans="1:15" ht="21" customHeight="1" x14ac:dyDescent="0.25">
      <c r="A366" s="58"/>
      <c r="B366" s="60"/>
      <c r="C366" s="62"/>
      <c r="D366" s="64"/>
      <c r="E366" s="66"/>
      <c r="F366" s="8" t="s">
        <v>371</v>
      </c>
      <c r="G366" s="47"/>
      <c r="H366" s="11"/>
      <c r="I366" s="8">
        <f>IFERROR(VLOOKUP(H366,Šifranti!$F$49:$G$152,2,FALSE),0)</f>
        <v>0</v>
      </c>
      <c r="J366" s="43">
        <f>J361*1</f>
        <v>0</v>
      </c>
      <c r="K366" s="33"/>
      <c r="L366" s="50">
        <v>0.42</v>
      </c>
      <c r="M366" s="32">
        <f>D361+E361</f>
        <v>0</v>
      </c>
      <c r="N366" s="32">
        <f t="shared" si="22"/>
        <v>0</v>
      </c>
      <c r="O366" s="32">
        <f t="shared" si="21"/>
        <v>0</v>
      </c>
    </row>
    <row r="367" spans="1:15" ht="24.6" customHeight="1" x14ac:dyDescent="0.25">
      <c r="A367" s="58"/>
      <c r="B367" s="60"/>
      <c r="C367" s="62"/>
      <c r="D367" s="64"/>
      <c r="E367" s="66"/>
      <c r="F367" s="8" t="s">
        <v>394</v>
      </c>
      <c r="G367" s="47"/>
      <c r="H367" s="11"/>
      <c r="I367" s="8">
        <f>IFERROR(VLOOKUP(H367,Šifranti!$F$153:$G$156,2,FALSE),0)</f>
        <v>0</v>
      </c>
      <c r="J367" s="42">
        <f>J361*0.3</f>
        <v>0</v>
      </c>
      <c r="K367" s="33"/>
      <c r="L367" s="50">
        <v>0.38</v>
      </c>
      <c r="M367" s="32">
        <f>D361+E361</f>
        <v>0</v>
      </c>
      <c r="N367" s="32">
        <f t="shared" si="22"/>
        <v>0</v>
      </c>
      <c r="O367" s="32">
        <f t="shared" si="21"/>
        <v>0</v>
      </c>
    </row>
    <row r="368" spans="1:15" ht="19.95" customHeight="1" x14ac:dyDescent="0.25">
      <c r="A368" s="34" t="s">
        <v>320</v>
      </c>
      <c r="B368" s="34"/>
      <c r="C368" s="34"/>
      <c r="D368" s="7"/>
      <c r="E368" s="7"/>
      <c r="F368" s="7"/>
      <c r="G368" s="7"/>
      <c r="H368" s="7"/>
      <c r="I368" s="7"/>
      <c r="J368" s="7"/>
      <c r="K368" s="7"/>
      <c r="L368" s="7"/>
      <c r="M368" s="7"/>
      <c r="N368" s="32">
        <f>SUM(N340:N367)</f>
        <v>0</v>
      </c>
      <c r="O368" s="32">
        <f>SUM(O340:O367)</f>
        <v>0</v>
      </c>
    </row>
    <row r="369" spans="1:15" ht="22.95" customHeight="1" x14ac:dyDescent="0.25">
      <c r="A369"/>
      <c r="B369"/>
      <c r="C369"/>
      <c r="D369"/>
      <c r="E369"/>
      <c r="F369"/>
      <c r="G369"/>
      <c r="H369"/>
      <c r="I369"/>
      <c r="J369"/>
      <c r="K369"/>
      <c r="L369"/>
      <c r="M369"/>
      <c r="N369"/>
      <c r="O369"/>
    </row>
    <row r="370" spans="1:15" ht="22.95" customHeight="1" x14ac:dyDescent="0.25">
      <c r="A370" s="26" t="s">
        <v>426</v>
      </c>
      <c r="B370" s="46"/>
      <c r="C370" s="46"/>
      <c r="D370"/>
      <c r="E370"/>
      <c r="F370"/>
      <c r="G370"/>
      <c r="H370"/>
      <c r="I370"/>
      <c r="J370"/>
      <c r="K370"/>
      <c r="L370"/>
      <c r="M370"/>
      <c r="N370"/>
      <c r="O370"/>
    </row>
    <row r="371" spans="1:15" ht="70.2" customHeight="1" x14ac:dyDescent="0.25">
      <c r="A371" s="8" t="s">
        <v>11</v>
      </c>
      <c r="B371" s="49" t="s">
        <v>488</v>
      </c>
      <c r="C371" s="8" t="s">
        <v>323</v>
      </c>
      <c r="D371" s="13" t="s">
        <v>379</v>
      </c>
      <c r="E371" s="13" t="s">
        <v>378</v>
      </c>
      <c r="F371" s="8" t="s">
        <v>420</v>
      </c>
      <c r="G371" s="8" t="s">
        <v>8</v>
      </c>
      <c r="H371" s="8" t="s">
        <v>9</v>
      </c>
      <c r="I371" s="8" t="s">
        <v>10</v>
      </c>
      <c r="J371" s="8" t="s">
        <v>395</v>
      </c>
      <c r="K371" s="8" t="s">
        <v>372</v>
      </c>
      <c r="L371" s="8" t="s">
        <v>384</v>
      </c>
      <c r="M371" s="8" t="s">
        <v>385</v>
      </c>
      <c r="N371" s="13" t="s">
        <v>381</v>
      </c>
      <c r="O371" s="13" t="s">
        <v>380</v>
      </c>
    </row>
    <row r="372" spans="1:15" ht="22.95" customHeight="1" x14ac:dyDescent="0.25">
      <c r="A372" s="9">
        <v>1</v>
      </c>
      <c r="B372" s="9">
        <v>2</v>
      </c>
      <c r="C372" s="9">
        <v>3</v>
      </c>
      <c r="D372" s="9">
        <v>4</v>
      </c>
      <c r="E372" s="9">
        <v>5</v>
      </c>
      <c r="F372" s="14">
        <v>6</v>
      </c>
      <c r="G372" s="9">
        <v>7</v>
      </c>
      <c r="H372" s="14">
        <v>8</v>
      </c>
      <c r="I372" s="9">
        <v>9</v>
      </c>
      <c r="J372" s="9">
        <v>10</v>
      </c>
      <c r="K372" s="9">
        <v>11</v>
      </c>
      <c r="L372" s="9">
        <v>12</v>
      </c>
      <c r="M372" s="9">
        <v>13</v>
      </c>
      <c r="N372" s="9">
        <v>14</v>
      </c>
      <c r="O372" s="9">
        <v>15</v>
      </c>
    </row>
    <row r="373" spans="1:15" ht="22.95" customHeight="1" x14ac:dyDescent="0.25">
      <c r="A373" s="57">
        <v>44805</v>
      </c>
      <c r="B373" s="59"/>
      <c r="C373" s="61"/>
      <c r="D373" s="63">
        <f>IF(B373&gt;2291,B373-2291,0)</f>
        <v>0</v>
      </c>
      <c r="E373" s="65">
        <f>IF(C373&gt;1895,C373-1895,0)</f>
        <v>0</v>
      </c>
      <c r="F373" s="15" t="s">
        <v>382</v>
      </c>
      <c r="G373" s="47"/>
      <c r="H373" s="11"/>
      <c r="I373" s="8">
        <f>IFERROR(VLOOKUP(H373,Šifranti!$F$5:$G$48,2,FALSE),0)</f>
        <v>0</v>
      </c>
      <c r="J373" s="44"/>
      <c r="K373" s="33"/>
      <c r="L373" s="50">
        <v>1.08</v>
      </c>
      <c r="M373" s="32">
        <f>D373+E373</f>
        <v>0</v>
      </c>
      <c r="N373" s="32">
        <f>IF(J373*K373*L373*M373 &lt;= 2000,J373*K373*L373*M373,2000)</f>
        <v>0</v>
      </c>
      <c r="O373" s="32">
        <f t="shared" ref="O373:O400" si="23">N373*1.161</f>
        <v>0</v>
      </c>
    </row>
    <row r="374" spans="1:15" ht="22.95" customHeight="1" x14ac:dyDescent="0.25">
      <c r="A374" s="58"/>
      <c r="B374" s="60"/>
      <c r="C374" s="62"/>
      <c r="D374" s="64"/>
      <c r="E374" s="66"/>
      <c r="F374" s="15" t="s">
        <v>383</v>
      </c>
      <c r="G374" s="47"/>
      <c r="H374" s="11"/>
      <c r="I374" s="8">
        <f>IFERROR(VLOOKUP(H374,Šifranti!$F$5:$G$48,2,FALSE),0)</f>
        <v>0</v>
      </c>
      <c r="J374" s="43">
        <f>J373</f>
        <v>0</v>
      </c>
      <c r="K374" s="33"/>
      <c r="L374" s="50">
        <v>1.08</v>
      </c>
      <c r="M374" s="32">
        <f>D373+E373</f>
        <v>0</v>
      </c>
      <c r="N374" s="32">
        <f t="shared" ref="N374:N400" si="24">IF(J374*K374*L374*M374 &lt;= 2000,J374*K374*L374*M374,2000)</f>
        <v>0</v>
      </c>
      <c r="O374" s="32">
        <f t="shared" si="23"/>
        <v>0</v>
      </c>
    </row>
    <row r="375" spans="1:15" ht="22.95" customHeight="1" x14ac:dyDescent="0.25">
      <c r="A375" s="58"/>
      <c r="B375" s="60"/>
      <c r="C375" s="62"/>
      <c r="D375" s="64"/>
      <c r="E375" s="66"/>
      <c r="F375" s="8" t="s">
        <v>321</v>
      </c>
      <c r="G375" s="47"/>
      <c r="H375" s="11"/>
      <c r="I375" s="8">
        <f>IFERROR(VLOOKUP(H375,Šifranti!$F$49:$G$152,2,FALSE),0)</f>
        <v>0</v>
      </c>
      <c r="J375" s="43">
        <f>J373*1</f>
        <v>0</v>
      </c>
      <c r="K375" s="33"/>
      <c r="L375" s="50">
        <v>0.42</v>
      </c>
      <c r="M375" s="32">
        <f>D373+E373</f>
        <v>0</v>
      </c>
      <c r="N375" s="32">
        <f t="shared" si="24"/>
        <v>0</v>
      </c>
      <c r="O375" s="32">
        <f t="shared" si="23"/>
        <v>0</v>
      </c>
    </row>
    <row r="376" spans="1:15" ht="22.95" customHeight="1" x14ac:dyDescent="0.25">
      <c r="A376" s="58"/>
      <c r="B376" s="60"/>
      <c r="C376" s="62"/>
      <c r="D376" s="64"/>
      <c r="E376" s="66"/>
      <c r="F376" s="8" t="s">
        <v>322</v>
      </c>
      <c r="G376" s="47"/>
      <c r="H376" s="11"/>
      <c r="I376" s="8">
        <f>IFERROR(VLOOKUP(H376,Šifranti!$F$49:$G$152,2,FALSE),0)</f>
        <v>0</v>
      </c>
      <c r="J376" s="43">
        <f>J373*1</f>
        <v>0</v>
      </c>
      <c r="K376" s="33"/>
      <c r="L376" s="50">
        <v>0.42</v>
      </c>
      <c r="M376" s="32">
        <f>D373+E373</f>
        <v>0</v>
      </c>
      <c r="N376" s="32">
        <f t="shared" si="24"/>
        <v>0</v>
      </c>
      <c r="O376" s="32">
        <f t="shared" si="23"/>
        <v>0</v>
      </c>
    </row>
    <row r="377" spans="1:15" ht="22.95" customHeight="1" x14ac:dyDescent="0.25">
      <c r="A377" s="58"/>
      <c r="B377" s="60"/>
      <c r="C377" s="62"/>
      <c r="D377" s="64"/>
      <c r="E377" s="66"/>
      <c r="F377" s="8" t="s">
        <v>370</v>
      </c>
      <c r="G377" s="47"/>
      <c r="H377" s="11"/>
      <c r="I377" s="8">
        <f>IFERROR(VLOOKUP(H377,Šifranti!$F$49:$G$152,2,FALSE),0)</f>
        <v>0</v>
      </c>
      <c r="J377" s="43">
        <f>J373*1</f>
        <v>0</v>
      </c>
      <c r="K377" s="33"/>
      <c r="L377" s="50">
        <v>0.42</v>
      </c>
      <c r="M377" s="32">
        <f>D373+E373</f>
        <v>0</v>
      </c>
      <c r="N377" s="32">
        <f t="shared" si="24"/>
        <v>0</v>
      </c>
      <c r="O377" s="32">
        <f t="shared" si="23"/>
        <v>0</v>
      </c>
    </row>
    <row r="378" spans="1:15" ht="22.95" customHeight="1" x14ac:dyDescent="0.25">
      <c r="A378" s="58"/>
      <c r="B378" s="60"/>
      <c r="C378" s="62"/>
      <c r="D378" s="64"/>
      <c r="E378" s="66"/>
      <c r="F378" s="8" t="s">
        <v>371</v>
      </c>
      <c r="G378" s="47"/>
      <c r="H378" s="11"/>
      <c r="I378" s="8">
        <f>IFERROR(VLOOKUP(H378,Šifranti!$F$49:$G$152,2,FALSE),0)</f>
        <v>0</v>
      </c>
      <c r="J378" s="43">
        <f>J373*1</f>
        <v>0</v>
      </c>
      <c r="K378" s="33"/>
      <c r="L378" s="50">
        <v>0.42</v>
      </c>
      <c r="M378" s="32">
        <f>D373+E373</f>
        <v>0</v>
      </c>
      <c r="N378" s="32">
        <f t="shared" si="24"/>
        <v>0</v>
      </c>
      <c r="O378" s="32">
        <f t="shared" si="23"/>
        <v>0</v>
      </c>
    </row>
    <row r="379" spans="1:15" ht="22.95" customHeight="1" x14ac:dyDescent="0.25">
      <c r="A379" s="58"/>
      <c r="B379" s="60"/>
      <c r="C379" s="62"/>
      <c r="D379" s="64"/>
      <c r="E379" s="66"/>
      <c r="F379" s="8" t="s">
        <v>394</v>
      </c>
      <c r="G379" s="47"/>
      <c r="H379" s="11"/>
      <c r="I379" s="8">
        <f>IFERROR(VLOOKUP(H379,Šifranti!$F$153:$G$156,2,FALSE),0)</f>
        <v>0</v>
      </c>
      <c r="J379" s="42">
        <f>J373*0.3</f>
        <v>0</v>
      </c>
      <c r="K379" s="33"/>
      <c r="L379" s="50">
        <v>0.38</v>
      </c>
      <c r="M379" s="32">
        <f>D373+E373</f>
        <v>0</v>
      </c>
      <c r="N379" s="32">
        <f t="shared" si="24"/>
        <v>0</v>
      </c>
      <c r="O379" s="32">
        <f t="shared" si="23"/>
        <v>0</v>
      </c>
    </row>
    <row r="380" spans="1:15" ht="22.95" customHeight="1" x14ac:dyDescent="0.25">
      <c r="A380" s="57">
        <v>44835</v>
      </c>
      <c r="B380" s="59"/>
      <c r="C380" s="61"/>
      <c r="D380" s="63">
        <f>IF(B380&gt;2291,B380-2291,0)</f>
        <v>0</v>
      </c>
      <c r="E380" s="65">
        <f>IF(C380&gt;1895,C380-1895,0)</f>
        <v>0</v>
      </c>
      <c r="F380" s="15" t="s">
        <v>382</v>
      </c>
      <c r="G380" s="47"/>
      <c r="H380" s="11"/>
      <c r="I380" s="8">
        <f>IFERROR(VLOOKUP(H380,Šifranti!$F$5:$G$48,2,FALSE),0)</f>
        <v>0</v>
      </c>
      <c r="J380" s="44"/>
      <c r="K380" s="33"/>
      <c r="L380" s="50">
        <v>1.08</v>
      </c>
      <c r="M380" s="32">
        <f>D380+E380</f>
        <v>0</v>
      </c>
      <c r="N380" s="32">
        <f t="shared" si="24"/>
        <v>0</v>
      </c>
      <c r="O380" s="32">
        <f t="shared" si="23"/>
        <v>0</v>
      </c>
    </row>
    <row r="381" spans="1:15" ht="22.95" customHeight="1" x14ac:dyDescent="0.25">
      <c r="A381" s="58"/>
      <c r="B381" s="60"/>
      <c r="C381" s="62"/>
      <c r="D381" s="64"/>
      <c r="E381" s="66"/>
      <c r="F381" s="15" t="s">
        <v>383</v>
      </c>
      <c r="G381" s="47"/>
      <c r="H381" s="11"/>
      <c r="I381" s="8">
        <f>IFERROR(VLOOKUP(H381,Šifranti!$F$5:$G$48,2,FALSE),0)</f>
        <v>0</v>
      </c>
      <c r="J381" s="43">
        <f>J380</f>
        <v>0</v>
      </c>
      <c r="K381" s="33"/>
      <c r="L381" s="50">
        <v>1.08</v>
      </c>
      <c r="M381" s="32">
        <f>D380+E380</f>
        <v>0</v>
      </c>
      <c r="N381" s="32">
        <f t="shared" si="24"/>
        <v>0</v>
      </c>
      <c r="O381" s="32">
        <f t="shared" si="23"/>
        <v>0</v>
      </c>
    </row>
    <row r="382" spans="1:15" ht="22.95" customHeight="1" x14ac:dyDescent="0.25">
      <c r="A382" s="58"/>
      <c r="B382" s="60"/>
      <c r="C382" s="62"/>
      <c r="D382" s="64"/>
      <c r="E382" s="66"/>
      <c r="F382" s="8" t="s">
        <v>321</v>
      </c>
      <c r="G382" s="47"/>
      <c r="H382" s="11"/>
      <c r="I382" s="8">
        <f>IFERROR(VLOOKUP(H382,Šifranti!$F$49:$G$152,2,FALSE),0)</f>
        <v>0</v>
      </c>
      <c r="J382" s="43">
        <f>J380*1</f>
        <v>0</v>
      </c>
      <c r="K382" s="33"/>
      <c r="L382" s="50">
        <v>0.42</v>
      </c>
      <c r="M382" s="32">
        <f>D380+E380</f>
        <v>0</v>
      </c>
      <c r="N382" s="32">
        <f t="shared" si="24"/>
        <v>0</v>
      </c>
      <c r="O382" s="32">
        <f t="shared" si="23"/>
        <v>0</v>
      </c>
    </row>
    <row r="383" spans="1:15" ht="22.95" customHeight="1" x14ac:dyDescent="0.25">
      <c r="A383" s="58"/>
      <c r="B383" s="60"/>
      <c r="C383" s="62"/>
      <c r="D383" s="64"/>
      <c r="E383" s="66"/>
      <c r="F383" s="8" t="s">
        <v>322</v>
      </c>
      <c r="G383" s="47"/>
      <c r="H383" s="11"/>
      <c r="I383" s="8">
        <f>IFERROR(VLOOKUP(H383,Šifranti!$F$49:$G$152,2,FALSE),0)</f>
        <v>0</v>
      </c>
      <c r="J383" s="43">
        <f>J380*1</f>
        <v>0</v>
      </c>
      <c r="K383" s="33"/>
      <c r="L383" s="50">
        <v>0.42</v>
      </c>
      <c r="M383" s="32">
        <f>D380+E380</f>
        <v>0</v>
      </c>
      <c r="N383" s="32">
        <f t="shared" si="24"/>
        <v>0</v>
      </c>
      <c r="O383" s="32">
        <f t="shared" si="23"/>
        <v>0</v>
      </c>
    </row>
    <row r="384" spans="1:15" ht="22.95" customHeight="1" x14ac:dyDescent="0.25">
      <c r="A384" s="58"/>
      <c r="B384" s="60"/>
      <c r="C384" s="62"/>
      <c r="D384" s="64"/>
      <c r="E384" s="66"/>
      <c r="F384" s="8" t="s">
        <v>370</v>
      </c>
      <c r="G384" s="47"/>
      <c r="H384" s="11"/>
      <c r="I384" s="8">
        <f>IFERROR(VLOOKUP(H384,Šifranti!$F$49:$G$152,2,FALSE),0)</f>
        <v>0</v>
      </c>
      <c r="J384" s="43">
        <f>J380*1</f>
        <v>0</v>
      </c>
      <c r="K384" s="33"/>
      <c r="L384" s="50">
        <v>0.42</v>
      </c>
      <c r="M384" s="32">
        <f>D380+E380</f>
        <v>0</v>
      </c>
      <c r="N384" s="32">
        <f t="shared" si="24"/>
        <v>0</v>
      </c>
      <c r="O384" s="32">
        <f t="shared" si="23"/>
        <v>0</v>
      </c>
    </row>
    <row r="385" spans="1:15" ht="22.95" customHeight="1" x14ac:dyDescent="0.25">
      <c r="A385" s="58"/>
      <c r="B385" s="60"/>
      <c r="C385" s="62"/>
      <c r="D385" s="64"/>
      <c r="E385" s="66"/>
      <c r="F385" s="8" t="s">
        <v>371</v>
      </c>
      <c r="G385" s="47"/>
      <c r="H385" s="11"/>
      <c r="I385" s="8">
        <f>IFERROR(VLOOKUP(H385,Šifranti!$F$49:$G$152,2,FALSE),0)</f>
        <v>0</v>
      </c>
      <c r="J385" s="43">
        <f>J380*1</f>
        <v>0</v>
      </c>
      <c r="K385" s="33"/>
      <c r="L385" s="50">
        <v>0.42</v>
      </c>
      <c r="M385" s="32">
        <f>D380+E380</f>
        <v>0</v>
      </c>
      <c r="N385" s="32">
        <f t="shared" si="24"/>
        <v>0</v>
      </c>
      <c r="O385" s="32">
        <f t="shared" si="23"/>
        <v>0</v>
      </c>
    </row>
    <row r="386" spans="1:15" ht="22.95" customHeight="1" x14ac:dyDescent="0.25">
      <c r="A386" s="58"/>
      <c r="B386" s="60"/>
      <c r="C386" s="62"/>
      <c r="D386" s="64"/>
      <c r="E386" s="66"/>
      <c r="F386" s="8" t="s">
        <v>394</v>
      </c>
      <c r="G386" s="47"/>
      <c r="H386" s="11"/>
      <c r="I386" s="8">
        <f>IFERROR(VLOOKUP(H386,Šifranti!$F$153:$G$156,2,FALSE),0)</f>
        <v>0</v>
      </c>
      <c r="J386" s="42">
        <f>J380*0.3</f>
        <v>0</v>
      </c>
      <c r="K386" s="33"/>
      <c r="L386" s="50">
        <v>0.38</v>
      </c>
      <c r="M386" s="32">
        <f>D380+E380</f>
        <v>0</v>
      </c>
      <c r="N386" s="32">
        <f t="shared" si="24"/>
        <v>0</v>
      </c>
      <c r="O386" s="32">
        <f t="shared" si="23"/>
        <v>0</v>
      </c>
    </row>
    <row r="387" spans="1:15" ht="22.95" customHeight="1" x14ac:dyDescent="0.25">
      <c r="A387" s="57">
        <v>44866</v>
      </c>
      <c r="B387" s="59"/>
      <c r="C387" s="61"/>
      <c r="D387" s="63">
        <f>IF(B387&gt;2291,B387-2291,0)</f>
        <v>0</v>
      </c>
      <c r="E387" s="65">
        <f>IF(C387&gt;1895,C387-1895,0)</f>
        <v>0</v>
      </c>
      <c r="F387" s="15" t="s">
        <v>382</v>
      </c>
      <c r="G387" s="47"/>
      <c r="H387" s="11"/>
      <c r="I387" s="8">
        <f>IFERROR(VLOOKUP(H387,Šifranti!$F$5:$G$48,2,FALSE),0)</f>
        <v>0</v>
      </c>
      <c r="J387" s="44"/>
      <c r="K387" s="33"/>
      <c r="L387" s="50">
        <v>1.08</v>
      </c>
      <c r="M387" s="32">
        <f>D387+E387</f>
        <v>0</v>
      </c>
      <c r="N387" s="32">
        <f t="shared" si="24"/>
        <v>0</v>
      </c>
      <c r="O387" s="32">
        <f t="shared" si="23"/>
        <v>0</v>
      </c>
    </row>
    <row r="388" spans="1:15" ht="22.95" customHeight="1" x14ac:dyDescent="0.25">
      <c r="A388" s="58"/>
      <c r="B388" s="60"/>
      <c r="C388" s="62"/>
      <c r="D388" s="64"/>
      <c r="E388" s="66"/>
      <c r="F388" s="15" t="s">
        <v>383</v>
      </c>
      <c r="G388" s="47"/>
      <c r="H388" s="11"/>
      <c r="I388" s="8">
        <f>IFERROR(VLOOKUP(H388,Šifranti!$F$5:$G$48,2,FALSE),0)</f>
        <v>0</v>
      </c>
      <c r="J388" s="43">
        <f>J387</f>
        <v>0</v>
      </c>
      <c r="K388" s="33"/>
      <c r="L388" s="50">
        <v>1.08</v>
      </c>
      <c r="M388" s="32">
        <f>D387+E387</f>
        <v>0</v>
      </c>
      <c r="N388" s="32">
        <f t="shared" si="24"/>
        <v>0</v>
      </c>
      <c r="O388" s="32">
        <f t="shared" si="23"/>
        <v>0</v>
      </c>
    </row>
    <row r="389" spans="1:15" ht="22.95" customHeight="1" x14ac:dyDescent="0.25">
      <c r="A389" s="58"/>
      <c r="B389" s="60"/>
      <c r="C389" s="62"/>
      <c r="D389" s="64"/>
      <c r="E389" s="66"/>
      <c r="F389" s="8" t="s">
        <v>321</v>
      </c>
      <c r="G389" s="47"/>
      <c r="H389" s="11"/>
      <c r="I389" s="8">
        <f>IFERROR(VLOOKUP(H389,Šifranti!$F$49:$G$152,2,FALSE),0)</f>
        <v>0</v>
      </c>
      <c r="J389" s="43">
        <f>J387*1</f>
        <v>0</v>
      </c>
      <c r="K389" s="33"/>
      <c r="L389" s="50">
        <v>0.42</v>
      </c>
      <c r="M389" s="32">
        <f>D387+E387</f>
        <v>0</v>
      </c>
      <c r="N389" s="32">
        <f t="shared" si="24"/>
        <v>0</v>
      </c>
      <c r="O389" s="32">
        <f t="shared" si="23"/>
        <v>0</v>
      </c>
    </row>
    <row r="390" spans="1:15" ht="22.95" customHeight="1" x14ac:dyDescent="0.25">
      <c r="A390" s="58"/>
      <c r="B390" s="60"/>
      <c r="C390" s="62"/>
      <c r="D390" s="64"/>
      <c r="E390" s="66"/>
      <c r="F390" s="8" t="s">
        <v>322</v>
      </c>
      <c r="G390" s="47"/>
      <c r="H390" s="11"/>
      <c r="I390" s="8">
        <f>IFERROR(VLOOKUP(H390,Šifranti!$F$49:$G$152,2,FALSE),0)</f>
        <v>0</v>
      </c>
      <c r="J390" s="43">
        <f>J387*1</f>
        <v>0</v>
      </c>
      <c r="K390" s="33"/>
      <c r="L390" s="50">
        <v>0.42</v>
      </c>
      <c r="M390" s="32">
        <f>D387+E387</f>
        <v>0</v>
      </c>
      <c r="N390" s="32">
        <f t="shared" si="24"/>
        <v>0</v>
      </c>
      <c r="O390" s="32">
        <f t="shared" si="23"/>
        <v>0</v>
      </c>
    </row>
    <row r="391" spans="1:15" ht="22.95" customHeight="1" x14ac:dyDescent="0.25">
      <c r="A391" s="58"/>
      <c r="B391" s="60"/>
      <c r="C391" s="62"/>
      <c r="D391" s="64"/>
      <c r="E391" s="66"/>
      <c r="F391" s="8" t="s">
        <v>370</v>
      </c>
      <c r="G391" s="47"/>
      <c r="H391" s="11"/>
      <c r="I391" s="8">
        <f>IFERROR(VLOOKUP(H391,Šifranti!$F$49:$G$152,2,FALSE),0)</f>
        <v>0</v>
      </c>
      <c r="J391" s="43">
        <f>J387*1</f>
        <v>0</v>
      </c>
      <c r="K391" s="33"/>
      <c r="L391" s="50">
        <v>0.42</v>
      </c>
      <c r="M391" s="32">
        <f>D387+E387</f>
        <v>0</v>
      </c>
      <c r="N391" s="32">
        <f t="shared" si="24"/>
        <v>0</v>
      </c>
      <c r="O391" s="32">
        <f t="shared" si="23"/>
        <v>0</v>
      </c>
    </row>
    <row r="392" spans="1:15" ht="22.95" customHeight="1" x14ac:dyDescent="0.25">
      <c r="A392" s="58"/>
      <c r="B392" s="60"/>
      <c r="C392" s="62"/>
      <c r="D392" s="64"/>
      <c r="E392" s="66"/>
      <c r="F392" s="8" t="s">
        <v>371</v>
      </c>
      <c r="G392" s="47"/>
      <c r="H392" s="11"/>
      <c r="I392" s="8">
        <f>IFERROR(VLOOKUP(H392,Šifranti!$F$49:$G$152,2,FALSE),0)</f>
        <v>0</v>
      </c>
      <c r="J392" s="43">
        <f>J387*1</f>
        <v>0</v>
      </c>
      <c r="K392" s="33"/>
      <c r="L392" s="50">
        <v>0.42</v>
      </c>
      <c r="M392" s="32">
        <f>D387+E387</f>
        <v>0</v>
      </c>
      <c r="N392" s="32">
        <f t="shared" si="24"/>
        <v>0</v>
      </c>
      <c r="O392" s="32">
        <f t="shared" si="23"/>
        <v>0</v>
      </c>
    </row>
    <row r="393" spans="1:15" ht="22.95" customHeight="1" x14ac:dyDescent="0.25">
      <c r="A393" s="58"/>
      <c r="B393" s="60"/>
      <c r="C393" s="62"/>
      <c r="D393" s="64"/>
      <c r="E393" s="66"/>
      <c r="F393" s="8" t="s">
        <v>394</v>
      </c>
      <c r="G393" s="47"/>
      <c r="H393" s="11"/>
      <c r="I393" s="8">
        <f>IFERROR(VLOOKUP(H393,Šifranti!$F$153:$G$156,2,FALSE),0)</f>
        <v>0</v>
      </c>
      <c r="J393" s="42">
        <f>J387*0.3</f>
        <v>0</v>
      </c>
      <c r="K393" s="33"/>
      <c r="L393" s="50">
        <v>0.38</v>
      </c>
      <c r="M393" s="32">
        <f>D387+E387</f>
        <v>0</v>
      </c>
      <c r="N393" s="32">
        <f t="shared" si="24"/>
        <v>0</v>
      </c>
      <c r="O393" s="32">
        <f t="shared" si="23"/>
        <v>0</v>
      </c>
    </row>
    <row r="394" spans="1:15" ht="22.95" customHeight="1" x14ac:dyDescent="0.25">
      <c r="A394" s="57">
        <v>44896</v>
      </c>
      <c r="B394" s="59"/>
      <c r="C394" s="61"/>
      <c r="D394" s="63">
        <f>IF(B394&gt;2291,B394-2291,0)</f>
        <v>0</v>
      </c>
      <c r="E394" s="65">
        <f>IF(C394&gt;1895,C394-1895,0)</f>
        <v>0</v>
      </c>
      <c r="F394" s="15" t="s">
        <v>382</v>
      </c>
      <c r="G394" s="47"/>
      <c r="H394" s="11"/>
      <c r="I394" s="8">
        <f>IFERROR(VLOOKUP(H394,Šifranti!$F$5:$G$48,2,FALSE),0)</f>
        <v>0</v>
      </c>
      <c r="J394" s="44"/>
      <c r="K394" s="33"/>
      <c r="L394" s="50">
        <v>1.08</v>
      </c>
      <c r="M394" s="32">
        <f>D394+E394</f>
        <v>0</v>
      </c>
      <c r="N394" s="32">
        <f t="shared" si="24"/>
        <v>0</v>
      </c>
      <c r="O394" s="32">
        <f t="shared" si="23"/>
        <v>0</v>
      </c>
    </row>
    <row r="395" spans="1:15" ht="22.95" customHeight="1" x14ac:dyDescent="0.25">
      <c r="A395" s="58"/>
      <c r="B395" s="60"/>
      <c r="C395" s="62"/>
      <c r="D395" s="64"/>
      <c r="E395" s="66"/>
      <c r="F395" s="15" t="s">
        <v>383</v>
      </c>
      <c r="G395" s="47"/>
      <c r="H395" s="11"/>
      <c r="I395" s="8">
        <f>IFERROR(VLOOKUP(H395,Šifranti!$F$5:$G$48,2,FALSE),0)</f>
        <v>0</v>
      </c>
      <c r="J395" s="43">
        <f>J394</f>
        <v>0</v>
      </c>
      <c r="K395" s="33"/>
      <c r="L395" s="50">
        <v>1.08</v>
      </c>
      <c r="M395" s="32">
        <f>D394+E394</f>
        <v>0</v>
      </c>
      <c r="N395" s="32">
        <f t="shared" si="24"/>
        <v>0</v>
      </c>
      <c r="O395" s="32">
        <f t="shared" si="23"/>
        <v>0</v>
      </c>
    </row>
    <row r="396" spans="1:15" ht="22.95" customHeight="1" x14ac:dyDescent="0.25">
      <c r="A396" s="58"/>
      <c r="B396" s="60"/>
      <c r="C396" s="62"/>
      <c r="D396" s="64"/>
      <c r="E396" s="66"/>
      <c r="F396" s="8" t="s">
        <v>321</v>
      </c>
      <c r="G396" s="47"/>
      <c r="H396" s="11"/>
      <c r="I396" s="8">
        <f>IFERROR(VLOOKUP(H396,Šifranti!$F$49:$G$152,2,FALSE),0)</f>
        <v>0</v>
      </c>
      <c r="J396" s="43">
        <f>J394*1</f>
        <v>0</v>
      </c>
      <c r="K396" s="33"/>
      <c r="L396" s="50">
        <v>0.42</v>
      </c>
      <c r="M396" s="32">
        <f>D394+E394</f>
        <v>0</v>
      </c>
      <c r="N396" s="32">
        <f t="shared" si="24"/>
        <v>0</v>
      </c>
      <c r="O396" s="32">
        <f t="shared" si="23"/>
        <v>0</v>
      </c>
    </row>
    <row r="397" spans="1:15" ht="22.95" customHeight="1" x14ac:dyDescent="0.25">
      <c r="A397" s="58"/>
      <c r="B397" s="60"/>
      <c r="C397" s="62"/>
      <c r="D397" s="64"/>
      <c r="E397" s="66"/>
      <c r="F397" s="8" t="s">
        <v>322</v>
      </c>
      <c r="G397" s="47"/>
      <c r="H397" s="11"/>
      <c r="I397" s="8">
        <f>IFERROR(VLOOKUP(H397,Šifranti!$F$49:$G$152,2,FALSE),0)</f>
        <v>0</v>
      </c>
      <c r="J397" s="43">
        <f>J394*1</f>
        <v>0</v>
      </c>
      <c r="K397" s="33"/>
      <c r="L397" s="50">
        <v>0.42</v>
      </c>
      <c r="M397" s="32">
        <f>D394+E394</f>
        <v>0</v>
      </c>
      <c r="N397" s="32">
        <f t="shared" si="24"/>
        <v>0</v>
      </c>
      <c r="O397" s="32">
        <f t="shared" si="23"/>
        <v>0</v>
      </c>
    </row>
    <row r="398" spans="1:15" ht="22.95" customHeight="1" x14ac:dyDescent="0.25">
      <c r="A398" s="58"/>
      <c r="B398" s="60"/>
      <c r="C398" s="62"/>
      <c r="D398" s="64"/>
      <c r="E398" s="66"/>
      <c r="F398" s="8" t="s">
        <v>370</v>
      </c>
      <c r="G398" s="47"/>
      <c r="H398" s="11"/>
      <c r="I398" s="8">
        <f>IFERROR(VLOOKUP(H398,Šifranti!$F$49:$G$152,2,FALSE),0)</f>
        <v>0</v>
      </c>
      <c r="J398" s="43">
        <f>J394*1</f>
        <v>0</v>
      </c>
      <c r="K398" s="33"/>
      <c r="L398" s="50">
        <v>0.42</v>
      </c>
      <c r="M398" s="32">
        <f>D394+E394</f>
        <v>0</v>
      </c>
      <c r="N398" s="32">
        <f t="shared" si="24"/>
        <v>0</v>
      </c>
      <c r="O398" s="32">
        <f t="shared" si="23"/>
        <v>0</v>
      </c>
    </row>
    <row r="399" spans="1:15" ht="22.95" customHeight="1" x14ac:dyDescent="0.25">
      <c r="A399" s="58"/>
      <c r="B399" s="60"/>
      <c r="C399" s="62"/>
      <c r="D399" s="64"/>
      <c r="E399" s="66"/>
      <c r="F399" s="8" t="s">
        <v>371</v>
      </c>
      <c r="G399" s="47"/>
      <c r="H399" s="11"/>
      <c r="I399" s="8">
        <f>IFERROR(VLOOKUP(H399,Šifranti!$F$49:$G$152,2,FALSE),0)</f>
        <v>0</v>
      </c>
      <c r="J399" s="43">
        <f>J394*1</f>
        <v>0</v>
      </c>
      <c r="K399" s="33"/>
      <c r="L399" s="50">
        <v>0.42</v>
      </c>
      <c r="M399" s="32">
        <f>D394+E394</f>
        <v>0</v>
      </c>
      <c r="N399" s="32">
        <f t="shared" si="24"/>
        <v>0</v>
      </c>
      <c r="O399" s="32">
        <f t="shared" si="23"/>
        <v>0</v>
      </c>
    </row>
    <row r="400" spans="1:15" ht="22.95" customHeight="1" x14ac:dyDescent="0.25">
      <c r="A400" s="58"/>
      <c r="B400" s="60"/>
      <c r="C400" s="62"/>
      <c r="D400" s="64"/>
      <c r="E400" s="66"/>
      <c r="F400" s="8" t="s">
        <v>394</v>
      </c>
      <c r="G400" s="47"/>
      <c r="H400" s="11"/>
      <c r="I400" s="8">
        <f>IFERROR(VLOOKUP(H400,Šifranti!$F$153:$G$156,2,FALSE),0)</f>
        <v>0</v>
      </c>
      <c r="J400" s="42">
        <f>J394*0.3</f>
        <v>0</v>
      </c>
      <c r="K400" s="33"/>
      <c r="L400" s="50">
        <v>0.38</v>
      </c>
      <c r="M400" s="32">
        <f>D394+E394</f>
        <v>0</v>
      </c>
      <c r="N400" s="32">
        <f t="shared" si="24"/>
        <v>0</v>
      </c>
      <c r="O400" s="32">
        <f t="shared" si="23"/>
        <v>0</v>
      </c>
    </row>
    <row r="401" spans="1:15" ht="22.95" customHeight="1" x14ac:dyDescent="0.25">
      <c r="A401" s="34" t="s">
        <v>320</v>
      </c>
      <c r="B401" s="34"/>
      <c r="C401" s="34"/>
      <c r="D401" s="7"/>
      <c r="E401" s="7"/>
      <c r="F401" s="7"/>
      <c r="G401" s="7"/>
      <c r="H401" s="7"/>
      <c r="I401" s="7"/>
      <c r="J401" s="7"/>
      <c r="K401" s="7"/>
      <c r="L401" s="7"/>
      <c r="M401" s="7"/>
      <c r="N401" s="32">
        <f>SUM(N373:N400)</f>
        <v>0</v>
      </c>
      <c r="O401" s="32">
        <f>SUM(O373:O400)</f>
        <v>0</v>
      </c>
    </row>
    <row r="402" spans="1:15" ht="22.95" customHeight="1" x14ac:dyDescent="0.25">
      <c r="A402"/>
      <c r="B402"/>
      <c r="C402"/>
      <c r="D402"/>
      <c r="E402"/>
      <c r="F402"/>
      <c r="G402"/>
      <c r="H402"/>
      <c r="I402"/>
      <c r="J402"/>
      <c r="K402"/>
      <c r="L402"/>
      <c r="M402"/>
      <c r="N402"/>
      <c r="O402"/>
    </row>
    <row r="403" spans="1:15" ht="22.95" customHeight="1" x14ac:dyDescent="0.25">
      <c r="A403" s="26" t="s">
        <v>427</v>
      </c>
      <c r="B403" s="46"/>
      <c r="C403" s="46"/>
      <c r="D403"/>
      <c r="E403"/>
      <c r="F403"/>
      <c r="G403"/>
      <c r="H403"/>
      <c r="I403"/>
      <c r="J403"/>
      <c r="K403"/>
      <c r="L403"/>
      <c r="M403"/>
      <c r="N403"/>
      <c r="O403"/>
    </row>
    <row r="404" spans="1:15" ht="70.2" customHeight="1" x14ac:dyDescent="0.25">
      <c r="A404" s="8" t="s">
        <v>11</v>
      </c>
      <c r="B404" s="49" t="s">
        <v>488</v>
      </c>
      <c r="C404" s="8" t="s">
        <v>323</v>
      </c>
      <c r="D404" s="13" t="s">
        <v>379</v>
      </c>
      <c r="E404" s="13" t="s">
        <v>378</v>
      </c>
      <c r="F404" s="8" t="s">
        <v>420</v>
      </c>
      <c r="G404" s="8" t="s">
        <v>8</v>
      </c>
      <c r="H404" s="8" t="s">
        <v>9</v>
      </c>
      <c r="I404" s="8" t="s">
        <v>10</v>
      </c>
      <c r="J404" s="8" t="s">
        <v>395</v>
      </c>
      <c r="K404" s="8" t="s">
        <v>372</v>
      </c>
      <c r="L404" s="8" t="s">
        <v>384</v>
      </c>
      <c r="M404" s="8" t="s">
        <v>385</v>
      </c>
      <c r="N404" s="13" t="s">
        <v>381</v>
      </c>
      <c r="O404" s="13" t="s">
        <v>380</v>
      </c>
    </row>
    <row r="405" spans="1:15" ht="22.95" customHeight="1" x14ac:dyDescent="0.25">
      <c r="A405" s="9">
        <v>1</v>
      </c>
      <c r="B405" s="9">
        <v>2</v>
      </c>
      <c r="C405" s="9">
        <v>3</v>
      </c>
      <c r="D405" s="9">
        <v>4</v>
      </c>
      <c r="E405" s="9">
        <v>5</v>
      </c>
      <c r="F405" s="14">
        <v>6</v>
      </c>
      <c r="G405" s="9">
        <v>7</v>
      </c>
      <c r="H405" s="14">
        <v>8</v>
      </c>
      <c r="I405" s="9">
        <v>9</v>
      </c>
      <c r="J405" s="9">
        <v>10</v>
      </c>
      <c r="K405" s="9">
        <v>11</v>
      </c>
      <c r="L405" s="9">
        <v>12</v>
      </c>
      <c r="M405" s="9">
        <v>13</v>
      </c>
      <c r="N405" s="9">
        <v>14</v>
      </c>
      <c r="O405" s="9">
        <v>15</v>
      </c>
    </row>
    <row r="406" spans="1:15" ht="22.95" customHeight="1" x14ac:dyDescent="0.25">
      <c r="A406" s="57">
        <v>44805</v>
      </c>
      <c r="B406" s="59"/>
      <c r="C406" s="61"/>
      <c r="D406" s="63">
        <f>IF(B406&gt;2291,B406-2291,0)</f>
        <v>0</v>
      </c>
      <c r="E406" s="65">
        <f>IF(C406&gt;1895,C406-1895,0)</f>
        <v>0</v>
      </c>
      <c r="F406" s="15" t="s">
        <v>382</v>
      </c>
      <c r="G406" s="47"/>
      <c r="H406" s="11"/>
      <c r="I406" s="8">
        <f>IFERROR(VLOOKUP(H406,Šifranti!$F$5:$G$48,2,FALSE),0)</f>
        <v>0</v>
      </c>
      <c r="J406" s="44"/>
      <c r="K406" s="33"/>
      <c r="L406" s="50">
        <v>1.08</v>
      </c>
      <c r="M406" s="32">
        <f>D406+E406</f>
        <v>0</v>
      </c>
      <c r="N406" s="32">
        <f>IF(J406*K406*L406*M406 &lt;= 2000,J406*K406*L406*M406,2000)</f>
        <v>0</v>
      </c>
      <c r="O406" s="32">
        <f t="shared" ref="O406:O433" si="25">N406*1.161</f>
        <v>0</v>
      </c>
    </row>
    <row r="407" spans="1:15" ht="22.95" customHeight="1" x14ac:dyDescent="0.25">
      <c r="A407" s="58"/>
      <c r="B407" s="60"/>
      <c r="C407" s="62"/>
      <c r="D407" s="64"/>
      <c r="E407" s="66"/>
      <c r="F407" s="15" t="s">
        <v>383</v>
      </c>
      <c r="G407" s="47"/>
      <c r="H407" s="11"/>
      <c r="I407" s="8">
        <f>IFERROR(VLOOKUP(H407,Šifranti!$F$5:$G$48,2,FALSE),0)</f>
        <v>0</v>
      </c>
      <c r="J407" s="43">
        <f>J406</f>
        <v>0</v>
      </c>
      <c r="K407" s="33"/>
      <c r="L407" s="50">
        <v>1.08</v>
      </c>
      <c r="M407" s="32">
        <f>D406+E406</f>
        <v>0</v>
      </c>
      <c r="N407" s="32">
        <f t="shared" ref="N407:N433" si="26">IF(J407*K407*L407*M407 &lt;= 2000,J407*K407*L407*M407,2000)</f>
        <v>0</v>
      </c>
      <c r="O407" s="32">
        <f t="shared" si="25"/>
        <v>0</v>
      </c>
    </row>
    <row r="408" spans="1:15" ht="22.95" customHeight="1" x14ac:dyDescent="0.25">
      <c r="A408" s="58"/>
      <c r="B408" s="60"/>
      <c r="C408" s="62"/>
      <c r="D408" s="64"/>
      <c r="E408" s="66"/>
      <c r="F408" s="8" t="s">
        <v>321</v>
      </c>
      <c r="G408" s="47"/>
      <c r="H408" s="11"/>
      <c r="I408" s="8">
        <f>IFERROR(VLOOKUP(H408,Šifranti!$F$49:$G$152,2,FALSE),0)</f>
        <v>0</v>
      </c>
      <c r="J408" s="43">
        <f>J406*1</f>
        <v>0</v>
      </c>
      <c r="K408" s="33"/>
      <c r="L408" s="50">
        <v>0.42</v>
      </c>
      <c r="M408" s="32">
        <f>D406+E406</f>
        <v>0</v>
      </c>
      <c r="N408" s="32">
        <f t="shared" si="26"/>
        <v>0</v>
      </c>
      <c r="O408" s="32">
        <f t="shared" si="25"/>
        <v>0</v>
      </c>
    </row>
    <row r="409" spans="1:15" ht="22.95" customHeight="1" x14ac:dyDescent="0.25">
      <c r="A409" s="58"/>
      <c r="B409" s="60"/>
      <c r="C409" s="62"/>
      <c r="D409" s="64"/>
      <c r="E409" s="66"/>
      <c r="F409" s="8" t="s">
        <v>322</v>
      </c>
      <c r="G409" s="47"/>
      <c r="H409" s="11"/>
      <c r="I409" s="8">
        <f>IFERROR(VLOOKUP(H409,Šifranti!$F$49:$G$152,2,FALSE),0)</f>
        <v>0</v>
      </c>
      <c r="J409" s="43">
        <f>J406*1</f>
        <v>0</v>
      </c>
      <c r="K409" s="33"/>
      <c r="L409" s="50">
        <v>0.42</v>
      </c>
      <c r="M409" s="32">
        <f>D406+E406</f>
        <v>0</v>
      </c>
      <c r="N409" s="32">
        <f t="shared" si="26"/>
        <v>0</v>
      </c>
      <c r="O409" s="32">
        <f t="shared" si="25"/>
        <v>0</v>
      </c>
    </row>
    <row r="410" spans="1:15" ht="22.95" customHeight="1" x14ac:dyDescent="0.25">
      <c r="A410" s="58"/>
      <c r="B410" s="60"/>
      <c r="C410" s="62"/>
      <c r="D410" s="64"/>
      <c r="E410" s="66"/>
      <c r="F410" s="8" t="s">
        <v>370</v>
      </c>
      <c r="G410" s="47"/>
      <c r="H410" s="11"/>
      <c r="I410" s="8">
        <f>IFERROR(VLOOKUP(H410,Šifranti!$F$49:$G$152,2,FALSE),0)</f>
        <v>0</v>
      </c>
      <c r="J410" s="43">
        <f>J406*1</f>
        <v>0</v>
      </c>
      <c r="K410" s="33"/>
      <c r="L410" s="50">
        <v>0.42</v>
      </c>
      <c r="M410" s="32">
        <f>D406+E406</f>
        <v>0</v>
      </c>
      <c r="N410" s="32">
        <f t="shared" si="26"/>
        <v>0</v>
      </c>
      <c r="O410" s="32">
        <f t="shared" si="25"/>
        <v>0</v>
      </c>
    </row>
    <row r="411" spans="1:15" ht="22.95" customHeight="1" x14ac:dyDescent="0.25">
      <c r="A411" s="58"/>
      <c r="B411" s="60"/>
      <c r="C411" s="62"/>
      <c r="D411" s="64"/>
      <c r="E411" s="66"/>
      <c r="F411" s="8" t="s">
        <v>371</v>
      </c>
      <c r="G411" s="47"/>
      <c r="H411" s="11"/>
      <c r="I411" s="8">
        <f>IFERROR(VLOOKUP(H411,Šifranti!$F$49:$G$152,2,FALSE),0)</f>
        <v>0</v>
      </c>
      <c r="J411" s="43">
        <f>J406*1</f>
        <v>0</v>
      </c>
      <c r="K411" s="33"/>
      <c r="L411" s="50">
        <v>0.42</v>
      </c>
      <c r="M411" s="32">
        <f>D406+E406</f>
        <v>0</v>
      </c>
      <c r="N411" s="32">
        <f t="shared" si="26"/>
        <v>0</v>
      </c>
      <c r="O411" s="32">
        <f t="shared" si="25"/>
        <v>0</v>
      </c>
    </row>
    <row r="412" spans="1:15" ht="22.95" customHeight="1" x14ac:dyDescent="0.25">
      <c r="A412" s="58"/>
      <c r="B412" s="60"/>
      <c r="C412" s="62"/>
      <c r="D412" s="64"/>
      <c r="E412" s="66"/>
      <c r="F412" s="8" t="s">
        <v>394</v>
      </c>
      <c r="G412" s="47"/>
      <c r="H412" s="11"/>
      <c r="I412" s="8">
        <f>IFERROR(VLOOKUP(H412,Šifranti!$F$153:$G$156,2,FALSE),0)</f>
        <v>0</v>
      </c>
      <c r="J412" s="42">
        <f>J406*0.3</f>
        <v>0</v>
      </c>
      <c r="K412" s="33"/>
      <c r="L412" s="50">
        <v>0.38</v>
      </c>
      <c r="M412" s="32">
        <f>D406+E406</f>
        <v>0</v>
      </c>
      <c r="N412" s="32">
        <f t="shared" si="26"/>
        <v>0</v>
      </c>
      <c r="O412" s="32">
        <f t="shared" si="25"/>
        <v>0</v>
      </c>
    </row>
    <row r="413" spans="1:15" ht="22.95" customHeight="1" x14ac:dyDescent="0.25">
      <c r="A413" s="57">
        <v>44835</v>
      </c>
      <c r="B413" s="59"/>
      <c r="C413" s="61"/>
      <c r="D413" s="63">
        <f>IF(B413&gt;2291,B413-2291,0)</f>
        <v>0</v>
      </c>
      <c r="E413" s="65">
        <f>IF(C413&gt;1895,C413-1895,0)</f>
        <v>0</v>
      </c>
      <c r="F413" s="15" t="s">
        <v>382</v>
      </c>
      <c r="G413" s="47"/>
      <c r="H413" s="11"/>
      <c r="I413" s="8">
        <f>IFERROR(VLOOKUP(H413,Šifranti!$F$5:$G$48,2,FALSE),0)</f>
        <v>0</v>
      </c>
      <c r="J413" s="44"/>
      <c r="K413" s="33"/>
      <c r="L413" s="50">
        <v>1.08</v>
      </c>
      <c r="M413" s="32">
        <f>D413+E413</f>
        <v>0</v>
      </c>
      <c r="N413" s="32">
        <f t="shared" si="26"/>
        <v>0</v>
      </c>
      <c r="O413" s="32">
        <f t="shared" si="25"/>
        <v>0</v>
      </c>
    </row>
    <row r="414" spans="1:15" ht="22.95" customHeight="1" x14ac:dyDescent="0.25">
      <c r="A414" s="58"/>
      <c r="B414" s="60"/>
      <c r="C414" s="62"/>
      <c r="D414" s="64"/>
      <c r="E414" s="66"/>
      <c r="F414" s="15" t="s">
        <v>383</v>
      </c>
      <c r="G414" s="47"/>
      <c r="H414" s="11"/>
      <c r="I414" s="8">
        <f>IFERROR(VLOOKUP(H414,Šifranti!$F$5:$G$48,2,FALSE),0)</f>
        <v>0</v>
      </c>
      <c r="J414" s="43">
        <f>J413</f>
        <v>0</v>
      </c>
      <c r="K414" s="33"/>
      <c r="L414" s="50">
        <v>1.08</v>
      </c>
      <c r="M414" s="32">
        <f>D413+E413</f>
        <v>0</v>
      </c>
      <c r="N414" s="32">
        <f t="shared" si="26"/>
        <v>0</v>
      </c>
      <c r="O414" s="32">
        <f t="shared" si="25"/>
        <v>0</v>
      </c>
    </row>
    <row r="415" spans="1:15" ht="22.95" customHeight="1" x14ac:dyDescent="0.25">
      <c r="A415" s="58"/>
      <c r="B415" s="60"/>
      <c r="C415" s="62"/>
      <c r="D415" s="64"/>
      <c r="E415" s="66"/>
      <c r="F415" s="8" t="s">
        <v>321</v>
      </c>
      <c r="G415" s="47"/>
      <c r="H415" s="11"/>
      <c r="I415" s="8">
        <f>IFERROR(VLOOKUP(H415,Šifranti!$F$49:$G$152,2,FALSE),0)</f>
        <v>0</v>
      </c>
      <c r="J415" s="43">
        <f>J413*1</f>
        <v>0</v>
      </c>
      <c r="K415" s="33"/>
      <c r="L415" s="50">
        <v>0.42</v>
      </c>
      <c r="M415" s="32">
        <f>D413+E413</f>
        <v>0</v>
      </c>
      <c r="N415" s="32">
        <f t="shared" si="26"/>
        <v>0</v>
      </c>
      <c r="O415" s="32">
        <f t="shared" si="25"/>
        <v>0</v>
      </c>
    </row>
    <row r="416" spans="1:15" ht="22.95" customHeight="1" x14ac:dyDescent="0.25">
      <c r="A416" s="58"/>
      <c r="B416" s="60"/>
      <c r="C416" s="62"/>
      <c r="D416" s="64"/>
      <c r="E416" s="66"/>
      <c r="F416" s="8" t="s">
        <v>322</v>
      </c>
      <c r="G416" s="47"/>
      <c r="H416" s="11"/>
      <c r="I416" s="8">
        <f>IFERROR(VLOOKUP(H416,Šifranti!$F$49:$G$152,2,FALSE),0)</f>
        <v>0</v>
      </c>
      <c r="J416" s="43">
        <f>J413*1</f>
        <v>0</v>
      </c>
      <c r="K416" s="33"/>
      <c r="L416" s="50">
        <v>0.42</v>
      </c>
      <c r="M416" s="32">
        <f>D413+E413</f>
        <v>0</v>
      </c>
      <c r="N416" s="32">
        <f t="shared" si="26"/>
        <v>0</v>
      </c>
      <c r="O416" s="32">
        <f t="shared" si="25"/>
        <v>0</v>
      </c>
    </row>
    <row r="417" spans="1:15" ht="22.95" customHeight="1" x14ac:dyDescent="0.25">
      <c r="A417" s="58"/>
      <c r="B417" s="60"/>
      <c r="C417" s="62"/>
      <c r="D417" s="64"/>
      <c r="E417" s="66"/>
      <c r="F417" s="8" t="s">
        <v>370</v>
      </c>
      <c r="G417" s="47"/>
      <c r="H417" s="11"/>
      <c r="I417" s="8">
        <f>IFERROR(VLOOKUP(H417,Šifranti!$F$49:$G$152,2,FALSE),0)</f>
        <v>0</v>
      </c>
      <c r="J417" s="43">
        <f>J413*1</f>
        <v>0</v>
      </c>
      <c r="K417" s="33"/>
      <c r="L417" s="50">
        <v>0.42</v>
      </c>
      <c r="M417" s="32">
        <f>D413+E413</f>
        <v>0</v>
      </c>
      <c r="N417" s="32">
        <f t="shared" si="26"/>
        <v>0</v>
      </c>
      <c r="O417" s="32">
        <f t="shared" si="25"/>
        <v>0</v>
      </c>
    </row>
    <row r="418" spans="1:15" ht="22.95" customHeight="1" x14ac:dyDescent="0.25">
      <c r="A418" s="58"/>
      <c r="B418" s="60"/>
      <c r="C418" s="62"/>
      <c r="D418" s="64"/>
      <c r="E418" s="66"/>
      <c r="F418" s="8" t="s">
        <v>371</v>
      </c>
      <c r="G418" s="47"/>
      <c r="H418" s="11"/>
      <c r="I418" s="8">
        <f>IFERROR(VLOOKUP(H418,Šifranti!$F$49:$G$152,2,FALSE),0)</f>
        <v>0</v>
      </c>
      <c r="J418" s="43">
        <f>J413*1</f>
        <v>0</v>
      </c>
      <c r="K418" s="33"/>
      <c r="L418" s="50">
        <v>0.42</v>
      </c>
      <c r="M418" s="32">
        <f>D413+E413</f>
        <v>0</v>
      </c>
      <c r="N418" s="32">
        <f t="shared" si="26"/>
        <v>0</v>
      </c>
      <c r="O418" s="32">
        <f t="shared" si="25"/>
        <v>0</v>
      </c>
    </row>
    <row r="419" spans="1:15" ht="22.95" customHeight="1" x14ac:dyDescent="0.25">
      <c r="A419" s="58"/>
      <c r="B419" s="60"/>
      <c r="C419" s="62"/>
      <c r="D419" s="64"/>
      <c r="E419" s="66"/>
      <c r="F419" s="8" t="s">
        <v>394</v>
      </c>
      <c r="G419" s="47"/>
      <c r="H419" s="11"/>
      <c r="I419" s="8">
        <f>IFERROR(VLOOKUP(H419,Šifranti!$F$153:$G$156,2,FALSE),0)</f>
        <v>0</v>
      </c>
      <c r="J419" s="42">
        <f>J413*0.3</f>
        <v>0</v>
      </c>
      <c r="K419" s="33"/>
      <c r="L419" s="50">
        <v>0.38</v>
      </c>
      <c r="M419" s="32">
        <f>D413+E413</f>
        <v>0</v>
      </c>
      <c r="N419" s="32">
        <f t="shared" si="26"/>
        <v>0</v>
      </c>
      <c r="O419" s="32">
        <f t="shared" si="25"/>
        <v>0</v>
      </c>
    </row>
    <row r="420" spans="1:15" ht="22.95" customHeight="1" x14ac:dyDescent="0.25">
      <c r="A420" s="57">
        <v>44866</v>
      </c>
      <c r="B420" s="59"/>
      <c r="C420" s="61"/>
      <c r="D420" s="63">
        <f>IF(B420&gt;2291,B420-2291,0)</f>
        <v>0</v>
      </c>
      <c r="E420" s="65">
        <f>IF(C420&gt;1895,C420-1895,0)</f>
        <v>0</v>
      </c>
      <c r="F420" s="15" t="s">
        <v>382</v>
      </c>
      <c r="G420" s="47"/>
      <c r="H420" s="11"/>
      <c r="I420" s="8">
        <f>IFERROR(VLOOKUP(H420,Šifranti!$F$5:$G$48,2,FALSE),0)</f>
        <v>0</v>
      </c>
      <c r="J420" s="44"/>
      <c r="K420" s="33"/>
      <c r="L420" s="50">
        <v>1.08</v>
      </c>
      <c r="M420" s="32">
        <f>D420+E420</f>
        <v>0</v>
      </c>
      <c r="N420" s="32">
        <f t="shared" si="26"/>
        <v>0</v>
      </c>
      <c r="O420" s="32">
        <f t="shared" si="25"/>
        <v>0</v>
      </c>
    </row>
    <row r="421" spans="1:15" ht="22.95" customHeight="1" x14ac:dyDescent="0.25">
      <c r="A421" s="58"/>
      <c r="B421" s="60"/>
      <c r="C421" s="62"/>
      <c r="D421" s="64"/>
      <c r="E421" s="66"/>
      <c r="F421" s="15" t="s">
        <v>383</v>
      </c>
      <c r="G421" s="47"/>
      <c r="H421" s="11"/>
      <c r="I421" s="8">
        <f>IFERROR(VLOOKUP(H421,Šifranti!$F$5:$G$48,2,FALSE),0)</f>
        <v>0</v>
      </c>
      <c r="J421" s="43">
        <f>J420</f>
        <v>0</v>
      </c>
      <c r="K421" s="33"/>
      <c r="L421" s="50">
        <v>1.08</v>
      </c>
      <c r="M421" s="32">
        <f>D420+E420</f>
        <v>0</v>
      </c>
      <c r="N421" s="32">
        <f t="shared" si="26"/>
        <v>0</v>
      </c>
      <c r="O421" s="32">
        <f t="shared" si="25"/>
        <v>0</v>
      </c>
    </row>
    <row r="422" spans="1:15" ht="22.95" customHeight="1" x14ac:dyDescent="0.25">
      <c r="A422" s="58"/>
      <c r="B422" s="60"/>
      <c r="C422" s="62"/>
      <c r="D422" s="64"/>
      <c r="E422" s="66"/>
      <c r="F422" s="8" t="s">
        <v>321</v>
      </c>
      <c r="G422" s="47"/>
      <c r="H422" s="11"/>
      <c r="I422" s="8">
        <f>IFERROR(VLOOKUP(H422,Šifranti!$F$49:$G$152,2,FALSE),0)</f>
        <v>0</v>
      </c>
      <c r="J422" s="43">
        <f>J420*1</f>
        <v>0</v>
      </c>
      <c r="K422" s="33"/>
      <c r="L422" s="50">
        <v>0.42</v>
      </c>
      <c r="M422" s="32">
        <f>D420+E420</f>
        <v>0</v>
      </c>
      <c r="N422" s="32">
        <f t="shared" si="26"/>
        <v>0</v>
      </c>
      <c r="O422" s="32">
        <f t="shared" si="25"/>
        <v>0</v>
      </c>
    </row>
    <row r="423" spans="1:15" ht="22.95" customHeight="1" x14ac:dyDescent="0.25">
      <c r="A423" s="58"/>
      <c r="B423" s="60"/>
      <c r="C423" s="62"/>
      <c r="D423" s="64"/>
      <c r="E423" s="66"/>
      <c r="F423" s="8" t="s">
        <v>322</v>
      </c>
      <c r="G423" s="47"/>
      <c r="H423" s="11"/>
      <c r="I423" s="8">
        <f>IFERROR(VLOOKUP(H423,Šifranti!$F$49:$G$152,2,FALSE),0)</f>
        <v>0</v>
      </c>
      <c r="J423" s="43">
        <f>J420*1</f>
        <v>0</v>
      </c>
      <c r="K423" s="33"/>
      <c r="L423" s="50">
        <v>0.42</v>
      </c>
      <c r="M423" s="32">
        <f>D420+E420</f>
        <v>0</v>
      </c>
      <c r="N423" s="32">
        <f t="shared" si="26"/>
        <v>0</v>
      </c>
      <c r="O423" s="32">
        <f t="shared" si="25"/>
        <v>0</v>
      </c>
    </row>
    <row r="424" spans="1:15" ht="22.95" customHeight="1" x14ac:dyDescent="0.25">
      <c r="A424" s="58"/>
      <c r="B424" s="60"/>
      <c r="C424" s="62"/>
      <c r="D424" s="64"/>
      <c r="E424" s="66"/>
      <c r="F424" s="8" t="s">
        <v>370</v>
      </c>
      <c r="G424" s="47"/>
      <c r="H424" s="11"/>
      <c r="I424" s="8">
        <f>IFERROR(VLOOKUP(H424,Šifranti!$F$49:$G$152,2,FALSE),0)</f>
        <v>0</v>
      </c>
      <c r="J424" s="43">
        <f>J420*1</f>
        <v>0</v>
      </c>
      <c r="K424" s="33"/>
      <c r="L424" s="50">
        <v>0.42</v>
      </c>
      <c r="M424" s="32">
        <f>D420+E420</f>
        <v>0</v>
      </c>
      <c r="N424" s="32">
        <f t="shared" si="26"/>
        <v>0</v>
      </c>
      <c r="O424" s="32">
        <f t="shared" si="25"/>
        <v>0</v>
      </c>
    </row>
    <row r="425" spans="1:15" ht="22.95" customHeight="1" x14ac:dyDescent="0.25">
      <c r="A425" s="58"/>
      <c r="B425" s="60"/>
      <c r="C425" s="62"/>
      <c r="D425" s="64"/>
      <c r="E425" s="66"/>
      <c r="F425" s="8" t="s">
        <v>371</v>
      </c>
      <c r="G425" s="47"/>
      <c r="H425" s="11"/>
      <c r="I425" s="8">
        <f>IFERROR(VLOOKUP(H425,Šifranti!$F$49:$G$152,2,FALSE),0)</f>
        <v>0</v>
      </c>
      <c r="J425" s="43">
        <f>J420*1</f>
        <v>0</v>
      </c>
      <c r="K425" s="33"/>
      <c r="L425" s="50">
        <v>0.42</v>
      </c>
      <c r="M425" s="32">
        <f>D420+E420</f>
        <v>0</v>
      </c>
      <c r="N425" s="32">
        <f t="shared" si="26"/>
        <v>0</v>
      </c>
      <c r="O425" s="32">
        <f t="shared" si="25"/>
        <v>0</v>
      </c>
    </row>
    <row r="426" spans="1:15" ht="22.95" customHeight="1" x14ac:dyDescent="0.25">
      <c r="A426" s="58"/>
      <c r="B426" s="60"/>
      <c r="C426" s="62"/>
      <c r="D426" s="64"/>
      <c r="E426" s="66"/>
      <c r="F426" s="8" t="s">
        <v>394</v>
      </c>
      <c r="G426" s="47"/>
      <c r="H426" s="11"/>
      <c r="I426" s="8">
        <f>IFERROR(VLOOKUP(H426,Šifranti!$F$153:$G$156,2,FALSE),0)</f>
        <v>0</v>
      </c>
      <c r="J426" s="42">
        <f>J420*0.3</f>
        <v>0</v>
      </c>
      <c r="K426" s="33"/>
      <c r="L426" s="50">
        <v>0.38</v>
      </c>
      <c r="M426" s="32">
        <f>D420+E420</f>
        <v>0</v>
      </c>
      <c r="N426" s="32">
        <f t="shared" si="26"/>
        <v>0</v>
      </c>
      <c r="O426" s="32">
        <f t="shared" si="25"/>
        <v>0</v>
      </c>
    </row>
    <row r="427" spans="1:15" ht="22.95" customHeight="1" x14ac:dyDescent="0.25">
      <c r="A427" s="57">
        <v>44896</v>
      </c>
      <c r="B427" s="59"/>
      <c r="C427" s="61"/>
      <c r="D427" s="63">
        <f>IF(B427&gt;2291,B427-2291,0)</f>
        <v>0</v>
      </c>
      <c r="E427" s="65">
        <f>IF(C427&gt;1895,C427-1895,0)</f>
        <v>0</v>
      </c>
      <c r="F427" s="15" t="s">
        <v>382</v>
      </c>
      <c r="G427" s="47"/>
      <c r="H427" s="11"/>
      <c r="I427" s="8">
        <f>IFERROR(VLOOKUP(H427,Šifranti!$F$5:$G$48,2,FALSE),0)</f>
        <v>0</v>
      </c>
      <c r="J427" s="44"/>
      <c r="K427" s="33"/>
      <c r="L427" s="50">
        <v>1.08</v>
      </c>
      <c r="M427" s="32">
        <f>D427+E427</f>
        <v>0</v>
      </c>
      <c r="N427" s="32">
        <f t="shared" si="26"/>
        <v>0</v>
      </c>
      <c r="O427" s="32">
        <f t="shared" si="25"/>
        <v>0</v>
      </c>
    </row>
    <row r="428" spans="1:15" ht="22.95" customHeight="1" x14ac:dyDescent="0.25">
      <c r="A428" s="58"/>
      <c r="B428" s="60"/>
      <c r="C428" s="62"/>
      <c r="D428" s="64"/>
      <c r="E428" s="66"/>
      <c r="F428" s="15" t="s">
        <v>383</v>
      </c>
      <c r="G428" s="47"/>
      <c r="H428" s="11"/>
      <c r="I428" s="8">
        <f>IFERROR(VLOOKUP(H428,Šifranti!$F$5:$G$48,2,FALSE),0)</f>
        <v>0</v>
      </c>
      <c r="J428" s="43">
        <f>J427</f>
        <v>0</v>
      </c>
      <c r="K428" s="33"/>
      <c r="L428" s="50">
        <v>1.08</v>
      </c>
      <c r="M428" s="32">
        <f>D427+E427</f>
        <v>0</v>
      </c>
      <c r="N428" s="32">
        <f t="shared" si="26"/>
        <v>0</v>
      </c>
      <c r="O428" s="32">
        <f t="shared" si="25"/>
        <v>0</v>
      </c>
    </row>
    <row r="429" spans="1:15" ht="22.95" customHeight="1" x14ac:dyDescent="0.25">
      <c r="A429" s="58"/>
      <c r="B429" s="60"/>
      <c r="C429" s="62"/>
      <c r="D429" s="64"/>
      <c r="E429" s="66"/>
      <c r="F429" s="8" t="s">
        <v>321</v>
      </c>
      <c r="G429" s="47"/>
      <c r="H429" s="11"/>
      <c r="I429" s="8">
        <f>IFERROR(VLOOKUP(H429,Šifranti!$F$49:$G$152,2,FALSE),0)</f>
        <v>0</v>
      </c>
      <c r="J429" s="43">
        <f>J427*1</f>
        <v>0</v>
      </c>
      <c r="K429" s="33"/>
      <c r="L429" s="50">
        <v>0.42</v>
      </c>
      <c r="M429" s="32">
        <f>D427+E427</f>
        <v>0</v>
      </c>
      <c r="N429" s="32">
        <f t="shared" si="26"/>
        <v>0</v>
      </c>
      <c r="O429" s="32">
        <f t="shared" si="25"/>
        <v>0</v>
      </c>
    </row>
    <row r="430" spans="1:15" ht="21.6" customHeight="1" x14ac:dyDescent="0.25">
      <c r="A430" s="58"/>
      <c r="B430" s="60"/>
      <c r="C430" s="62"/>
      <c r="D430" s="64"/>
      <c r="E430" s="66"/>
      <c r="F430" s="8" t="s">
        <v>322</v>
      </c>
      <c r="G430" s="47"/>
      <c r="H430" s="11"/>
      <c r="I430" s="8">
        <f>IFERROR(VLOOKUP(H430,Šifranti!$F$49:$G$152,2,FALSE),0)</f>
        <v>0</v>
      </c>
      <c r="J430" s="43">
        <f>J427*1</f>
        <v>0</v>
      </c>
      <c r="K430" s="33"/>
      <c r="L430" s="50">
        <v>0.42</v>
      </c>
      <c r="M430" s="32">
        <f>D427+E427</f>
        <v>0</v>
      </c>
      <c r="N430" s="32">
        <f t="shared" si="26"/>
        <v>0</v>
      </c>
      <c r="O430" s="32">
        <f t="shared" si="25"/>
        <v>0</v>
      </c>
    </row>
    <row r="431" spans="1:15" ht="21" customHeight="1" x14ac:dyDescent="0.25">
      <c r="A431" s="58"/>
      <c r="B431" s="60"/>
      <c r="C431" s="62"/>
      <c r="D431" s="64"/>
      <c r="E431" s="66"/>
      <c r="F431" s="8" t="s">
        <v>370</v>
      </c>
      <c r="G431" s="47"/>
      <c r="H431" s="11"/>
      <c r="I431" s="8">
        <f>IFERROR(VLOOKUP(H431,Šifranti!$F$49:$G$152,2,FALSE),0)</f>
        <v>0</v>
      </c>
      <c r="J431" s="43">
        <f>J427*1</f>
        <v>0</v>
      </c>
      <c r="K431" s="33"/>
      <c r="L431" s="50">
        <v>0.42</v>
      </c>
      <c r="M431" s="32">
        <f>D427+E427</f>
        <v>0</v>
      </c>
      <c r="N431" s="32">
        <f t="shared" si="26"/>
        <v>0</v>
      </c>
      <c r="O431" s="32">
        <f t="shared" si="25"/>
        <v>0</v>
      </c>
    </row>
    <row r="432" spans="1:15" ht="21.6" customHeight="1" x14ac:dyDescent="0.25">
      <c r="A432" s="58"/>
      <c r="B432" s="60"/>
      <c r="C432" s="62"/>
      <c r="D432" s="64"/>
      <c r="E432" s="66"/>
      <c r="F432" s="8" t="s">
        <v>371</v>
      </c>
      <c r="G432" s="47"/>
      <c r="H432" s="11"/>
      <c r="I432" s="8">
        <f>IFERROR(VLOOKUP(H432,Šifranti!$F$49:$G$152,2,FALSE),0)</f>
        <v>0</v>
      </c>
      <c r="J432" s="43">
        <f>J427*1</f>
        <v>0</v>
      </c>
      <c r="K432" s="33"/>
      <c r="L432" s="50">
        <v>0.42</v>
      </c>
      <c r="M432" s="32">
        <f>D427+E427</f>
        <v>0</v>
      </c>
      <c r="N432" s="32">
        <f t="shared" si="26"/>
        <v>0</v>
      </c>
      <c r="O432" s="32">
        <f t="shared" si="25"/>
        <v>0</v>
      </c>
    </row>
    <row r="433" spans="1:15" ht="19.95" customHeight="1" x14ac:dyDescent="0.25">
      <c r="A433" s="58"/>
      <c r="B433" s="60"/>
      <c r="C433" s="62"/>
      <c r="D433" s="64"/>
      <c r="E433" s="66"/>
      <c r="F433" s="8" t="s">
        <v>394</v>
      </c>
      <c r="G433" s="47"/>
      <c r="H433" s="11"/>
      <c r="I433" s="8">
        <f>IFERROR(VLOOKUP(H433,Šifranti!$F$153:$G$156,2,FALSE),0)</f>
        <v>0</v>
      </c>
      <c r="J433" s="42">
        <f>J427*0.3</f>
        <v>0</v>
      </c>
      <c r="K433" s="33"/>
      <c r="L433" s="50">
        <v>0.38</v>
      </c>
      <c r="M433" s="32">
        <f>D427+E427</f>
        <v>0</v>
      </c>
      <c r="N433" s="32">
        <f t="shared" si="26"/>
        <v>0</v>
      </c>
      <c r="O433" s="32">
        <f t="shared" si="25"/>
        <v>0</v>
      </c>
    </row>
    <row r="434" spans="1:15" ht="22.95" customHeight="1" x14ac:dyDescent="0.25">
      <c r="A434" s="34" t="s">
        <v>320</v>
      </c>
      <c r="B434" s="34"/>
      <c r="C434" s="34"/>
      <c r="D434" s="7"/>
      <c r="E434" s="7"/>
      <c r="F434" s="7"/>
      <c r="G434" s="7"/>
      <c r="H434" s="7"/>
      <c r="I434" s="7"/>
      <c r="J434" s="7"/>
      <c r="K434" s="7"/>
      <c r="L434" s="7"/>
      <c r="M434" s="7"/>
      <c r="N434" s="32">
        <f>SUM(N406:N433)</f>
        <v>0</v>
      </c>
      <c r="O434" s="32">
        <f>SUM(O406:O433)</f>
        <v>0</v>
      </c>
    </row>
    <row r="435" spans="1:15" ht="22.95" customHeight="1" x14ac:dyDescent="0.25">
      <c r="A435"/>
      <c r="B435"/>
      <c r="C435"/>
      <c r="D435"/>
      <c r="E435"/>
      <c r="F435"/>
      <c r="G435"/>
      <c r="H435"/>
      <c r="I435"/>
      <c r="J435"/>
      <c r="K435"/>
      <c r="L435"/>
      <c r="M435"/>
      <c r="N435"/>
      <c r="O435"/>
    </row>
    <row r="436" spans="1:15" ht="26.4" customHeight="1" x14ac:dyDescent="0.25">
      <c r="A436" s="26" t="s">
        <v>428</v>
      </c>
      <c r="B436" s="46"/>
      <c r="C436" s="46"/>
      <c r="D436"/>
      <c r="E436"/>
      <c r="F436"/>
      <c r="G436"/>
      <c r="H436"/>
      <c r="I436"/>
      <c r="J436"/>
      <c r="K436"/>
      <c r="L436"/>
      <c r="M436"/>
      <c r="N436"/>
      <c r="O436"/>
    </row>
    <row r="437" spans="1:15" ht="73.95" customHeight="1" x14ac:dyDescent="0.25">
      <c r="A437" s="8" t="s">
        <v>11</v>
      </c>
      <c r="B437" s="49" t="s">
        <v>488</v>
      </c>
      <c r="C437" s="8" t="s">
        <v>323</v>
      </c>
      <c r="D437" s="13" t="s">
        <v>379</v>
      </c>
      <c r="E437" s="13" t="s">
        <v>378</v>
      </c>
      <c r="F437" s="8" t="s">
        <v>420</v>
      </c>
      <c r="G437" s="8" t="s">
        <v>8</v>
      </c>
      <c r="H437" s="8" t="s">
        <v>9</v>
      </c>
      <c r="I437" s="8" t="s">
        <v>10</v>
      </c>
      <c r="J437" s="8" t="s">
        <v>395</v>
      </c>
      <c r="K437" s="8" t="s">
        <v>372</v>
      </c>
      <c r="L437" s="8" t="s">
        <v>384</v>
      </c>
      <c r="M437" s="8" t="s">
        <v>385</v>
      </c>
      <c r="N437" s="13" t="s">
        <v>381</v>
      </c>
      <c r="O437" s="13" t="s">
        <v>380</v>
      </c>
    </row>
    <row r="438" spans="1:15" ht="22.95" customHeight="1" x14ac:dyDescent="0.25">
      <c r="A438" s="9">
        <v>1</v>
      </c>
      <c r="B438" s="9">
        <v>2</v>
      </c>
      <c r="C438" s="9">
        <v>3</v>
      </c>
      <c r="D438" s="9">
        <v>4</v>
      </c>
      <c r="E438" s="9">
        <v>5</v>
      </c>
      <c r="F438" s="14">
        <v>6</v>
      </c>
      <c r="G438" s="9">
        <v>7</v>
      </c>
      <c r="H438" s="14">
        <v>8</v>
      </c>
      <c r="I438" s="9">
        <v>9</v>
      </c>
      <c r="J438" s="9">
        <v>10</v>
      </c>
      <c r="K438" s="9">
        <v>11</v>
      </c>
      <c r="L438" s="9">
        <v>12</v>
      </c>
      <c r="M438" s="9">
        <v>13</v>
      </c>
      <c r="N438" s="9">
        <v>14</v>
      </c>
      <c r="O438" s="9">
        <v>15</v>
      </c>
    </row>
    <row r="439" spans="1:15" ht="22.95" customHeight="1" x14ac:dyDescent="0.25">
      <c r="A439" s="57">
        <v>44805</v>
      </c>
      <c r="B439" s="59"/>
      <c r="C439" s="61"/>
      <c r="D439" s="63">
        <f>IF(B439&gt;2291,B439-2291,0)</f>
        <v>0</v>
      </c>
      <c r="E439" s="65">
        <f>IF(C439&gt;1895,C439-1895,0)</f>
        <v>0</v>
      </c>
      <c r="F439" s="15" t="s">
        <v>382</v>
      </c>
      <c r="G439" s="47"/>
      <c r="H439" s="11"/>
      <c r="I439" s="8">
        <f>IFERROR(VLOOKUP(H439,Šifranti!$F$5:$G$48,2,FALSE),0)</f>
        <v>0</v>
      </c>
      <c r="J439" s="44"/>
      <c r="K439" s="33"/>
      <c r="L439" s="50">
        <v>1.08</v>
      </c>
      <c r="M439" s="32">
        <f>D439+E439</f>
        <v>0</v>
      </c>
      <c r="N439" s="32">
        <f>IF(J439*K439*L439*M439 &lt;= 2000,J439*K439*L439*M439,2000)</f>
        <v>0</v>
      </c>
      <c r="O439" s="32">
        <f t="shared" ref="O439:O466" si="27">N439*1.161</f>
        <v>0</v>
      </c>
    </row>
    <row r="440" spans="1:15" ht="22.95" customHeight="1" x14ac:dyDescent="0.25">
      <c r="A440" s="58"/>
      <c r="B440" s="60"/>
      <c r="C440" s="62"/>
      <c r="D440" s="64"/>
      <c r="E440" s="66"/>
      <c r="F440" s="15" t="s">
        <v>383</v>
      </c>
      <c r="G440" s="47"/>
      <c r="H440" s="11"/>
      <c r="I440" s="8">
        <f>IFERROR(VLOOKUP(H440,Šifranti!$F$5:$G$48,2,FALSE),0)</f>
        <v>0</v>
      </c>
      <c r="J440" s="43">
        <f>J439</f>
        <v>0</v>
      </c>
      <c r="K440" s="33"/>
      <c r="L440" s="50">
        <v>1.08</v>
      </c>
      <c r="M440" s="32">
        <f>D439+E439</f>
        <v>0</v>
      </c>
      <c r="N440" s="32">
        <f t="shared" ref="N440:N466" si="28">IF(J440*K440*L440*M440 &lt;= 2000,J440*K440*L440*M440,2000)</f>
        <v>0</v>
      </c>
      <c r="O440" s="32">
        <f t="shared" si="27"/>
        <v>0</v>
      </c>
    </row>
    <row r="441" spans="1:15" ht="22.95" customHeight="1" x14ac:dyDescent="0.25">
      <c r="A441" s="58"/>
      <c r="B441" s="60"/>
      <c r="C441" s="62"/>
      <c r="D441" s="64"/>
      <c r="E441" s="66"/>
      <c r="F441" s="8" t="s">
        <v>321</v>
      </c>
      <c r="G441" s="47"/>
      <c r="H441" s="11"/>
      <c r="I441" s="8">
        <f>IFERROR(VLOOKUP(H441,Šifranti!$F$49:$G$152,2,FALSE),0)</f>
        <v>0</v>
      </c>
      <c r="J441" s="43">
        <f>J439*1</f>
        <v>0</v>
      </c>
      <c r="K441" s="33"/>
      <c r="L441" s="50">
        <v>0.42</v>
      </c>
      <c r="M441" s="32">
        <f>D439+E439</f>
        <v>0</v>
      </c>
      <c r="N441" s="32">
        <f t="shared" si="28"/>
        <v>0</v>
      </c>
      <c r="O441" s="32">
        <f t="shared" si="27"/>
        <v>0</v>
      </c>
    </row>
    <row r="442" spans="1:15" ht="22.95" customHeight="1" x14ac:dyDescent="0.25">
      <c r="A442" s="58"/>
      <c r="B442" s="60"/>
      <c r="C442" s="62"/>
      <c r="D442" s="64"/>
      <c r="E442" s="66"/>
      <c r="F442" s="8" t="s">
        <v>322</v>
      </c>
      <c r="G442" s="47"/>
      <c r="H442" s="11"/>
      <c r="I442" s="8">
        <f>IFERROR(VLOOKUP(H442,Šifranti!$F$49:$G$152,2,FALSE),0)</f>
        <v>0</v>
      </c>
      <c r="J442" s="43">
        <f>J439*1</f>
        <v>0</v>
      </c>
      <c r="K442" s="33"/>
      <c r="L442" s="50">
        <v>0.42</v>
      </c>
      <c r="M442" s="32">
        <f>D439+E439</f>
        <v>0</v>
      </c>
      <c r="N442" s="32">
        <f t="shared" si="28"/>
        <v>0</v>
      </c>
      <c r="O442" s="32">
        <f t="shared" si="27"/>
        <v>0</v>
      </c>
    </row>
    <row r="443" spans="1:15" ht="22.95" customHeight="1" x14ac:dyDescent="0.25">
      <c r="A443" s="58"/>
      <c r="B443" s="60"/>
      <c r="C443" s="62"/>
      <c r="D443" s="64"/>
      <c r="E443" s="66"/>
      <c r="F443" s="8" t="s">
        <v>370</v>
      </c>
      <c r="G443" s="47"/>
      <c r="H443" s="11"/>
      <c r="I443" s="8">
        <f>IFERROR(VLOOKUP(H443,Šifranti!$F$49:$G$152,2,FALSE),0)</f>
        <v>0</v>
      </c>
      <c r="J443" s="43">
        <f>J439*1</f>
        <v>0</v>
      </c>
      <c r="K443" s="33"/>
      <c r="L443" s="50">
        <v>0.42</v>
      </c>
      <c r="M443" s="32">
        <f>D439+E439</f>
        <v>0</v>
      </c>
      <c r="N443" s="32">
        <f t="shared" si="28"/>
        <v>0</v>
      </c>
      <c r="O443" s="32">
        <f t="shared" si="27"/>
        <v>0</v>
      </c>
    </row>
    <row r="444" spans="1:15" ht="22.95" customHeight="1" x14ac:dyDescent="0.25">
      <c r="A444" s="58"/>
      <c r="B444" s="60"/>
      <c r="C444" s="62"/>
      <c r="D444" s="64"/>
      <c r="E444" s="66"/>
      <c r="F444" s="8" t="s">
        <v>371</v>
      </c>
      <c r="G444" s="47"/>
      <c r="H444" s="11"/>
      <c r="I444" s="8">
        <f>IFERROR(VLOOKUP(H444,Šifranti!$F$49:$G$152,2,FALSE),0)</f>
        <v>0</v>
      </c>
      <c r="J444" s="43">
        <f>J439*1</f>
        <v>0</v>
      </c>
      <c r="K444" s="33"/>
      <c r="L444" s="50">
        <v>0.42</v>
      </c>
      <c r="M444" s="32">
        <f>D439+E439</f>
        <v>0</v>
      </c>
      <c r="N444" s="32">
        <f t="shared" si="28"/>
        <v>0</v>
      </c>
      <c r="O444" s="32">
        <f t="shared" si="27"/>
        <v>0</v>
      </c>
    </row>
    <row r="445" spans="1:15" ht="22.95" customHeight="1" x14ac:dyDescent="0.25">
      <c r="A445" s="58"/>
      <c r="B445" s="60"/>
      <c r="C445" s="62"/>
      <c r="D445" s="64"/>
      <c r="E445" s="66"/>
      <c r="F445" s="8" t="s">
        <v>394</v>
      </c>
      <c r="G445" s="47"/>
      <c r="H445" s="11"/>
      <c r="I445" s="8">
        <f>IFERROR(VLOOKUP(H445,Šifranti!$F$153:$G$156,2,FALSE),0)</f>
        <v>0</v>
      </c>
      <c r="J445" s="42">
        <f>J439*0.3</f>
        <v>0</v>
      </c>
      <c r="K445" s="33"/>
      <c r="L445" s="50">
        <v>0.38</v>
      </c>
      <c r="M445" s="32">
        <f>D439+E439</f>
        <v>0</v>
      </c>
      <c r="N445" s="32">
        <f t="shared" si="28"/>
        <v>0</v>
      </c>
      <c r="O445" s="32">
        <f t="shared" si="27"/>
        <v>0</v>
      </c>
    </row>
    <row r="446" spans="1:15" ht="22.95" customHeight="1" x14ac:dyDescent="0.25">
      <c r="A446" s="57">
        <v>44835</v>
      </c>
      <c r="B446" s="59"/>
      <c r="C446" s="61"/>
      <c r="D446" s="63">
        <f>IF(B446&gt;2291,B446-2291,0)</f>
        <v>0</v>
      </c>
      <c r="E446" s="65">
        <f>IF(C446&gt;1895,C446-1895,0)</f>
        <v>0</v>
      </c>
      <c r="F446" s="15" t="s">
        <v>382</v>
      </c>
      <c r="G446" s="47"/>
      <c r="H446" s="11"/>
      <c r="I446" s="8">
        <f>IFERROR(VLOOKUP(H446,Šifranti!$F$5:$G$48,2,FALSE),0)</f>
        <v>0</v>
      </c>
      <c r="J446" s="44"/>
      <c r="K446" s="33"/>
      <c r="L446" s="50">
        <v>1.08</v>
      </c>
      <c r="M446" s="32">
        <f>D446+E446</f>
        <v>0</v>
      </c>
      <c r="N446" s="32">
        <f t="shared" si="28"/>
        <v>0</v>
      </c>
      <c r="O446" s="32">
        <f t="shared" si="27"/>
        <v>0</v>
      </c>
    </row>
    <row r="447" spans="1:15" ht="22.95" customHeight="1" x14ac:dyDescent="0.25">
      <c r="A447" s="58"/>
      <c r="B447" s="60"/>
      <c r="C447" s="62"/>
      <c r="D447" s="64"/>
      <c r="E447" s="66"/>
      <c r="F447" s="15" t="s">
        <v>383</v>
      </c>
      <c r="G447" s="47"/>
      <c r="H447" s="11"/>
      <c r="I447" s="8">
        <f>IFERROR(VLOOKUP(H447,Šifranti!$F$5:$G$48,2,FALSE),0)</f>
        <v>0</v>
      </c>
      <c r="J447" s="43">
        <f>J446</f>
        <v>0</v>
      </c>
      <c r="K447" s="33"/>
      <c r="L447" s="50">
        <v>1.08</v>
      </c>
      <c r="M447" s="32">
        <f>D446+E446</f>
        <v>0</v>
      </c>
      <c r="N447" s="32">
        <f t="shared" si="28"/>
        <v>0</v>
      </c>
      <c r="O447" s="32">
        <f t="shared" si="27"/>
        <v>0</v>
      </c>
    </row>
    <row r="448" spans="1:15" ht="22.95" customHeight="1" x14ac:dyDescent="0.25">
      <c r="A448" s="58"/>
      <c r="B448" s="60"/>
      <c r="C448" s="62"/>
      <c r="D448" s="64"/>
      <c r="E448" s="66"/>
      <c r="F448" s="8" t="s">
        <v>321</v>
      </c>
      <c r="G448" s="47"/>
      <c r="H448" s="11"/>
      <c r="I448" s="8">
        <f>IFERROR(VLOOKUP(H448,Šifranti!$F$49:$G$152,2,FALSE),0)</f>
        <v>0</v>
      </c>
      <c r="J448" s="43">
        <f>J446*1</f>
        <v>0</v>
      </c>
      <c r="K448" s="33"/>
      <c r="L448" s="50">
        <v>0.42</v>
      </c>
      <c r="M448" s="32">
        <f>D446+E446</f>
        <v>0</v>
      </c>
      <c r="N448" s="32">
        <f t="shared" si="28"/>
        <v>0</v>
      </c>
      <c r="O448" s="32">
        <f t="shared" si="27"/>
        <v>0</v>
      </c>
    </row>
    <row r="449" spans="1:15" ht="22.95" customHeight="1" x14ac:dyDescent="0.25">
      <c r="A449" s="58"/>
      <c r="B449" s="60"/>
      <c r="C449" s="62"/>
      <c r="D449" s="64"/>
      <c r="E449" s="66"/>
      <c r="F449" s="8" t="s">
        <v>322</v>
      </c>
      <c r="G449" s="47"/>
      <c r="H449" s="11"/>
      <c r="I449" s="8">
        <f>IFERROR(VLOOKUP(H449,Šifranti!$F$49:$G$152,2,FALSE),0)</f>
        <v>0</v>
      </c>
      <c r="J449" s="43">
        <f>J446*1</f>
        <v>0</v>
      </c>
      <c r="K449" s="33"/>
      <c r="L449" s="50">
        <v>0.42</v>
      </c>
      <c r="M449" s="32">
        <f>D446+E446</f>
        <v>0</v>
      </c>
      <c r="N449" s="32">
        <f t="shared" si="28"/>
        <v>0</v>
      </c>
      <c r="O449" s="32">
        <f t="shared" si="27"/>
        <v>0</v>
      </c>
    </row>
    <row r="450" spans="1:15" ht="22.95" customHeight="1" x14ac:dyDescent="0.25">
      <c r="A450" s="58"/>
      <c r="B450" s="60"/>
      <c r="C450" s="62"/>
      <c r="D450" s="64"/>
      <c r="E450" s="66"/>
      <c r="F450" s="8" t="s">
        <v>370</v>
      </c>
      <c r="G450" s="47"/>
      <c r="H450" s="11"/>
      <c r="I450" s="8">
        <f>IFERROR(VLOOKUP(H450,Šifranti!$F$49:$G$152,2,FALSE),0)</f>
        <v>0</v>
      </c>
      <c r="J450" s="43">
        <f>J446*1</f>
        <v>0</v>
      </c>
      <c r="K450" s="33"/>
      <c r="L450" s="50">
        <v>0.42</v>
      </c>
      <c r="M450" s="32">
        <f>D446+E446</f>
        <v>0</v>
      </c>
      <c r="N450" s="32">
        <f t="shared" si="28"/>
        <v>0</v>
      </c>
      <c r="O450" s="32">
        <f t="shared" si="27"/>
        <v>0</v>
      </c>
    </row>
    <row r="451" spans="1:15" ht="22.95" customHeight="1" x14ac:dyDescent="0.25">
      <c r="A451" s="58"/>
      <c r="B451" s="60"/>
      <c r="C451" s="62"/>
      <c r="D451" s="64"/>
      <c r="E451" s="66"/>
      <c r="F451" s="8" t="s">
        <v>371</v>
      </c>
      <c r="G451" s="47"/>
      <c r="H451" s="11"/>
      <c r="I451" s="8">
        <f>IFERROR(VLOOKUP(H451,Šifranti!$F$49:$G$152,2,FALSE),0)</f>
        <v>0</v>
      </c>
      <c r="J451" s="43">
        <f>J446*1</f>
        <v>0</v>
      </c>
      <c r="K451" s="33"/>
      <c r="L451" s="50">
        <v>0.42</v>
      </c>
      <c r="M451" s="32">
        <f>D446+E446</f>
        <v>0</v>
      </c>
      <c r="N451" s="32">
        <f t="shared" si="28"/>
        <v>0</v>
      </c>
      <c r="O451" s="32">
        <f t="shared" si="27"/>
        <v>0</v>
      </c>
    </row>
    <row r="452" spans="1:15" ht="22.95" customHeight="1" x14ac:dyDescent="0.25">
      <c r="A452" s="58"/>
      <c r="B452" s="60"/>
      <c r="C452" s="62"/>
      <c r="D452" s="64"/>
      <c r="E452" s="66"/>
      <c r="F452" s="8" t="s">
        <v>394</v>
      </c>
      <c r="G452" s="47"/>
      <c r="H452" s="11"/>
      <c r="I452" s="8">
        <f>IFERROR(VLOOKUP(H452,Šifranti!$F$153:$G$156,2,FALSE),0)</f>
        <v>0</v>
      </c>
      <c r="J452" s="42">
        <f>J446*0.3</f>
        <v>0</v>
      </c>
      <c r="K452" s="33"/>
      <c r="L452" s="50">
        <v>0.38</v>
      </c>
      <c r="M452" s="32">
        <f>D446+E446</f>
        <v>0</v>
      </c>
      <c r="N452" s="32">
        <f t="shared" si="28"/>
        <v>0</v>
      </c>
      <c r="O452" s="32">
        <f t="shared" si="27"/>
        <v>0</v>
      </c>
    </row>
    <row r="453" spans="1:15" ht="22.95" customHeight="1" x14ac:dyDescent="0.25">
      <c r="A453" s="57">
        <v>44866</v>
      </c>
      <c r="B453" s="59"/>
      <c r="C453" s="61"/>
      <c r="D453" s="63">
        <f>IF(B453&gt;2291,B453-2291,0)</f>
        <v>0</v>
      </c>
      <c r="E453" s="65">
        <f>IF(C453&gt;1895,C453-1895,0)</f>
        <v>0</v>
      </c>
      <c r="F453" s="15" t="s">
        <v>382</v>
      </c>
      <c r="G453" s="47"/>
      <c r="H453" s="11"/>
      <c r="I453" s="8">
        <f>IFERROR(VLOOKUP(H453,Šifranti!$F$5:$G$48,2,FALSE),0)</f>
        <v>0</v>
      </c>
      <c r="J453" s="44"/>
      <c r="K453" s="33"/>
      <c r="L453" s="50">
        <v>1.08</v>
      </c>
      <c r="M453" s="32">
        <f>D453+E453</f>
        <v>0</v>
      </c>
      <c r="N453" s="32">
        <f t="shared" si="28"/>
        <v>0</v>
      </c>
      <c r="O453" s="32">
        <f t="shared" si="27"/>
        <v>0</v>
      </c>
    </row>
    <row r="454" spans="1:15" ht="22.95" customHeight="1" x14ac:dyDescent="0.25">
      <c r="A454" s="58"/>
      <c r="B454" s="60"/>
      <c r="C454" s="62"/>
      <c r="D454" s="64"/>
      <c r="E454" s="66"/>
      <c r="F454" s="15" t="s">
        <v>383</v>
      </c>
      <c r="G454" s="47"/>
      <c r="H454" s="11"/>
      <c r="I454" s="8">
        <f>IFERROR(VLOOKUP(H454,Šifranti!$F$5:$G$48,2,FALSE),0)</f>
        <v>0</v>
      </c>
      <c r="J454" s="43">
        <f>J453</f>
        <v>0</v>
      </c>
      <c r="K454" s="33"/>
      <c r="L454" s="50">
        <v>1.08</v>
      </c>
      <c r="M454" s="32">
        <f>D453+E453</f>
        <v>0</v>
      </c>
      <c r="N454" s="32">
        <f t="shared" si="28"/>
        <v>0</v>
      </c>
      <c r="O454" s="32">
        <f t="shared" si="27"/>
        <v>0</v>
      </c>
    </row>
    <row r="455" spans="1:15" ht="22.95" customHeight="1" x14ac:dyDescent="0.25">
      <c r="A455" s="58"/>
      <c r="B455" s="60"/>
      <c r="C455" s="62"/>
      <c r="D455" s="64"/>
      <c r="E455" s="66"/>
      <c r="F455" s="8" t="s">
        <v>321</v>
      </c>
      <c r="G455" s="47"/>
      <c r="H455" s="11"/>
      <c r="I455" s="8">
        <f>IFERROR(VLOOKUP(H455,Šifranti!$F$49:$G$152,2,FALSE),0)</f>
        <v>0</v>
      </c>
      <c r="J455" s="43">
        <f>J453*1</f>
        <v>0</v>
      </c>
      <c r="K455" s="33"/>
      <c r="L455" s="50">
        <v>0.42</v>
      </c>
      <c r="M455" s="32">
        <f>D453+E453</f>
        <v>0</v>
      </c>
      <c r="N455" s="32">
        <f t="shared" si="28"/>
        <v>0</v>
      </c>
      <c r="O455" s="32">
        <f t="shared" si="27"/>
        <v>0</v>
      </c>
    </row>
    <row r="456" spans="1:15" ht="22.95" customHeight="1" x14ac:dyDescent="0.25">
      <c r="A456" s="58"/>
      <c r="B456" s="60"/>
      <c r="C456" s="62"/>
      <c r="D456" s="64"/>
      <c r="E456" s="66"/>
      <c r="F456" s="8" t="s">
        <v>322</v>
      </c>
      <c r="G456" s="47"/>
      <c r="H456" s="11"/>
      <c r="I456" s="8">
        <f>IFERROR(VLOOKUP(H456,Šifranti!$F$49:$G$152,2,FALSE),0)</f>
        <v>0</v>
      </c>
      <c r="J456" s="43">
        <f>J453*1</f>
        <v>0</v>
      </c>
      <c r="K456" s="33"/>
      <c r="L456" s="50">
        <v>0.42</v>
      </c>
      <c r="M456" s="32">
        <f>D453+E453</f>
        <v>0</v>
      </c>
      <c r="N456" s="32">
        <f t="shared" si="28"/>
        <v>0</v>
      </c>
      <c r="O456" s="32">
        <f t="shared" si="27"/>
        <v>0</v>
      </c>
    </row>
    <row r="457" spans="1:15" ht="22.95" customHeight="1" x14ac:dyDescent="0.25">
      <c r="A457" s="58"/>
      <c r="B457" s="60"/>
      <c r="C457" s="62"/>
      <c r="D457" s="64"/>
      <c r="E457" s="66"/>
      <c r="F457" s="8" t="s">
        <v>370</v>
      </c>
      <c r="G457" s="47"/>
      <c r="H457" s="11"/>
      <c r="I457" s="8">
        <f>IFERROR(VLOOKUP(H457,Šifranti!$F$49:$G$152,2,FALSE),0)</f>
        <v>0</v>
      </c>
      <c r="J457" s="43">
        <f>J453*1</f>
        <v>0</v>
      </c>
      <c r="K457" s="33"/>
      <c r="L457" s="50">
        <v>0.42</v>
      </c>
      <c r="M457" s="32">
        <f>D453+E453</f>
        <v>0</v>
      </c>
      <c r="N457" s="32">
        <f t="shared" si="28"/>
        <v>0</v>
      </c>
      <c r="O457" s="32">
        <f t="shared" si="27"/>
        <v>0</v>
      </c>
    </row>
    <row r="458" spans="1:15" ht="22.95" customHeight="1" x14ac:dyDescent="0.25">
      <c r="A458" s="58"/>
      <c r="B458" s="60"/>
      <c r="C458" s="62"/>
      <c r="D458" s="64"/>
      <c r="E458" s="66"/>
      <c r="F458" s="8" t="s">
        <v>371</v>
      </c>
      <c r="G458" s="47"/>
      <c r="H458" s="11"/>
      <c r="I458" s="8">
        <f>IFERROR(VLOOKUP(H458,Šifranti!$F$49:$G$152,2,FALSE),0)</f>
        <v>0</v>
      </c>
      <c r="J458" s="43">
        <f>J453*1</f>
        <v>0</v>
      </c>
      <c r="K458" s="33"/>
      <c r="L458" s="50">
        <v>0.42</v>
      </c>
      <c r="M458" s="32">
        <f>D453+E453</f>
        <v>0</v>
      </c>
      <c r="N458" s="32">
        <f t="shared" si="28"/>
        <v>0</v>
      </c>
      <c r="O458" s="32">
        <f t="shared" si="27"/>
        <v>0</v>
      </c>
    </row>
    <row r="459" spans="1:15" ht="22.95" customHeight="1" x14ac:dyDescent="0.25">
      <c r="A459" s="58"/>
      <c r="B459" s="60"/>
      <c r="C459" s="62"/>
      <c r="D459" s="64"/>
      <c r="E459" s="66"/>
      <c r="F459" s="8" t="s">
        <v>394</v>
      </c>
      <c r="G459" s="47"/>
      <c r="H459" s="11"/>
      <c r="I459" s="8">
        <f>IFERROR(VLOOKUP(H459,Šifranti!$F$153:$G$156,2,FALSE),0)</f>
        <v>0</v>
      </c>
      <c r="J459" s="42">
        <f>J453*0.3</f>
        <v>0</v>
      </c>
      <c r="K459" s="33"/>
      <c r="L459" s="50">
        <v>0.38</v>
      </c>
      <c r="M459" s="32">
        <f>D453+E453</f>
        <v>0</v>
      </c>
      <c r="N459" s="32">
        <f t="shared" si="28"/>
        <v>0</v>
      </c>
      <c r="O459" s="32">
        <f t="shared" si="27"/>
        <v>0</v>
      </c>
    </row>
    <row r="460" spans="1:15" ht="22.95" customHeight="1" x14ac:dyDescent="0.25">
      <c r="A460" s="57">
        <v>44896</v>
      </c>
      <c r="B460" s="59"/>
      <c r="C460" s="61"/>
      <c r="D460" s="63">
        <f>IF(B460&gt;2291,B460-2291,0)</f>
        <v>0</v>
      </c>
      <c r="E460" s="65">
        <f>IF(C460&gt;1895,C460-1895,0)</f>
        <v>0</v>
      </c>
      <c r="F460" s="15" t="s">
        <v>382</v>
      </c>
      <c r="G460" s="47"/>
      <c r="H460" s="11"/>
      <c r="I460" s="8">
        <f>IFERROR(VLOOKUP(H460,Šifranti!$F$5:$G$48,2,FALSE),0)</f>
        <v>0</v>
      </c>
      <c r="J460" s="44"/>
      <c r="K460" s="33"/>
      <c r="L460" s="50">
        <v>1.08</v>
      </c>
      <c r="M460" s="32">
        <f>D460+E460</f>
        <v>0</v>
      </c>
      <c r="N460" s="32">
        <f t="shared" si="28"/>
        <v>0</v>
      </c>
      <c r="O460" s="32">
        <f t="shared" si="27"/>
        <v>0</v>
      </c>
    </row>
    <row r="461" spans="1:15" ht="22.95" customHeight="1" x14ac:dyDescent="0.25">
      <c r="A461" s="58"/>
      <c r="B461" s="60"/>
      <c r="C461" s="62"/>
      <c r="D461" s="64"/>
      <c r="E461" s="66"/>
      <c r="F461" s="15" t="s">
        <v>383</v>
      </c>
      <c r="G461" s="47"/>
      <c r="H461" s="11"/>
      <c r="I461" s="8">
        <f>IFERROR(VLOOKUP(H461,Šifranti!$F$5:$G$48,2,FALSE),0)</f>
        <v>0</v>
      </c>
      <c r="J461" s="43">
        <f>J460</f>
        <v>0</v>
      </c>
      <c r="K461" s="33"/>
      <c r="L461" s="50">
        <v>1.08</v>
      </c>
      <c r="M461" s="32">
        <f>D460+E460</f>
        <v>0</v>
      </c>
      <c r="N461" s="32">
        <f t="shared" si="28"/>
        <v>0</v>
      </c>
      <c r="O461" s="32">
        <f t="shared" si="27"/>
        <v>0</v>
      </c>
    </row>
    <row r="462" spans="1:15" ht="22.95" customHeight="1" x14ac:dyDescent="0.25">
      <c r="A462" s="58"/>
      <c r="B462" s="60"/>
      <c r="C462" s="62"/>
      <c r="D462" s="64"/>
      <c r="E462" s="66"/>
      <c r="F462" s="8" t="s">
        <v>321</v>
      </c>
      <c r="G462" s="47"/>
      <c r="H462" s="11"/>
      <c r="I462" s="8">
        <f>IFERROR(VLOOKUP(H462,Šifranti!$F$49:$G$152,2,FALSE),0)</f>
        <v>0</v>
      </c>
      <c r="J462" s="43">
        <f>J460*1</f>
        <v>0</v>
      </c>
      <c r="K462" s="33"/>
      <c r="L462" s="50">
        <v>0.42</v>
      </c>
      <c r="M462" s="32">
        <f>D460+E460</f>
        <v>0</v>
      </c>
      <c r="N462" s="32">
        <f t="shared" si="28"/>
        <v>0</v>
      </c>
      <c r="O462" s="32">
        <f t="shared" si="27"/>
        <v>0</v>
      </c>
    </row>
    <row r="463" spans="1:15" ht="22.95" customHeight="1" x14ac:dyDescent="0.25">
      <c r="A463" s="58"/>
      <c r="B463" s="60"/>
      <c r="C463" s="62"/>
      <c r="D463" s="64"/>
      <c r="E463" s="66"/>
      <c r="F463" s="8" t="s">
        <v>322</v>
      </c>
      <c r="G463" s="47"/>
      <c r="H463" s="11"/>
      <c r="I463" s="8">
        <f>IFERROR(VLOOKUP(H463,Šifranti!$F$49:$G$152,2,FALSE),0)</f>
        <v>0</v>
      </c>
      <c r="J463" s="43">
        <f>J460*1</f>
        <v>0</v>
      </c>
      <c r="K463" s="33"/>
      <c r="L463" s="50">
        <v>0.42</v>
      </c>
      <c r="M463" s="32">
        <f>D460+E460</f>
        <v>0</v>
      </c>
      <c r="N463" s="32">
        <f t="shared" si="28"/>
        <v>0</v>
      </c>
      <c r="O463" s="32">
        <f t="shared" si="27"/>
        <v>0</v>
      </c>
    </row>
    <row r="464" spans="1:15" ht="22.95" customHeight="1" x14ac:dyDescent="0.25">
      <c r="A464" s="58"/>
      <c r="B464" s="60"/>
      <c r="C464" s="62"/>
      <c r="D464" s="64"/>
      <c r="E464" s="66"/>
      <c r="F464" s="8" t="s">
        <v>370</v>
      </c>
      <c r="G464" s="47"/>
      <c r="H464" s="11"/>
      <c r="I464" s="8">
        <f>IFERROR(VLOOKUP(H464,Šifranti!$F$49:$G$152,2,FALSE),0)</f>
        <v>0</v>
      </c>
      <c r="J464" s="43">
        <f>J460*1</f>
        <v>0</v>
      </c>
      <c r="K464" s="33"/>
      <c r="L464" s="50">
        <v>0.42</v>
      </c>
      <c r="M464" s="32">
        <f>D460+E460</f>
        <v>0</v>
      </c>
      <c r="N464" s="32">
        <f t="shared" si="28"/>
        <v>0</v>
      </c>
      <c r="O464" s="32">
        <f t="shared" si="27"/>
        <v>0</v>
      </c>
    </row>
    <row r="465" spans="1:15" ht="22.95" customHeight="1" x14ac:dyDescent="0.25">
      <c r="A465" s="58"/>
      <c r="B465" s="60"/>
      <c r="C465" s="62"/>
      <c r="D465" s="64"/>
      <c r="E465" s="66"/>
      <c r="F465" s="8" t="s">
        <v>371</v>
      </c>
      <c r="G465" s="47"/>
      <c r="H465" s="11"/>
      <c r="I465" s="8">
        <f>IFERROR(VLOOKUP(H465,Šifranti!$F$49:$G$152,2,FALSE),0)</f>
        <v>0</v>
      </c>
      <c r="J465" s="43">
        <f>J460*1</f>
        <v>0</v>
      </c>
      <c r="K465" s="33"/>
      <c r="L465" s="50">
        <v>0.42</v>
      </c>
      <c r="M465" s="32">
        <f>D460+E460</f>
        <v>0</v>
      </c>
      <c r="N465" s="32">
        <f t="shared" si="28"/>
        <v>0</v>
      </c>
      <c r="O465" s="32">
        <f t="shared" si="27"/>
        <v>0</v>
      </c>
    </row>
    <row r="466" spans="1:15" ht="22.95" customHeight="1" x14ac:dyDescent="0.25">
      <c r="A466" s="58"/>
      <c r="B466" s="60"/>
      <c r="C466" s="62"/>
      <c r="D466" s="64"/>
      <c r="E466" s="66"/>
      <c r="F466" s="8" t="s">
        <v>394</v>
      </c>
      <c r="G466" s="47"/>
      <c r="H466" s="11"/>
      <c r="I466" s="8">
        <f>IFERROR(VLOOKUP(H466,Šifranti!$F$153:$G$156,2,FALSE),0)</f>
        <v>0</v>
      </c>
      <c r="J466" s="42">
        <f>J460*0.3</f>
        <v>0</v>
      </c>
      <c r="K466" s="33"/>
      <c r="L466" s="50">
        <v>0.38</v>
      </c>
      <c r="M466" s="32">
        <f>D460+E460</f>
        <v>0</v>
      </c>
      <c r="N466" s="32">
        <f t="shared" si="28"/>
        <v>0</v>
      </c>
      <c r="O466" s="32">
        <f t="shared" si="27"/>
        <v>0</v>
      </c>
    </row>
    <row r="467" spans="1:15" ht="22.95" customHeight="1" x14ac:dyDescent="0.25">
      <c r="A467" s="34" t="s">
        <v>320</v>
      </c>
      <c r="B467" s="34"/>
      <c r="C467" s="34"/>
      <c r="D467" s="7"/>
      <c r="E467" s="7"/>
      <c r="F467" s="7"/>
      <c r="G467" s="7"/>
      <c r="H467" s="7"/>
      <c r="I467" s="7"/>
      <c r="J467" s="7"/>
      <c r="K467" s="7"/>
      <c r="L467" s="7"/>
      <c r="M467" s="7"/>
      <c r="N467" s="32">
        <f>SUM(N439:N466)</f>
        <v>0</v>
      </c>
      <c r="O467" s="32">
        <f>SUM(O439:O466)</f>
        <v>0</v>
      </c>
    </row>
    <row r="468" spans="1:15" ht="22.95" customHeight="1" x14ac:dyDescent="0.25">
      <c r="A468"/>
      <c r="B468"/>
      <c r="C468"/>
      <c r="D468"/>
      <c r="E468"/>
      <c r="F468"/>
      <c r="G468"/>
      <c r="H468"/>
      <c r="I468"/>
      <c r="J468"/>
      <c r="K468"/>
      <c r="L468"/>
      <c r="M468"/>
      <c r="N468"/>
      <c r="O468"/>
    </row>
    <row r="469" spans="1:15" ht="22.95" customHeight="1" x14ac:dyDescent="0.25">
      <c r="A469" s="26" t="s">
        <v>429</v>
      </c>
      <c r="B469" s="46"/>
      <c r="C469" s="46"/>
      <c r="D469"/>
      <c r="E469"/>
      <c r="F469"/>
      <c r="G469"/>
      <c r="H469"/>
      <c r="I469"/>
      <c r="J469"/>
      <c r="K469"/>
      <c r="L469"/>
      <c r="M469"/>
      <c r="N469"/>
      <c r="O469"/>
    </row>
    <row r="470" spans="1:15" ht="72" customHeight="1" x14ac:dyDescent="0.25">
      <c r="A470" s="8" t="s">
        <v>11</v>
      </c>
      <c r="B470" s="49" t="s">
        <v>488</v>
      </c>
      <c r="C470" s="8" t="s">
        <v>323</v>
      </c>
      <c r="D470" s="13" t="s">
        <v>379</v>
      </c>
      <c r="E470" s="13" t="s">
        <v>378</v>
      </c>
      <c r="F470" s="8" t="s">
        <v>420</v>
      </c>
      <c r="G470" s="8" t="s">
        <v>8</v>
      </c>
      <c r="H470" s="8" t="s">
        <v>9</v>
      </c>
      <c r="I470" s="8" t="s">
        <v>10</v>
      </c>
      <c r="J470" s="8" t="s">
        <v>395</v>
      </c>
      <c r="K470" s="8" t="s">
        <v>372</v>
      </c>
      <c r="L470" s="8" t="s">
        <v>384</v>
      </c>
      <c r="M470" s="8" t="s">
        <v>385</v>
      </c>
      <c r="N470" s="13" t="s">
        <v>381</v>
      </c>
      <c r="O470" s="13" t="s">
        <v>380</v>
      </c>
    </row>
    <row r="471" spans="1:15" ht="22.95" customHeight="1" x14ac:dyDescent="0.25">
      <c r="A471" s="9">
        <v>1</v>
      </c>
      <c r="B471" s="9">
        <v>2</v>
      </c>
      <c r="C471" s="9">
        <v>3</v>
      </c>
      <c r="D471" s="9">
        <v>4</v>
      </c>
      <c r="E471" s="9">
        <v>5</v>
      </c>
      <c r="F471" s="14">
        <v>6</v>
      </c>
      <c r="G471" s="9">
        <v>7</v>
      </c>
      <c r="H471" s="14">
        <v>8</v>
      </c>
      <c r="I471" s="9">
        <v>9</v>
      </c>
      <c r="J471" s="9">
        <v>10</v>
      </c>
      <c r="K471" s="9">
        <v>11</v>
      </c>
      <c r="L471" s="9">
        <v>12</v>
      </c>
      <c r="M471" s="9">
        <v>13</v>
      </c>
      <c r="N471" s="9">
        <v>14</v>
      </c>
      <c r="O471" s="9">
        <v>15</v>
      </c>
    </row>
    <row r="472" spans="1:15" ht="22.95" customHeight="1" x14ac:dyDescent="0.25">
      <c r="A472" s="57">
        <v>44805</v>
      </c>
      <c r="B472" s="59"/>
      <c r="C472" s="61"/>
      <c r="D472" s="63">
        <f>IF(B472&gt;2291,B472-2291,0)</f>
        <v>0</v>
      </c>
      <c r="E472" s="65">
        <f>IF(C472&gt;1895,C472-1895,0)</f>
        <v>0</v>
      </c>
      <c r="F472" s="15" t="s">
        <v>382</v>
      </c>
      <c r="G472" s="47"/>
      <c r="H472" s="11"/>
      <c r="I472" s="8">
        <f>IFERROR(VLOOKUP(H472,Šifranti!$F$5:$G$48,2,FALSE),0)</f>
        <v>0</v>
      </c>
      <c r="J472" s="44"/>
      <c r="K472" s="33"/>
      <c r="L472" s="50">
        <v>1.08</v>
      </c>
      <c r="M472" s="32">
        <f>D472+E472</f>
        <v>0</v>
      </c>
      <c r="N472" s="32">
        <f>IF(J472*K472*L472*M472 &lt;= 2000,J472*K472*L472*M472,2000)</f>
        <v>0</v>
      </c>
      <c r="O472" s="32">
        <f t="shared" ref="O472:O499" si="29">N472*1.161</f>
        <v>0</v>
      </c>
    </row>
    <row r="473" spans="1:15" ht="22.95" customHeight="1" x14ac:dyDescent="0.25">
      <c r="A473" s="58"/>
      <c r="B473" s="60"/>
      <c r="C473" s="62"/>
      <c r="D473" s="64"/>
      <c r="E473" s="66"/>
      <c r="F473" s="15" t="s">
        <v>383</v>
      </c>
      <c r="G473" s="47"/>
      <c r="H473" s="11"/>
      <c r="I473" s="8">
        <f>IFERROR(VLOOKUP(H473,Šifranti!$F$5:$G$48,2,FALSE),0)</f>
        <v>0</v>
      </c>
      <c r="J473" s="43">
        <f>J472</f>
        <v>0</v>
      </c>
      <c r="K473" s="33"/>
      <c r="L473" s="50">
        <v>1.08</v>
      </c>
      <c r="M473" s="32">
        <f>D472+E472</f>
        <v>0</v>
      </c>
      <c r="N473" s="32">
        <f t="shared" ref="N473:N499" si="30">IF(J473*K473*L473*M473 &lt;= 2000,J473*K473*L473*M473,2000)</f>
        <v>0</v>
      </c>
      <c r="O473" s="32">
        <f t="shared" si="29"/>
        <v>0</v>
      </c>
    </row>
    <row r="474" spans="1:15" ht="22.95" customHeight="1" x14ac:dyDescent="0.25">
      <c r="A474" s="58"/>
      <c r="B474" s="60"/>
      <c r="C474" s="62"/>
      <c r="D474" s="64"/>
      <c r="E474" s="66"/>
      <c r="F474" s="8" t="s">
        <v>321</v>
      </c>
      <c r="G474" s="47"/>
      <c r="H474" s="11"/>
      <c r="I474" s="8">
        <f>IFERROR(VLOOKUP(H474,Šifranti!$F$49:$G$152,2,FALSE),0)</f>
        <v>0</v>
      </c>
      <c r="J474" s="43">
        <f>J472*1</f>
        <v>0</v>
      </c>
      <c r="K474" s="33"/>
      <c r="L474" s="50">
        <v>0.42</v>
      </c>
      <c r="M474" s="32">
        <f>D472+E472</f>
        <v>0</v>
      </c>
      <c r="N474" s="32">
        <f t="shared" si="30"/>
        <v>0</v>
      </c>
      <c r="O474" s="32">
        <f t="shared" si="29"/>
        <v>0</v>
      </c>
    </row>
    <row r="475" spans="1:15" ht="22.95" customHeight="1" x14ac:dyDescent="0.25">
      <c r="A475" s="58"/>
      <c r="B475" s="60"/>
      <c r="C475" s="62"/>
      <c r="D475" s="64"/>
      <c r="E475" s="66"/>
      <c r="F475" s="8" t="s">
        <v>322</v>
      </c>
      <c r="G475" s="47"/>
      <c r="H475" s="11"/>
      <c r="I475" s="8">
        <f>IFERROR(VLOOKUP(H475,Šifranti!$F$49:$G$152,2,FALSE),0)</f>
        <v>0</v>
      </c>
      <c r="J475" s="43">
        <f>J472*1</f>
        <v>0</v>
      </c>
      <c r="K475" s="33"/>
      <c r="L475" s="50">
        <v>0.42</v>
      </c>
      <c r="M475" s="32">
        <f>D472+E472</f>
        <v>0</v>
      </c>
      <c r="N475" s="32">
        <f t="shared" si="30"/>
        <v>0</v>
      </c>
      <c r="O475" s="32">
        <f t="shared" si="29"/>
        <v>0</v>
      </c>
    </row>
    <row r="476" spans="1:15" ht="22.95" customHeight="1" x14ac:dyDescent="0.25">
      <c r="A476" s="58"/>
      <c r="B476" s="60"/>
      <c r="C476" s="62"/>
      <c r="D476" s="64"/>
      <c r="E476" s="66"/>
      <c r="F476" s="8" t="s">
        <v>370</v>
      </c>
      <c r="G476" s="47"/>
      <c r="H476" s="11"/>
      <c r="I476" s="8">
        <f>IFERROR(VLOOKUP(H476,Šifranti!$F$49:$G$152,2,FALSE),0)</f>
        <v>0</v>
      </c>
      <c r="J476" s="43">
        <f>J472*1</f>
        <v>0</v>
      </c>
      <c r="K476" s="33"/>
      <c r="L476" s="50">
        <v>0.42</v>
      </c>
      <c r="M476" s="32">
        <f>D472+E472</f>
        <v>0</v>
      </c>
      <c r="N476" s="32">
        <f t="shared" si="30"/>
        <v>0</v>
      </c>
      <c r="O476" s="32">
        <f t="shared" si="29"/>
        <v>0</v>
      </c>
    </row>
    <row r="477" spans="1:15" ht="22.95" customHeight="1" x14ac:dyDescent="0.25">
      <c r="A477" s="58"/>
      <c r="B477" s="60"/>
      <c r="C477" s="62"/>
      <c r="D477" s="64"/>
      <c r="E477" s="66"/>
      <c r="F477" s="8" t="s">
        <v>371</v>
      </c>
      <c r="G477" s="47"/>
      <c r="H477" s="11"/>
      <c r="I477" s="8">
        <f>IFERROR(VLOOKUP(H477,Šifranti!$F$49:$G$152,2,FALSE),0)</f>
        <v>0</v>
      </c>
      <c r="J477" s="43">
        <f>J472*1</f>
        <v>0</v>
      </c>
      <c r="K477" s="33"/>
      <c r="L477" s="50">
        <v>0.42</v>
      </c>
      <c r="M477" s="32">
        <f>D472+E472</f>
        <v>0</v>
      </c>
      <c r="N477" s="32">
        <f t="shared" si="30"/>
        <v>0</v>
      </c>
      <c r="O477" s="32">
        <f t="shared" si="29"/>
        <v>0</v>
      </c>
    </row>
    <row r="478" spans="1:15" ht="22.95" customHeight="1" x14ac:dyDescent="0.25">
      <c r="A478" s="58"/>
      <c r="B478" s="60"/>
      <c r="C478" s="62"/>
      <c r="D478" s="64"/>
      <c r="E478" s="66"/>
      <c r="F478" s="8" t="s">
        <v>394</v>
      </c>
      <c r="G478" s="47"/>
      <c r="H478" s="11"/>
      <c r="I478" s="8">
        <f>IFERROR(VLOOKUP(H478,Šifranti!$F$153:$G$156,2,FALSE),0)</f>
        <v>0</v>
      </c>
      <c r="J478" s="42">
        <f>J472*0.3</f>
        <v>0</v>
      </c>
      <c r="K478" s="33"/>
      <c r="L478" s="50">
        <v>0.38</v>
      </c>
      <c r="M478" s="32">
        <f>D472+E472</f>
        <v>0</v>
      </c>
      <c r="N478" s="32">
        <f t="shared" si="30"/>
        <v>0</v>
      </c>
      <c r="O478" s="32">
        <f t="shared" si="29"/>
        <v>0</v>
      </c>
    </row>
    <row r="479" spans="1:15" ht="22.95" customHeight="1" x14ac:dyDescent="0.25">
      <c r="A479" s="57">
        <v>44835</v>
      </c>
      <c r="B479" s="59"/>
      <c r="C479" s="61"/>
      <c r="D479" s="63">
        <f>IF(B479&gt;2291,B479-2291,0)</f>
        <v>0</v>
      </c>
      <c r="E479" s="65">
        <f>IF(C479&gt;1895,C479-1895,0)</f>
        <v>0</v>
      </c>
      <c r="F479" s="15" t="s">
        <v>382</v>
      </c>
      <c r="G479" s="47"/>
      <c r="H479" s="11"/>
      <c r="I479" s="8">
        <f>IFERROR(VLOOKUP(H479,Šifranti!$F$5:$G$48,2,FALSE),0)</f>
        <v>0</v>
      </c>
      <c r="J479" s="44"/>
      <c r="K479" s="33"/>
      <c r="L479" s="50">
        <v>1.08</v>
      </c>
      <c r="M479" s="32">
        <f>D479+E479</f>
        <v>0</v>
      </c>
      <c r="N479" s="32">
        <f t="shared" si="30"/>
        <v>0</v>
      </c>
      <c r="O479" s="32">
        <f t="shared" si="29"/>
        <v>0</v>
      </c>
    </row>
    <row r="480" spans="1:15" ht="22.95" customHeight="1" x14ac:dyDescent="0.25">
      <c r="A480" s="58"/>
      <c r="B480" s="60"/>
      <c r="C480" s="62"/>
      <c r="D480" s="64"/>
      <c r="E480" s="66"/>
      <c r="F480" s="15" t="s">
        <v>383</v>
      </c>
      <c r="G480" s="47"/>
      <c r="H480" s="11"/>
      <c r="I480" s="8">
        <f>IFERROR(VLOOKUP(H480,Šifranti!$F$5:$G$48,2,FALSE),0)</f>
        <v>0</v>
      </c>
      <c r="J480" s="43">
        <f>J479</f>
        <v>0</v>
      </c>
      <c r="K480" s="33"/>
      <c r="L480" s="50">
        <v>1.08</v>
      </c>
      <c r="M480" s="32">
        <f>D479+E479</f>
        <v>0</v>
      </c>
      <c r="N480" s="32">
        <f t="shared" si="30"/>
        <v>0</v>
      </c>
      <c r="O480" s="32">
        <f t="shared" si="29"/>
        <v>0</v>
      </c>
    </row>
    <row r="481" spans="1:15" ht="22.95" customHeight="1" x14ac:dyDescent="0.25">
      <c r="A481" s="58"/>
      <c r="B481" s="60"/>
      <c r="C481" s="62"/>
      <c r="D481" s="64"/>
      <c r="E481" s="66"/>
      <c r="F481" s="8" t="s">
        <v>321</v>
      </c>
      <c r="G481" s="47"/>
      <c r="H481" s="11"/>
      <c r="I481" s="8">
        <f>IFERROR(VLOOKUP(H481,Šifranti!$F$49:$G$152,2,FALSE),0)</f>
        <v>0</v>
      </c>
      <c r="J481" s="43">
        <f>J479*1</f>
        <v>0</v>
      </c>
      <c r="K481" s="33"/>
      <c r="L481" s="50">
        <v>0.42</v>
      </c>
      <c r="M481" s="32">
        <f>D479+E479</f>
        <v>0</v>
      </c>
      <c r="N481" s="32">
        <f t="shared" si="30"/>
        <v>0</v>
      </c>
      <c r="O481" s="32">
        <f t="shared" si="29"/>
        <v>0</v>
      </c>
    </row>
    <row r="482" spans="1:15" ht="22.95" customHeight="1" x14ac:dyDescent="0.25">
      <c r="A482" s="58"/>
      <c r="B482" s="60"/>
      <c r="C482" s="62"/>
      <c r="D482" s="64"/>
      <c r="E482" s="66"/>
      <c r="F482" s="8" t="s">
        <v>322</v>
      </c>
      <c r="G482" s="47"/>
      <c r="H482" s="11"/>
      <c r="I482" s="8">
        <f>IFERROR(VLOOKUP(H482,Šifranti!$F$49:$G$152,2,FALSE),0)</f>
        <v>0</v>
      </c>
      <c r="J482" s="43">
        <f>J479*1</f>
        <v>0</v>
      </c>
      <c r="K482" s="33"/>
      <c r="L482" s="50">
        <v>0.42</v>
      </c>
      <c r="M482" s="32">
        <f>D479+E479</f>
        <v>0</v>
      </c>
      <c r="N482" s="32">
        <f t="shared" si="30"/>
        <v>0</v>
      </c>
      <c r="O482" s="32">
        <f t="shared" si="29"/>
        <v>0</v>
      </c>
    </row>
    <row r="483" spans="1:15" ht="22.95" customHeight="1" x14ac:dyDescent="0.25">
      <c r="A483" s="58"/>
      <c r="B483" s="60"/>
      <c r="C483" s="62"/>
      <c r="D483" s="64"/>
      <c r="E483" s="66"/>
      <c r="F483" s="8" t="s">
        <v>370</v>
      </c>
      <c r="G483" s="47"/>
      <c r="H483" s="11"/>
      <c r="I483" s="8">
        <f>IFERROR(VLOOKUP(H483,Šifranti!$F$49:$G$152,2,FALSE),0)</f>
        <v>0</v>
      </c>
      <c r="J483" s="43">
        <f>J479*1</f>
        <v>0</v>
      </c>
      <c r="K483" s="33"/>
      <c r="L483" s="50">
        <v>0.42</v>
      </c>
      <c r="M483" s="32">
        <f>D479+E479</f>
        <v>0</v>
      </c>
      <c r="N483" s="32">
        <f t="shared" si="30"/>
        <v>0</v>
      </c>
      <c r="O483" s="32">
        <f t="shared" si="29"/>
        <v>0</v>
      </c>
    </row>
    <row r="484" spans="1:15" ht="22.95" customHeight="1" x14ac:dyDescent="0.25">
      <c r="A484" s="58"/>
      <c r="B484" s="60"/>
      <c r="C484" s="62"/>
      <c r="D484" s="64"/>
      <c r="E484" s="66"/>
      <c r="F484" s="8" t="s">
        <v>371</v>
      </c>
      <c r="G484" s="47"/>
      <c r="H484" s="11"/>
      <c r="I484" s="8">
        <f>IFERROR(VLOOKUP(H484,Šifranti!$F$49:$G$152,2,FALSE),0)</f>
        <v>0</v>
      </c>
      <c r="J484" s="43">
        <f>J479*1</f>
        <v>0</v>
      </c>
      <c r="K484" s="33"/>
      <c r="L484" s="50">
        <v>0.42</v>
      </c>
      <c r="M484" s="32">
        <f>D479+E479</f>
        <v>0</v>
      </c>
      <c r="N484" s="32">
        <f t="shared" si="30"/>
        <v>0</v>
      </c>
      <c r="O484" s="32">
        <f t="shared" si="29"/>
        <v>0</v>
      </c>
    </row>
    <row r="485" spans="1:15" ht="22.95" customHeight="1" x14ac:dyDescent="0.25">
      <c r="A485" s="58"/>
      <c r="B485" s="60"/>
      <c r="C485" s="62"/>
      <c r="D485" s="64"/>
      <c r="E485" s="66"/>
      <c r="F485" s="8" t="s">
        <v>394</v>
      </c>
      <c r="G485" s="47"/>
      <c r="H485" s="11"/>
      <c r="I485" s="8">
        <f>IFERROR(VLOOKUP(H485,Šifranti!$F$153:$G$156,2,FALSE),0)</f>
        <v>0</v>
      </c>
      <c r="J485" s="42">
        <f>J479*0.3</f>
        <v>0</v>
      </c>
      <c r="K485" s="33"/>
      <c r="L485" s="50">
        <v>0.38</v>
      </c>
      <c r="M485" s="32">
        <f>D479+E479</f>
        <v>0</v>
      </c>
      <c r="N485" s="32">
        <f t="shared" si="30"/>
        <v>0</v>
      </c>
      <c r="O485" s="32">
        <f t="shared" si="29"/>
        <v>0</v>
      </c>
    </row>
    <row r="486" spans="1:15" ht="22.95" customHeight="1" x14ac:dyDescent="0.25">
      <c r="A486" s="57">
        <v>44866</v>
      </c>
      <c r="B486" s="59"/>
      <c r="C486" s="61"/>
      <c r="D486" s="63">
        <f>IF(B486&gt;2291,B486-2291,0)</f>
        <v>0</v>
      </c>
      <c r="E486" s="65">
        <f>IF(C486&gt;1895,C486-1895,0)</f>
        <v>0</v>
      </c>
      <c r="F486" s="15" t="s">
        <v>382</v>
      </c>
      <c r="G486" s="47"/>
      <c r="H486" s="11"/>
      <c r="I486" s="8">
        <f>IFERROR(VLOOKUP(H486,Šifranti!$F$5:$G$48,2,FALSE),0)</f>
        <v>0</v>
      </c>
      <c r="J486" s="44"/>
      <c r="K486" s="33"/>
      <c r="L486" s="50">
        <v>1.08</v>
      </c>
      <c r="M486" s="32">
        <f>D486+E486</f>
        <v>0</v>
      </c>
      <c r="N486" s="32">
        <f t="shared" si="30"/>
        <v>0</v>
      </c>
      <c r="O486" s="32">
        <f t="shared" si="29"/>
        <v>0</v>
      </c>
    </row>
    <row r="487" spans="1:15" ht="22.95" customHeight="1" x14ac:dyDescent="0.25">
      <c r="A487" s="58"/>
      <c r="B487" s="60"/>
      <c r="C487" s="62"/>
      <c r="D487" s="64"/>
      <c r="E487" s="66"/>
      <c r="F487" s="15" t="s">
        <v>383</v>
      </c>
      <c r="G487" s="47"/>
      <c r="H487" s="11"/>
      <c r="I487" s="8">
        <f>IFERROR(VLOOKUP(H487,Šifranti!$F$5:$G$48,2,FALSE),0)</f>
        <v>0</v>
      </c>
      <c r="J487" s="43">
        <f>J486</f>
        <v>0</v>
      </c>
      <c r="K487" s="33"/>
      <c r="L487" s="50">
        <v>1.08</v>
      </c>
      <c r="M487" s="32">
        <f>D486+E486</f>
        <v>0</v>
      </c>
      <c r="N487" s="32">
        <f t="shared" si="30"/>
        <v>0</v>
      </c>
      <c r="O487" s="32">
        <f t="shared" si="29"/>
        <v>0</v>
      </c>
    </row>
    <row r="488" spans="1:15" ht="22.95" customHeight="1" x14ac:dyDescent="0.25">
      <c r="A488" s="58"/>
      <c r="B488" s="60"/>
      <c r="C488" s="62"/>
      <c r="D488" s="64"/>
      <c r="E488" s="66"/>
      <c r="F488" s="8" t="s">
        <v>321</v>
      </c>
      <c r="G488" s="47"/>
      <c r="H488" s="11"/>
      <c r="I488" s="8">
        <f>IFERROR(VLOOKUP(H488,Šifranti!$F$49:$G$152,2,FALSE),0)</f>
        <v>0</v>
      </c>
      <c r="J488" s="43">
        <f>J486*1</f>
        <v>0</v>
      </c>
      <c r="K488" s="33"/>
      <c r="L488" s="50">
        <v>0.42</v>
      </c>
      <c r="M488" s="32">
        <f>D486+E486</f>
        <v>0</v>
      </c>
      <c r="N488" s="32">
        <f t="shared" si="30"/>
        <v>0</v>
      </c>
      <c r="O488" s="32">
        <f t="shared" si="29"/>
        <v>0</v>
      </c>
    </row>
    <row r="489" spans="1:15" ht="22.95" customHeight="1" x14ac:dyDescent="0.25">
      <c r="A489" s="58"/>
      <c r="B489" s="60"/>
      <c r="C489" s="62"/>
      <c r="D489" s="64"/>
      <c r="E489" s="66"/>
      <c r="F489" s="8" t="s">
        <v>322</v>
      </c>
      <c r="G489" s="47"/>
      <c r="H489" s="11"/>
      <c r="I489" s="8">
        <f>IFERROR(VLOOKUP(H489,Šifranti!$F$49:$G$152,2,FALSE),0)</f>
        <v>0</v>
      </c>
      <c r="J489" s="43">
        <f>J486*1</f>
        <v>0</v>
      </c>
      <c r="K489" s="33"/>
      <c r="L489" s="50">
        <v>0.42</v>
      </c>
      <c r="M489" s="32">
        <f>D486+E486</f>
        <v>0</v>
      </c>
      <c r="N489" s="32">
        <f t="shared" si="30"/>
        <v>0</v>
      </c>
      <c r="O489" s="32">
        <f t="shared" si="29"/>
        <v>0</v>
      </c>
    </row>
    <row r="490" spans="1:15" ht="22.95" customHeight="1" x14ac:dyDescent="0.25">
      <c r="A490" s="58"/>
      <c r="B490" s="60"/>
      <c r="C490" s="62"/>
      <c r="D490" s="64"/>
      <c r="E490" s="66"/>
      <c r="F490" s="8" t="s">
        <v>370</v>
      </c>
      <c r="G490" s="47"/>
      <c r="H490" s="11"/>
      <c r="I490" s="8">
        <f>IFERROR(VLOOKUP(H490,Šifranti!$F$49:$G$152,2,FALSE),0)</f>
        <v>0</v>
      </c>
      <c r="J490" s="43">
        <f>J486*1</f>
        <v>0</v>
      </c>
      <c r="K490" s="33"/>
      <c r="L490" s="50">
        <v>0.42</v>
      </c>
      <c r="M490" s="32">
        <f>D486+E486</f>
        <v>0</v>
      </c>
      <c r="N490" s="32">
        <f t="shared" si="30"/>
        <v>0</v>
      </c>
      <c r="O490" s="32">
        <f t="shared" si="29"/>
        <v>0</v>
      </c>
    </row>
    <row r="491" spans="1:15" ht="22.95" customHeight="1" x14ac:dyDescent="0.25">
      <c r="A491" s="58"/>
      <c r="B491" s="60"/>
      <c r="C491" s="62"/>
      <c r="D491" s="64"/>
      <c r="E491" s="66"/>
      <c r="F491" s="8" t="s">
        <v>371</v>
      </c>
      <c r="G491" s="47"/>
      <c r="H491" s="11"/>
      <c r="I491" s="8">
        <f>IFERROR(VLOOKUP(H491,Šifranti!$F$49:$G$152,2,FALSE),0)</f>
        <v>0</v>
      </c>
      <c r="J491" s="43">
        <f>J486*1</f>
        <v>0</v>
      </c>
      <c r="K491" s="33"/>
      <c r="L491" s="50">
        <v>0.42</v>
      </c>
      <c r="M491" s="32">
        <f>D486+E486</f>
        <v>0</v>
      </c>
      <c r="N491" s="32">
        <f t="shared" si="30"/>
        <v>0</v>
      </c>
      <c r="O491" s="32">
        <f t="shared" si="29"/>
        <v>0</v>
      </c>
    </row>
    <row r="492" spans="1:15" ht="22.95" customHeight="1" x14ac:dyDescent="0.25">
      <c r="A492" s="58"/>
      <c r="B492" s="60"/>
      <c r="C492" s="62"/>
      <c r="D492" s="64"/>
      <c r="E492" s="66"/>
      <c r="F492" s="8" t="s">
        <v>394</v>
      </c>
      <c r="G492" s="47"/>
      <c r="H492" s="11"/>
      <c r="I492" s="8">
        <f>IFERROR(VLOOKUP(H492,Šifranti!$F$153:$G$156,2,FALSE),0)</f>
        <v>0</v>
      </c>
      <c r="J492" s="42">
        <f>J486*0.3</f>
        <v>0</v>
      </c>
      <c r="K492" s="33"/>
      <c r="L492" s="50">
        <v>0.38</v>
      </c>
      <c r="M492" s="32">
        <f>D486+E486</f>
        <v>0</v>
      </c>
      <c r="N492" s="32">
        <f t="shared" si="30"/>
        <v>0</v>
      </c>
      <c r="O492" s="32">
        <f t="shared" si="29"/>
        <v>0</v>
      </c>
    </row>
    <row r="493" spans="1:15" ht="22.95" customHeight="1" x14ac:dyDescent="0.25">
      <c r="A493" s="57">
        <v>44896</v>
      </c>
      <c r="B493" s="59"/>
      <c r="C493" s="61"/>
      <c r="D493" s="63">
        <f>IF(B493&gt;2291,B493-2291,0)</f>
        <v>0</v>
      </c>
      <c r="E493" s="65">
        <f>IF(C493&gt;1895,C493-1895,0)</f>
        <v>0</v>
      </c>
      <c r="F493" s="15" t="s">
        <v>382</v>
      </c>
      <c r="G493" s="47"/>
      <c r="H493" s="11"/>
      <c r="I493" s="8">
        <f>IFERROR(VLOOKUP(H493,Šifranti!$F$5:$G$48,2,FALSE),0)</f>
        <v>0</v>
      </c>
      <c r="J493" s="44"/>
      <c r="K493" s="33"/>
      <c r="L493" s="50">
        <v>1.08</v>
      </c>
      <c r="M493" s="32">
        <f>D493+E493</f>
        <v>0</v>
      </c>
      <c r="N493" s="32">
        <f t="shared" si="30"/>
        <v>0</v>
      </c>
      <c r="O493" s="32">
        <f t="shared" si="29"/>
        <v>0</v>
      </c>
    </row>
    <row r="494" spans="1:15" ht="22.95" customHeight="1" x14ac:dyDescent="0.25">
      <c r="A494" s="58"/>
      <c r="B494" s="60"/>
      <c r="C494" s="62"/>
      <c r="D494" s="64"/>
      <c r="E494" s="66"/>
      <c r="F494" s="15" t="s">
        <v>383</v>
      </c>
      <c r="G494" s="47"/>
      <c r="H494" s="11"/>
      <c r="I494" s="8">
        <f>IFERROR(VLOOKUP(H494,Šifranti!$F$5:$G$48,2,FALSE),0)</f>
        <v>0</v>
      </c>
      <c r="J494" s="43">
        <f>J493</f>
        <v>0</v>
      </c>
      <c r="K494" s="33"/>
      <c r="L494" s="50">
        <v>1.08</v>
      </c>
      <c r="M494" s="32">
        <f>D493+E493</f>
        <v>0</v>
      </c>
      <c r="N494" s="32">
        <f t="shared" si="30"/>
        <v>0</v>
      </c>
      <c r="O494" s="32">
        <f t="shared" si="29"/>
        <v>0</v>
      </c>
    </row>
    <row r="495" spans="1:15" ht="21.6" customHeight="1" x14ac:dyDescent="0.25">
      <c r="A495" s="58"/>
      <c r="B495" s="60"/>
      <c r="C495" s="62"/>
      <c r="D495" s="64"/>
      <c r="E495" s="66"/>
      <c r="F495" s="8" t="s">
        <v>321</v>
      </c>
      <c r="G495" s="47"/>
      <c r="H495" s="11"/>
      <c r="I495" s="8">
        <f>IFERROR(VLOOKUP(H495,Šifranti!$F$49:$G$152,2,FALSE),0)</f>
        <v>0</v>
      </c>
      <c r="J495" s="43">
        <f>J493*1</f>
        <v>0</v>
      </c>
      <c r="K495" s="33"/>
      <c r="L495" s="50">
        <v>0.42</v>
      </c>
      <c r="M495" s="32">
        <f>D493+E493</f>
        <v>0</v>
      </c>
      <c r="N495" s="32">
        <f t="shared" si="30"/>
        <v>0</v>
      </c>
      <c r="O495" s="32">
        <f t="shared" si="29"/>
        <v>0</v>
      </c>
    </row>
    <row r="496" spans="1:15" ht="21" customHeight="1" x14ac:dyDescent="0.25">
      <c r="A496" s="58"/>
      <c r="B496" s="60"/>
      <c r="C496" s="62"/>
      <c r="D496" s="64"/>
      <c r="E496" s="66"/>
      <c r="F496" s="8" t="s">
        <v>322</v>
      </c>
      <c r="G496" s="47"/>
      <c r="H496" s="11"/>
      <c r="I496" s="8">
        <f>IFERROR(VLOOKUP(H496,Šifranti!$F$49:$G$152,2,FALSE),0)</f>
        <v>0</v>
      </c>
      <c r="J496" s="43">
        <f>J493*1</f>
        <v>0</v>
      </c>
      <c r="K496" s="33"/>
      <c r="L496" s="50">
        <v>0.42</v>
      </c>
      <c r="M496" s="32">
        <f>D493+E493</f>
        <v>0</v>
      </c>
      <c r="N496" s="32">
        <f t="shared" si="30"/>
        <v>0</v>
      </c>
      <c r="O496" s="32">
        <f t="shared" si="29"/>
        <v>0</v>
      </c>
    </row>
    <row r="497" spans="1:15" ht="32.4" customHeight="1" x14ac:dyDescent="0.25">
      <c r="A497" s="58"/>
      <c r="B497" s="60"/>
      <c r="C497" s="62"/>
      <c r="D497" s="64"/>
      <c r="E497" s="66"/>
      <c r="F497" s="8" t="s">
        <v>370</v>
      </c>
      <c r="G497" s="47"/>
      <c r="H497" s="11"/>
      <c r="I497" s="8">
        <f>IFERROR(VLOOKUP(H497,Šifranti!$F$49:$G$152,2,FALSE),0)</f>
        <v>0</v>
      </c>
      <c r="J497" s="43">
        <f>J493*1</f>
        <v>0</v>
      </c>
      <c r="K497" s="33"/>
      <c r="L497" s="50">
        <v>0.42</v>
      </c>
      <c r="M497" s="32">
        <f>D493+E493</f>
        <v>0</v>
      </c>
      <c r="N497" s="32">
        <f t="shared" si="30"/>
        <v>0</v>
      </c>
      <c r="O497" s="32">
        <f t="shared" si="29"/>
        <v>0</v>
      </c>
    </row>
    <row r="498" spans="1:15" ht="19.95" customHeight="1" x14ac:dyDescent="0.25">
      <c r="A498" s="58"/>
      <c r="B498" s="60"/>
      <c r="C498" s="62"/>
      <c r="D498" s="64"/>
      <c r="E498" s="66"/>
      <c r="F498" s="8" t="s">
        <v>371</v>
      </c>
      <c r="G498" s="47"/>
      <c r="H498" s="11"/>
      <c r="I498" s="8">
        <f>IFERROR(VLOOKUP(H498,Šifranti!$F$49:$G$152,2,FALSE),0)</f>
        <v>0</v>
      </c>
      <c r="J498" s="43">
        <f>J493*1</f>
        <v>0</v>
      </c>
      <c r="K498" s="33"/>
      <c r="L498" s="50">
        <v>0.42</v>
      </c>
      <c r="M498" s="32">
        <f>D493+E493</f>
        <v>0</v>
      </c>
      <c r="N498" s="32">
        <f t="shared" si="30"/>
        <v>0</v>
      </c>
      <c r="O498" s="32">
        <f t="shared" si="29"/>
        <v>0</v>
      </c>
    </row>
    <row r="499" spans="1:15" ht="22.95" customHeight="1" x14ac:dyDescent="0.25">
      <c r="A499" s="58"/>
      <c r="B499" s="60"/>
      <c r="C499" s="62"/>
      <c r="D499" s="64"/>
      <c r="E499" s="66"/>
      <c r="F499" s="8" t="s">
        <v>394</v>
      </c>
      <c r="G499" s="47"/>
      <c r="H499" s="11"/>
      <c r="I499" s="8">
        <f>IFERROR(VLOOKUP(H499,Šifranti!$F$153:$G$156,2,FALSE),0)</f>
        <v>0</v>
      </c>
      <c r="J499" s="42">
        <f>J493*0.3</f>
        <v>0</v>
      </c>
      <c r="K499" s="33"/>
      <c r="L499" s="50">
        <v>0.38</v>
      </c>
      <c r="M499" s="32">
        <f>D493+E493</f>
        <v>0</v>
      </c>
      <c r="N499" s="32">
        <f t="shared" si="30"/>
        <v>0</v>
      </c>
      <c r="O499" s="32">
        <f t="shared" si="29"/>
        <v>0</v>
      </c>
    </row>
    <row r="500" spans="1:15" ht="22.95" customHeight="1" x14ac:dyDescent="0.25">
      <c r="A500" s="34" t="s">
        <v>320</v>
      </c>
      <c r="B500" s="34"/>
      <c r="C500" s="34"/>
      <c r="D500" s="7"/>
      <c r="E500" s="7"/>
      <c r="F500" s="7"/>
      <c r="G500" s="7"/>
      <c r="H500" s="7"/>
      <c r="I500" s="7"/>
      <c r="J500" s="7"/>
      <c r="K500" s="7"/>
      <c r="L500" s="7"/>
      <c r="M500" s="7"/>
      <c r="N500" s="32">
        <f>SUM(N472:N499)</f>
        <v>0</v>
      </c>
      <c r="O500" s="32">
        <f>SUM(O472:O499)</f>
        <v>0</v>
      </c>
    </row>
    <row r="501" spans="1:15" ht="22.95" customHeight="1" x14ac:dyDescent="0.25">
      <c r="A501"/>
      <c r="B501"/>
      <c r="C501"/>
      <c r="D501"/>
      <c r="E501"/>
      <c r="F501"/>
      <c r="G501"/>
      <c r="H501"/>
      <c r="I501"/>
      <c r="J501"/>
      <c r="K501"/>
      <c r="L501"/>
      <c r="M501"/>
      <c r="N501"/>
      <c r="O501"/>
    </row>
    <row r="502" spans="1:15" ht="22.95" customHeight="1" x14ac:dyDescent="0.25">
      <c r="A502" s="26" t="s">
        <v>430</v>
      </c>
      <c r="B502" s="46"/>
      <c r="C502" s="46"/>
      <c r="D502"/>
      <c r="E502"/>
      <c r="F502"/>
      <c r="G502"/>
      <c r="H502"/>
      <c r="I502"/>
      <c r="J502"/>
      <c r="K502"/>
      <c r="L502"/>
      <c r="M502"/>
      <c r="N502"/>
      <c r="O502"/>
    </row>
    <row r="503" spans="1:15" ht="69" customHeight="1" x14ac:dyDescent="0.25">
      <c r="A503" s="8" t="s">
        <v>11</v>
      </c>
      <c r="B503" s="49" t="s">
        <v>488</v>
      </c>
      <c r="C503" s="8" t="s">
        <v>323</v>
      </c>
      <c r="D503" s="13" t="s">
        <v>379</v>
      </c>
      <c r="E503" s="13" t="s">
        <v>378</v>
      </c>
      <c r="F503" s="8" t="s">
        <v>420</v>
      </c>
      <c r="G503" s="8" t="s">
        <v>8</v>
      </c>
      <c r="H503" s="8" t="s">
        <v>9</v>
      </c>
      <c r="I503" s="8" t="s">
        <v>10</v>
      </c>
      <c r="J503" s="8" t="s">
        <v>395</v>
      </c>
      <c r="K503" s="8" t="s">
        <v>372</v>
      </c>
      <c r="L503" s="8" t="s">
        <v>384</v>
      </c>
      <c r="M503" s="8" t="s">
        <v>385</v>
      </c>
      <c r="N503" s="13" t="s">
        <v>381</v>
      </c>
      <c r="O503" s="13" t="s">
        <v>380</v>
      </c>
    </row>
    <row r="504" spans="1:15" ht="22.95" customHeight="1" x14ac:dyDescent="0.25">
      <c r="A504" s="9">
        <v>1</v>
      </c>
      <c r="B504" s="9">
        <v>2</v>
      </c>
      <c r="C504" s="9">
        <v>3</v>
      </c>
      <c r="D504" s="9">
        <v>4</v>
      </c>
      <c r="E504" s="9">
        <v>5</v>
      </c>
      <c r="F504" s="14">
        <v>6</v>
      </c>
      <c r="G504" s="9">
        <v>7</v>
      </c>
      <c r="H504" s="14">
        <v>8</v>
      </c>
      <c r="I504" s="9">
        <v>9</v>
      </c>
      <c r="J504" s="9">
        <v>10</v>
      </c>
      <c r="K504" s="9">
        <v>11</v>
      </c>
      <c r="L504" s="9">
        <v>12</v>
      </c>
      <c r="M504" s="9">
        <v>13</v>
      </c>
      <c r="N504" s="9">
        <v>14</v>
      </c>
      <c r="O504" s="9">
        <v>15</v>
      </c>
    </row>
    <row r="505" spans="1:15" ht="22.95" customHeight="1" x14ac:dyDescent="0.25">
      <c r="A505" s="57">
        <v>44805</v>
      </c>
      <c r="B505" s="59"/>
      <c r="C505" s="61"/>
      <c r="D505" s="63">
        <f>IF(B505&gt;2291,B505-2291,0)</f>
        <v>0</v>
      </c>
      <c r="E505" s="65">
        <f>IF(C505&gt;1895,C505-1895,0)</f>
        <v>0</v>
      </c>
      <c r="F505" s="15" t="s">
        <v>382</v>
      </c>
      <c r="G505" s="47"/>
      <c r="H505" s="11"/>
      <c r="I505" s="8">
        <f>IFERROR(VLOOKUP(H505,Šifranti!$F$5:$G$48,2,FALSE),0)</f>
        <v>0</v>
      </c>
      <c r="J505" s="44"/>
      <c r="K505" s="33"/>
      <c r="L505" s="50">
        <v>1.08</v>
      </c>
      <c r="M505" s="32">
        <f>D505+E505</f>
        <v>0</v>
      </c>
      <c r="N505" s="32">
        <f>IF(J505*K505*L505*M505 &lt;= 2000,J505*K505*L505*M505,2000)</f>
        <v>0</v>
      </c>
      <c r="O505" s="32">
        <f t="shared" ref="O505:O532" si="31">N505*1.161</f>
        <v>0</v>
      </c>
    </row>
    <row r="506" spans="1:15" ht="22.95" customHeight="1" x14ac:dyDescent="0.25">
      <c r="A506" s="58"/>
      <c r="B506" s="60"/>
      <c r="C506" s="62"/>
      <c r="D506" s="64"/>
      <c r="E506" s="66"/>
      <c r="F506" s="15" t="s">
        <v>383</v>
      </c>
      <c r="G506" s="47"/>
      <c r="H506" s="11"/>
      <c r="I506" s="8">
        <f>IFERROR(VLOOKUP(H506,Šifranti!$F$5:$G$48,2,FALSE),0)</f>
        <v>0</v>
      </c>
      <c r="J506" s="43">
        <f>J505</f>
        <v>0</v>
      </c>
      <c r="K506" s="33"/>
      <c r="L506" s="50">
        <v>1.08</v>
      </c>
      <c r="M506" s="32">
        <f>D505+E505</f>
        <v>0</v>
      </c>
      <c r="N506" s="32">
        <f t="shared" ref="N506:N532" si="32">IF(J506*K506*L506*M506 &lt;= 2000,J506*K506*L506*M506,2000)</f>
        <v>0</v>
      </c>
      <c r="O506" s="32">
        <f t="shared" si="31"/>
        <v>0</v>
      </c>
    </row>
    <row r="507" spans="1:15" ht="22.95" customHeight="1" x14ac:dyDescent="0.25">
      <c r="A507" s="58"/>
      <c r="B507" s="60"/>
      <c r="C507" s="62"/>
      <c r="D507" s="64"/>
      <c r="E507" s="66"/>
      <c r="F507" s="8" t="s">
        <v>321</v>
      </c>
      <c r="G507" s="47"/>
      <c r="H507" s="11"/>
      <c r="I507" s="8">
        <f>IFERROR(VLOOKUP(H507,Šifranti!$F$49:$G$152,2,FALSE),0)</f>
        <v>0</v>
      </c>
      <c r="J507" s="43">
        <f>J505*1</f>
        <v>0</v>
      </c>
      <c r="K507" s="33"/>
      <c r="L507" s="50">
        <v>0.42</v>
      </c>
      <c r="M507" s="32">
        <f>D505+E505</f>
        <v>0</v>
      </c>
      <c r="N507" s="32">
        <f t="shared" si="32"/>
        <v>0</v>
      </c>
      <c r="O507" s="32">
        <f t="shared" si="31"/>
        <v>0</v>
      </c>
    </row>
    <row r="508" spans="1:15" ht="22.95" customHeight="1" x14ac:dyDescent="0.25">
      <c r="A508" s="58"/>
      <c r="B508" s="60"/>
      <c r="C508" s="62"/>
      <c r="D508" s="64"/>
      <c r="E508" s="66"/>
      <c r="F508" s="8" t="s">
        <v>322</v>
      </c>
      <c r="G508" s="47"/>
      <c r="H508" s="11"/>
      <c r="I508" s="8">
        <f>IFERROR(VLOOKUP(H508,Šifranti!$F$49:$G$152,2,FALSE),0)</f>
        <v>0</v>
      </c>
      <c r="J508" s="43">
        <f>J505*1</f>
        <v>0</v>
      </c>
      <c r="K508" s="33"/>
      <c r="L508" s="50">
        <v>0.42</v>
      </c>
      <c r="M508" s="32">
        <f>D505+E505</f>
        <v>0</v>
      </c>
      <c r="N508" s="32">
        <f t="shared" si="32"/>
        <v>0</v>
      </c>
      <c r="O508" s="32">
        <f t="shared" si="31"/>
        <v>0</v>
      </c>
    </row>
    <row r="509" spans="1:15" ht="22.95" customHeight="1" x14ac:dyDescent="0.25">
      <c r="A509" s="58"/>
      <c r="B509" s="60"/>
      <c r="C509" s="62"/>
      <c r="D509" s="64"/>
      <c r="E509" s="66"/>
      <c r="F509" s="8" t="s">
        <v>370</v>
      </c>
      <c r="G509" s="47"/>
      <c r="H509" s="11"/>
      <c r="I509" s="8">
        <f>IFERROR(VLOOKUP(H509,Šifranti!$F$49:$G$152,2,FALSE),0)</f>
        <v>0</v>
      </c>
      <c r="J509" s="43">
        <f>J505*1</f>
        <v>0</v>
      </c>
      <c r="K509" s="33"/>
      <c r="L509" s="50">
        <v>0.42</v>
      </c>
      <c r="M509" s="32">
        <f>D505+E505</f>
        <v>0</v>
      </c>
      <c r="N509" s="32">
        <f t="shared" si="32"/>
        <v>0</v>
      </c>
      <c r="O509" s="32">
        <f t="shared" si="31"/>
        <v>0</v>
      </c>
    </row>
    <row r="510" spans="1:15" ht="22.95" customHeight="1" x14ac:dyDescent="0.25">
      <c r="A510" s="58"/>
      <c r="B510" s="60"/>
      <c r="C510" s="62"/>
      <c r="D510" s="64"/>
      <c r="E510" s="66"/>
      <c r="F510" s="8" t="s">
        <v>371</v>
      </c>
      <c r="G510" s="47"/>
      <c r="H510" s="11"/>
      <c r="I510" s="8">
        <f>IFERROR(VLOOKUP(H510,Šifranti!$F$49:$G$152,2,FALSE),0)</f>
        <v>0</v>
      </c>
      <c r="J510" s="43">
        <f>J505*1</f>
        <v>0</v>
      </c>
      <c r="K510" s="33"/>
      <c r="L510" s="50">
        <v>0.42</v>
      </c>
      <c r="M510" s="32">
        <f>D505+E505</f>
        <v>0</v>
      </c>
      <c r="N510" s="32">
        <f t="shared" si="32"/>
        <v>0</v>
      </c>
      <c r="O510" s="32">
        <f t="shared" si="31"/>
        <v>0</v>
      </c>
    </row>
    <row r="511" spans="1:15" ht="22.95" customHeight="1" x14ac:dyDescent="0.25">
      <c r="A511" s="58"/>
      <c r="B511" s="60"/>
      <c r="C511" s="62"/>
      <c r="D511" s="64"/>
      <c r="E511" s="66"/>
      <c r="F511" s="8" t="s">
        <v>394</v>
      </c>
      <c r="G511" s="47"/>
      <c r="H511" s="11"/>
      <c r="I511" s="8">
        <f>IFERROR(VLOOKUP(H511,Šifranti!$F$153:$G$156,2,FALSE),0)</f>
        <v>0</v>
      </c>
      <c r="J511" s="42">
        <f>J505*0.3</f>
        <v>0</v>
      </c>
      <c r="K511" s="33"/>
      <c r="L511" s="50">
        <v>0.38</v>
      </c>
      <c r="M511" s="32">
        <f>D505+E505</f>
        <v>0</v>
      </c>
      <c r="N511" s="32">
        <f t="shared" si="32"/>
        <v>0</v>
      </c>
      <c r="O511" s="32">
        <f t="shared" si="31"/>
        <v>0</v>
      </c>
    </row>
    <row r="512" spans="1:15" ht="22.95" customHeight="1" x14ac:dyDescent="0.25">
      <c r="A512" s="57">
        <v>44835</v>
      </c>
      <c r="B512" s="59"/>
      <c r="C512" s="61"/>
      <c r="D512" s="63">
        <f>IF(B512&gt;2291,B512-2291,0)</f>
        <v>0</v>
      </c>
      <c r="E512" s="65">
        <f>IF(C512&gt;1895,C512-1895,0)</f>
        <v>0</v>
      </c>
      <c r="F512" s="15" t="s">
        <v>382</v>
      </c>
      <c r="G512" s="47"/>
      <c r="H512" s="11"/>
      <c r="I512" s="8">
        <f>IFERROR(VLOOKUP(H512,Šifranti!$F$5:$G$48,2,FALSE),0)</f>
        <v>0</v>
      </c>
      <c r="J512" s="44"/>
      <c r="K512" s="33"/>
      <c r="L512" s="50">
        <v>1.08</v>
      </c>
      <c r="M512" s="32">
        <f>D512+E512</f>
        <v>0</v>
      </c>
      <c r="N512" s="32">
        <f t="shared" si="32"/>
        <v>0</v>
      </c>
      <c r="O512" s="32">
        <f t="shared" si="31"/>
        <v>0</v>
      </c>
    </row>
    <row r="513" spans="1:15" ht="22.95" customHeight="1" x14ac:dyDescent="0.25">
      <c r="A513" s="58"/>
      <c r="B513" s="60"/>
      <c r="C513" s="62"/>
      <c r="D513" s="64"/>
      <c r="E513" s="66"/>
      <c r="F513" s="15" t="s">
        <v>383</v>
      </c>
      <c r="G513" s="47"/>
      <c r="H513" s="11"/>
      <c r="I513" s="8">
        <f>IFERROR(VLOOKUP(H513,Šifranti!$F$5:$G$48,2,FALSE),0)</f>
        <v>0</v>
      </c>
      <c r="J513" s="43">
        <f>J512</f>
        <v>0</v>
      </c>
      <c r="K513" s="33"/>
      <c r="L513" s="50">
        <v>1.08</v>
      </c>
      <c r="M513" s="32">
        <f>D512+E512</f>
        <v>0</v>
      </c>
      <c r="N513" s="32">
        <f t="shared" si="32"/>
        <v>0</v>
      </c>
      <c r="O513" s="32">
        <f t="shared" si="31"/>
        <v>0</v>
      </c>
    </row>
    <row r="514" spans="1:15" ht="22.95" customHeight="1" x14ac:dyDescent="0.25">
      <c r="A514" s="58"/>
      <c r="B514" s="60"/>
      <c r="C514" s="62"/>
      <c r="D514" s="64"/>
      <c r="E514" s="66"/>
      <c r="F514" s="8" t="s">
        <v>321</v>
      </c>
      <c r="G514" s="47"/>
      <c r="H514" s="11"/>
      <c r="I514" s="8">
        <f>IFERROR(VLOOKUP(H514,Šifranti!$F$49:$G$152,2,FALSE),0)</f>
        <v>0</v>
      </c>
      <c r="J514" s="43">
        <f>J512*1</f>
        <v>0</v>
      </c>
      <c r="K514" s="33"/>
      <c r="L514" s="50">
        <v>0.42</v>
      </c>
      <c r="M514" s="32">
        <f>D512+E512</f>
        <v>0</v>
      </c>
      <c r="N514" s="32">
        <f t="shared" si="32"/>
        <v>0</v>
      </c>
      <c r="O514" s="32">
        <f t="shared" si="31"/>
        <v>0</v>
      </c>
    </row>
    <row r="515" spans="1:15" ht="22.95" customHeight="1" x14ac:dyDescent="0.25">
      <c r="A515" s="58"/>
      <c r="B515" s="60"/>
      <c r="C515" s="62"/>
      <c r="D515" s="64"/>
      <c r="E515" s="66"/>
      <c r="F515" s="8" t="s">
        <v>322</v>
      </c>
      <c r="G515" s="47"/>
      <c r="H515" s="11"/>
      <c r="I515" s="8">
        <f>IFERROR(VLOOKUP(H515,Šifranti!$F$49:$G$152,2,FALSE),0)</f>
        <v>0</v>
      </c>
      <c r="J515" s="43">
        <f>J512*1</f>
        <v>0</v>
      </c>
      <c r="K515" s="33"/>
      <c r="L515" s="50">
        <v>0.42</v>
      </c>
      <c r="M515" s="32">
        <f>D512+E512</f>
        <v>0</v>
      </c>
      <c r="N515" s="32">
        <f t="shared" si="32"/>
        <v>0</v>
      </c>
      <c r="O515" s="32">
        <f t="shared" si="31"/>
        <v>0</v>
      </c>
    </row>
    <row r="516" spans="1:15" ht="22.95" customHeight="1" x14ac:dyDescent="0.25">
      <c r="A516" s="58"/>
      <c r="B516" s="60"/>
      <c r="C516" s="62"/>
      <c r="D516" s="64"/>
      <c r="E516" s="66"/>
      <c r="F516" s="8" t="s">
        <v>370</v>
      </c>
      <c r="G516" s="47"/>
      <c r="H516" s="11"/>
      <c r="I516" s="8">
        <f>IFERROR(VLOOKUP(H516,Šifranti!$F$49:$G$152,2,FALSE),0)</f>
        <v>0</v>
      </c>
      <c r="J516" s="43">
        <f>J512*1</f>
        <v>0</v>
      </c>
      <c r="K516" s="33"/>
      <c r="L516" s="50">
        <v>0.42</v>
      </c>
      <c r="M516" s="32">
        <f>D512+E512</f>
        <v>0</v>
      </c>
      <c r="N516" s="32">
        <f t="shared" si="32"/>
        <v>0</v>
      </c>
      <c r="O516" s="32">
        <f t="shared" si="31"/>
        <v>0</v>
      </c>
    </row>
    <row r="517" spans="1:15" ht="22.95" customHeight="1" x14ac:dyDescent="0.25">
      <c r="A517" s="58"/>
      <c r="B517" s="60"/>
      <c r="C517" s="62"/>
      <c r="D517" s="64"/>
      <c r="E517" s="66"/>
      <c r="F517" s="8" t="s">
        <v>371</v>
      </c>
      <c r="G517" s="47"/>
      <c r="H517" s="11"/>
      <c r="I517" s="8">
        <f>IFERROR(VLOOKUP(H517,Šifranti!$F$49:$G$152,2,FALSE),0)</f>
        <v>0</v>
      </c>
      <c r="J517" s="43">
        <f>J512*1</f>
        <v>0</v>
      </c>
      <c r="K517" s="33"/>
      <c r="L517" s="50">
        <v>0.42</v>
      </c>
      <c r="M517" s="32">
        <f>D512+E512</f>
        <v>0</v>
      </c>
      <c r="N517" s="32">
        <f t="shared" si="32"/>
        <v>0</v>
      </c>
      <c r="O517" s="32">
        <f t="shared" si="31"/>
        <v>0</v>
      </c>
    </row>
    <row r="518" spans="1:15" ht="22.95" customHeight="1" x14ac:dyDescent="0.25">
      <c r="A518" s="58"/>
      <c r="B518" s="60"/>
      <c r="C518" s="62"/>
      <c r="D518" s="64"/>
      <c r="E518" s="66"/>
      <c r="F518" s="8" t="s">
        <v>394</v>
      </c>
      <c r="G518" s="47"/>
      <c r="H518" s="11"/>
      <c r="I518" s="8">
        <f>IFERROR(VLOOKUP(H518,Šifranti!$F$153:$G$156,2,FALSE),0)</f>
        <v>0</v>
      </c>
      <c r="J518" s="42">
        <f>J512*0.3</f>
        <v>0</v>
      </c>
      <c r="K518" s="33"/>
      <c r="L518" s="50">
        <v>0.38</v>
      </c>
      <c r="M518" s="32">
        <f>D512+E512</f>
        <v>0</v>
      </c>
      <c r="N518" s="32">
        <f t="shared" si="32"/>
        <v>0</v>
      </c>
      <c r="O518" s="32">
        <f t="shared" si="31"/>
        <v>0</v>
      </c>
    </row>
    <row r="519" spans="1:15" ht="22.95" customHeight="1" x14ac:dyDescent="0.25">
      <c r="A519" s="57">
        <v>44866</v>
      </c>
      <c r="B519" s="59"/>
      <c r="C519" s="61"/>
      <c r="D519" s="63">
        <f>IF(B519&gt;2291,B519-2291,0)</f>
        <v>0</v>
      </c>
      <c r="E519" s="65">
        <f>IF(C519&gt;1895,C519-1895,0)</f>
        <v>0</v>
      </c>
      <c r="F519" s="15" t="s">
        <v>382</v>
      </c>
      <c r="G519" s="47"/>
      <c r="H519" s="11"/>
      <c r="I519" s="8">
        <f>IFERROR(VLOOKUP(H519,Šifranti!$F$5:$G$48,2,FALSE),0)</f>
        <v>0</v>
      </c>
      <c r="J519" s="44"/>
      <c r="K519" s="33"/>
      <c r="L519" s="50">
        <v>1.08</v>
      </c>
      <c r="M519" s="32">
        <f>D519+E519</f>
        <v>0</v>
      </c>
      <c r="N519" s="32">
        <f t="shared" si="32"/>
        <v>0</v>
      </c>
      <c r="O519" s="32">
        <f t="shared" si="31"/>
        <v>0</v>
      </c>
    </row>
    <row r="520" spans="1:15" ht="22.95" customHeight="1" x14ac:dyDescent="0.25">
      <c r="A520" s="58"/>
      <c r="B520" s="60"/>
      <c r="C520" s="62"/>
      <c r="D520" s="64"/>
      <c r="E520" s="66"/>
      <c r="F520" s="15" t="s">
        <v>383</v>
      </c>
      <c r="G520" s="47"/>
      <c r="H520" s="11"/>
      <c r="I520" s="8">
        <f>IFERROR(VLOOKUP(H520,Šifranti!$F$5:$G$48,2,FALSE),0)</f>
        <v>0</v>
      </c>
      <c r="J520" s="43">
        <f>J519</f>
        <v>0</v>
      </c>
      <c r="K520" s="33"/>
      <c r="L520" s="50">
        <v>1.08</v>
      </c>
      <c r="M520" s="32">
        <f>D519+E519</f>
        <v>0</v>
      </c>
      <c r="N520" s="32">
        <f t="shared" si="32"/>
        <v>0</v>
      </c>
      <c r="O520" s="32">
        <f t="shared" si="31"/>
        <v>0</v>
      </c>
    </row>
    <row r="521" spans="1:15" ht="22.95" customHeight="1" x14ac:dyDescent="0.25">
      <c r="A521" s="58"/>
      <c r="B521" s="60"/>
      <c r="C521" s="62"/>
      <c r="D521" s="64"/>
      <c r="E521" s="66"/>
      <c r="F521" s="8" t="s">
        <v>321</v>
      </c>
      <c r="G521" s="47"/>
      <c r="H521" s="11"/>
      <c r="I521" s="8">
        <f>IFERROR(VLOOKUP(H521,Šifranti!$F$49:$G$152,2,FALSE),0)</f>
        <v>0</v>
      </c>
      <c r="J521" s="43">
        <f>J519*1</f>
        <v>0</v>
      </c>
      <c r="K521" s="33"/>
      <c r="L521" s="50">
        <v>0.42</v>
      </c>
      <c r="M521" s="32">
        <f>D519+E519</f>
        <v>0</v>
      </c>
      <c r="N521" s="32">
        <f t="shared" si="32"/>
        <v>0</v>
      </c>
      <c r="O521" s="32">
        <f t="shared" si="31"/>
        <v>0</v>
      </c>
    </row>
    <row r="522" spans="1:15" ht="22.95" customHeight="1" x14ac:dyDescent="0.25">
      <c r="A522" s="58"/>
      <c r="B522" s="60"/>
      <c r="C522" s="62"/>
      <c r="D522" s="64"/>
      <c r="E522" s="66"/>
      <c r="F522" s="8" t="s">
        <v>322</v>
      </c>
      <c r="G522" s="47"/>
      <c r="H522" s="11"/>
      <c r="I522" s="8">
        <f>IFERROR(VLOOKUP(H522,Šifranti!$F$49:$G$152,2,FALSE),0)</f>
        <v>0</v>
      </c>
      <c r="J522" s="43">
        <f>J519*1</f>
        <v>0</v>
      </c>
      <c r="K522" s="33"/>
      <c r="L522" s="50">
        <v>0.42</v>
      </c>
      <c r="M522" s="32">
        <f>D519+E519</f>
        <v>0</v>
      </c>
      <c r="N522" s="32">
        <f t="shared" si="32"/>
        <v>0</v>
      </c>
      <c r="O522" s="32">
        <f t="shared" si="31"/>
        <v>0</v>
      </c>
    </row>
    <row r="523" spans="1:15" ht="22.95" customHeight="1" x14ac:dyDescent="0.25">
      <c r="A523" s="58"/>
      <c r="B523" s="60"/>
      <c r="C523" s="62"/>
      <c r="D523" s="64"/>
      <c r="E523" s="66"/>
      <c r="F523" s="8" t="s">
        <v>370</v>
      </c>
      <c r="G523" s="47"/>
      <c r="H523" s="11"/>
      <c r="I523" s="8">
        <f>IFERROR(VLOOKUP(H523,Šifranti!$F$49:$G$152,2,FALSE),0)</f>
        <v>0</v>
      </c>
      <c r="J523" s="43">
        <f>J519*1</f>
        <v>0</v>
      </c>
      <c r="K523" s="33"/>
      <c r="L523" s="50">
        <v>0.42</v>
      </c>
      <c r="M523" s="32">
        <f>D519+E519</f>
        <v>0</v>
      </c>
      <c r="N523" s="32">
        <f t="shared" si="32"/>
        <v>0</v>
      </c>
      <c r="O523" s="32">
        <f t="shared" si="31"/>
        <v>0</v>
      </c>
    </row>
    <row r="524" spans="1:15" ht="22.95" customHeight="1" x14ac:dyDescent="0.25">
      <c r="A524" s="58"/>
      <c r="B524" s="60"/>
      <c r="C524" s="62"/>
      <c r="D524" s="64"/>
      <c r="E524" s="66"/>
      <c r="F524" s="8" t="s">
        <v>371</v>
      </c>
      <c r="G524" s="47"/>
      <c r="H524" s="11"/>
      <c r="I524" s="8">
        <f>IFERROR(VLOOKUP(H524,Šifranti!$F$49:$G$152,2,FALSE),0)</f>
        <v>0</v>
      </c>
      <c r="J524" s="43">
        <f>J519*1</f>
        <v>0</v>
      </c>
      <c r="K524" s="33"/>
      <c r="L524" s="50">
        <v>0.42</v>
      </c>
      <c r="M524" s="32">
        <f>D519+E519</f>
        <v>0</v>
      </c>
      <c r="N524" s="32">
        <f t="shared" si="32"/>
        <v>0</v>
      </c>
      <c r="O524" s="32">
        <f t="shared" si="31"/>
        <v>0</v>
      </c>
    </row>
    <row r="525" spans="1:15" ht="22.95" customHeight="1" x14ac:dyDescent="0.25">
      <c r="A525" s="58"/>
      <c r="B525" s="60"/>
      <c r="C525" s="62"/>
      <c r="D525" s="64"/>
      <c r="E525" s="66"/>
      <c r="F525" s="8" t="s">
        <v>394</v>
      </c>
      <c r="G525" s="47"/>
      <c r="H525" s="11"/>
      <c r="I525" s="8">
        <f>IFERROR(VLOOKUP(H525,Šifranti!$F$153:$G$156,2,FALSE),0)</f>
        <v>0</v>
      </c>
      <c r="J525" s="42">
        <f>J519*0.3</f>
        <v>0</v>
      </c>
      <c r="K525" s="33"/>
      <c r="L525" s="50">
        <v>0.38</v>
      </c>
      <c r="M525" s="32">
        <f>D519+E519</f>
        <v>0</v>
      </c>
      <c r="N525" s="32">
        <f t="shared" si="32"/>
        <v>0</v>
      </c>
      <c r="O525" s="32">
        <f t="shared" si="31"/>
        <v>0</v>
      </c>
    </row>
    <row r="526" spans="1:15" ht="22.95" customHeight="1" x14ac:dyDescent="0.25">
      <c r="A526" s="57">
        <v>44896</v>
      </c>
      <c r="B526" s="59"/>
      <c r="C526" s="61"/>
      <c r="D526" s="63">
        <f>IF(B526&gt;2291,B526-2291,0)</f>
        <v>0</v>
      </c>
      <c r="E526" s="65">
        <f>IF(C526&gt;1895,C526-1895,0)</f>
        <v>0</v>
      </c>
      <c r="F526" s="15" t="s">
        <v>382</v>
      </c>
      <c r="G526" s="47"/>
      <c r="H526" s="11"/>
      <c r="I526" s="8">
        <f>IFERROR(VLOOKUP(H526,Šifranti!$F$5:$G$48,2,FALSE),0)</f>
        <v>0</v>
      </c>
      <c r="J526" s="44"/>
      <c r="K526" s="33"/>
      <c r="L526" s="50">
        <v>1.08</v>
      </c>
      <c r="M526" s="32">
        <f>D526+E526</f>
        <v>0</v>
      </c>
      <c r="N526" s="32">
        <f t="shared" si="32"/>
        <v>0</v>
      </c>
      <c r="O526" s="32">
        <f t="shared" si="31"/>
        <v>0</v>
      </c>
    </row>
    <row r="527" spans="1:15" ht="22.95" customHeight="1" x14ac:dyDescent="0.25">
      <c r="A527" s="58"/>
      <c r="B527" s="60"/>
      <c r="C527" s="62"/>
      <c r="D527" s="64"/>
      <c r="E527" s="66"/>
      <c r="F527" s="15" t="s">
        <v>383</v>
      </c>
      <c r="G527" s="47"/>
      <c r="H527" s="11"/>
      <c r="I527" s="8">
        <f>IFERROR(VLOOKUP(H527,Šifranti!$F$5:$G$48,2,FALSE),0)</f>
        <v>0</v>
      </c>
      <c r="J527" s="43">
        <f>J526</f>
        <v>0</v>
      </c>
      <c r="K527" s="33"/>
      <c r="L527" s="50">
        <v>1.08</v>
      </c>
      <c r="M527" s="32">
        <f>D526+E526</f>
        <v>0</v>
      </c>
      <c r="N527" s="32">
        <f t="shared" si="32"/>
        <v>0</v>
      </c>
      <c r="O527" s="32">
        <f t="shared" si="31"/>
        <v>0</v>
      </c>
    </row>
    <row r="528" spans="1:15" ht="22.95" customHeight="1" x14ac:dyDescent="0.25">
      <c r="A528" s="58"/>
      <c r="B528" s="60"/>
      <c r="C528" s="62"/>
      <c r="D528" s="64"/>
      <c r="E528" s="66"/>
      <c r="F528" s="8" t="s">
        <v>321</v>
      </c>
      <c r="G528" s="47"/>
      <c r="H528" s="11"/>
      <c r="I528" s="8">
        <f>IFERROR(VLOOKUP(H528,Šifranti!$F$49:$G$152,2,FALSE),0)</f>
        <v>0</v>
      </c>
      <c r="J528" s="43">
        <f>J526*1</f>
        <v>0</v>
      </c>
      <c r="K528" s="33"/>
      <c r="L528" s="50">
        <v>0.42</v>
      </c>
      <c r="M528" s="32">
        <f>D526+E526</f>
        <v>0</v>
      </c>
      <c r="N528" s="32">
        <f t="shared" si="32"/>
        <v>0</v>
      </c>
      <c r="O528" s="32">
        <f t="shared" si="31"/>
        <v>0</v>
      </c>
    </row>
    <row r="529" spans="1:15" ht="22.95" customHeight="1" x14ac:dyDescent="0.25">
      <c r="A529" s="58"/>
      <c r="B529" s="60"/>
      <c r="C529" s="62"/>
      <c r="D529" s="64"/>
      <c r="E529" s="66"/>
      <c r="F529" s="8" t="s">
        <v>322</v>
      </c>
      <c r="G529" s="47"/>
      <c r="H529" s="11"/>
      <c r="I529" s="8">
        <f>IFERROR(VLOOKUP(H529,Šifranti!$F$49:$G$152,2,FALSE),0)</f>
        <v>0</v>
      </c>
      <c r="J529" s="43">
        <f>J526*1</f>
        <v>0</v>
      </c>
      <c r="K529" s="33"/>
      <c r="L529" s="50">
        <v>0.42</v>
      </c>
      <c r="M529" s="32">
        <f>D526+E526</f>
        <v>0</v>
      </c>
      <c r="N529" s="32">
        <f t="shared" si="32"/>
        <v>0</v>
      </c>
      <c r="O529" s="32">
        <f t="shared" si="31"/>
        <v>0</v>
      </c>
    </row>
    <row r="530" spans="1:15" ht="22.95" customHeight="1" x14ac:dyDescent="0.25">
      <c r="A530" s="58"/>
      <c r="B530" s="60"/>
      <c r="C530" s="62"/>
      <c r="D530" s="64"/>
      <c r="E530" s="66"/>
      <c r="F530" s="8" t="s">
        <v>370</v>
      </c>
      <c r="G530" s="47"/>
      <c r="H530" s="11"/>
      <c r="I530" s="8">
        <f>IFERROR(VLOOKUP(H530,Šifranti!$F$49:$G$152,2,FALSE),0)</f>
        <v>0</v>
      </c>
      <c r="J530" s="43">
        <f>J526*1</f>
        <v>0</v>
      </c>
      <c r="K530" s="33"/>
      <c r="L530" s="50">
        <v>0.42</v>
      </c>
      <c r="M530" s="32">
        <f>D526+E526</f>
        <v>0</v>
      </c>
      <c r="N530" s="32">
        <f t="shared" si="32"/>
        <v>0</v>
      </c>
      <c r="O530" s="32">
        <f t="shared" si="31"/>
        <v>0</v>
      </c>
    </row>
    <row r="531" spans="1:15" ht="22.95" customHeight="1" x14ac:dyDescent="0.25">
      <c r="A531" s="58"/>
      <c r="B531" s="60"/>
      <c r="C531" s="62"/>
      <c r="D531" s="64"/>
      <c r="E531" s="66"/>
      <c r="F531" s="8" t="s">
        <v>371</v>
      </c>
      <c r="G531" s="47"/>
      <c r="H531" s="11"/>
      <c r="I531" s="8">
        <f>IFERROR(VLOOKUP(H531,Šifranti!$F$49:$G$152,2,FALSE),0)</f>
        <v>0</v>
      </c>
      <c r="J531" s="43">
        <f>J526*1</f>
        <v>0</v>
      </c>
      <c r="K531" s="33"/>
      <c r="L531" s="50">
        <v>0.42</v>
      </c>
      <c r="M531" s="32">
        <f>D526+E526</f>
        <v>0</v>
      </c>
      <c r="N531" s="32">
        <f t="shared" si="32"/>
        <v>0</v>
      </c>
      <c r="O531" s="32">
        <f t="shared" si="31"/>
        <v>0</v>
      </c>
    </row>
    <row r="532" spans="1:15" ht="22.95" customHeight="1" x14ac:dyDescent="0.25">
      <c r="A532" s="58"/>
      <c r="B532" s="60"/>
      <c r="C532" s="62"/>
      <c r="D532" s="64"/>
      <c r="E532" s="66"/>
      <c r="F532" s="8" t="s">
        <v>394</v>
      </c>
      <c r="G532" s="47"/>
      <c r="H532" s="11"/>
      <c r="I532" s="8">
        <f>IFERROR(VLOOKUP(H532,Šifranti!$F$153:$G$156,2,FALSE),0)</f>
        <v>0</v>
      </c>
      <c r="J532" s="42">
        <f>J526*0.3</f>
        <v>0</v>
      </c>
      <c r="K532" s="33"/>
      <c r="L532" s="50">
        <v>0.38</v>
      </c>
      <c r="M532" s="32">
        <f>D526+E526</f>
        <v>0</v>
      </c>
      <c r="N532" s="32">
        <f t="shared" si="32"/>
        <v>0</v>
      </c>
      <c r="O532" s="32">
        <f t="shared" si="31"/>
        <v>0</v>
      </c>
    </row>
    <row r="533" spans="1:15" ht="22.95" customHeight="1" x14ac:dyDescent="0.25">
      <c r="A533" s="34" t="s">
        <v>320</v>
      </c>
      <c r="B533" s="34"/>
      <c r="C533" s="34"/>
      <c r="D533" s="7"/>
      <c r="E533" s="7"/>
      <c r="F533" s="7"/>
      <c r="G533" s="7"/>
      <c r="H533" s="7"/>
      <c r="I533" s="7"/>
      <c r="J533" s="7"/>
      <c r="K533" s="7"/>
      <c r="L533" s="7"/>
      <c r="M533" s="7"/>
      <c r="N533" s="32">
        <f>SUM(N505:N532)</f>
        <v>0</v>
      </c>
      <c r="O533" s="32">
        <f>SUM(O505:O532)</f>
        <v>0</v>
      </c>
    </row>
    <row r="534" spans="1:15" ht="22.95" customHeight="1" x14ac:dyDescent="0.25">
      <c r="A534"/>
      <c r="B534"/>
      <c r="C534"/>
      <c r="D534"/>
      <c r="E534"/>
      <c r="F534"/>
      <c r="G534"/>
      <c r="H534"/>
      <c r="I534"/>
      <c r="J534"/>
      <c r="K534"/>
      <c r="L534"/>
      <c r="M534"/>
      <c r="N534"/>
      <c r="O534"/>
    </row>
    <row r="535" spans="1:15" ht="22.95" customHeight="1" x14ac:dyDescent="0.25">
      <c r="A535" s="26" t="s">
        <v>431</v>
      </c>
      <c r="B535" s="46"/>
      <c r="C535" s="46"/>
      <c r="D535"/>
      <c r="E535"/>
      <c r="F535"/>
      <c r="G535"/>
      <c r="H535"/>
      <c r="I535"/>
      <c r="J535"/>
      <c r="K535"/>
      <c r="L535"/>
      <c r="M535"/>
      <c r="N535"/>
      <c r="O535"/>
    </row>
    <row r="536" spans="1:15" ht="70.2" customHeight="1" x14ac:dyDescent="0.25">
      <c r="A536" s="8" t="s">
        <v>11</v>
      </c>
      <c r="B536" s="49" t="s">
        <v>488</v>
      </c>
      <c r="C536" s="8" t="s">
        <v>323</v>
      </c>
      <c r="D536" s="13" t="s">
        <v>379</v>
      </c>
      <c r="E536" s="13" t="s">
        <v>378</v>
      </c>
      <c r="F536" s="8" t="s">
        <v>420</v>
      </c>
      <c r="G536" s="8" t="s">
        <v>8</v>
      </c>
      <c r="H536" s="8" t="s">
        <v>9</v>
      </c>
      <c r="I536" s="8" t="s">
        <v>10</v>
      </c>
      <c r="J536" s="8" t="s">
        <v>395</v>
      </c>
      <c r="K536" s="8" t="s">
        <v>372</v>
      </c>
      <c r="L536" s="8" t="s">
        <v>384</v>
      </c>
      <c r="M536" s="8" t="s">
        <v>385</v>
      </c>
      <c r="N536" s="13" t="s">
        <v>381</v>
      </c>
      <c r="O536" s="13" t="s">
        <v>380</v>
      </c>
    </row>
    <row r="537" spans="1:15" ht="22.95" customHeight="1" x14ac:dyDescent="0.25">
      <c r="A537" s="9">
        <v>1</v>
      </c>
      <c r="B537" s="9">
        <v>2</v>
      </c>
      <c r="C537" s="9">
        <v>3</v>
      </c>
      <c r="D537" s="9">
        <v>4</v>
      </c>
      <c r="E537" s="9">
        <v>5</v>
      </c>
      <c r="F537" s="14">
        <v>6</v>
      </c>
      <c r="G537" s="9">
        <v>7</v>
      </c>
      <c r="H537" s="14">
        <v>8</v>
      </c>
      <c r="I537" s="9">
        <v>9</v>
      </c>
      <c r="J537" s="9">
        <v>10</v>
      </c>
      <c r="K537" s="9">
        <v>11</v>
      </c>
      <c r="L537" s="9">
        <v>12</v>
      </c>
      <c r="M537" s="9">
        <v>13</v>
      </c>
      <c r="N537" s="9">
        <v>14</v>
      </c>
      <c r="O537" s="9">
        <v>15</v>
      </c>
    </row>
    <row r="538" spans="1:15" ht="22.95" customHeight="1" x14ac:dyDescent="0.25">
      <c r="A538" s="57">
        <v>44805</v>
      </c>
      <c r="B538" s="59"/>
      <c r="C538" s="61"/>
      <c r="D538" s="63">
        <f>IF(B538&gt;2291,B538-2291,0)</f>
        <v>0</v>
      </c>
      <c r="E538" s="65">
        <f>IF(C538&gt;1895,C538-1895,0)</f>
        <v>0</v>
      </c>
      <c r="F538" s="15" t="s">
        <v>382</v>
      </c>
      <c r="G538" s="47"/>
      <c r="H538" s="11"/>
      <c r="I538" s="8">
        <f>IFERROR(VLOOKUP(H538,Šifranti!$F$5:$G$48,2,FALSE),0)</f>
        <v>0</v>
      </c>
      <c r="J538" s="44"/>
      <c r="K538" s="33"/>
      <c r="L538" s="50">
        <v>1.08</v>
      </c>
      <c r="M538" s="32">
        <f>D538+E538</f>
        <v>0</v>
      </c>
      <c r="N538" s="32">
        <f>IF(J538*K538*L538*M538 &lt;= 2000,J538*K538*L538*M538,2000)</f>
        <v>0</v>
      </c>
      <c r="O538" s="32">
        <f t="shared" ref="O538:O565" si="33">N538*1.161</f>
        <v>0</v>
      </c>
    </row>
    <row r="539" spans="1:15" ht="22.95" customHeight="1" x14ac:dyDescent="0.25">
      <c r="A539" s="58"/>
      <c r="B539" s="60"/>
      <c r="C539" s="62"/>
      <c r="D539" s="64"/>
      <c r="E539" s="66"/>
      <c r="F539" s="15" t="s">
        <v>383</v>
      </c>
      <c r="G539" s="47"/>
      <c r="H539" s="11"/>
      <c r="I539" s="8">
        <f>IFERROR(VLOOKUP(H539,Šifranti!$F$5:$G$48,2,FALSE),0)</f>
        <v>0</v>
      </c>
      <c r="J539" s="43">
        <f>J538</f>
        <v>0</v>
      </c>
      <c r="K539" s="33"/>
      <c r="L539" s="50">
        <v>1.08</v>
      </c>
      <c r="M539" s="32">
        <f>D538+E538</f>
        <v>0</v>
      </c>
      <c r="N539" s="32">
        <f t="shared" ref="N539:N565" si="34">IF(J539*K539*L539*M539 &lt;= 2000,J539*K539*L539*M539,2000)</f>
        <v>0</v>
      </c>
      <c r="O539" s="32">
        <f t="shared" si="33"/>
        <v>0</v>
      </c>
    </row>
    <row r="540" spans="1:15" ht="22.95" customHeight="1" x14ac:dyDescent="0.25">
      <c r="A540" s="58"/>
      <c r="B540" s="60"/>
      <c r="C540" s="62"/>
      <c r="D540" s="64"/>
      <c r="E540" s="66"/>
      <c r="F540" s="8" t="s">
        <v>321</v>
      </c>
      <c r="G540" s="47"/>
      <c r="H540" s="11"/>
      <c r="I540" s="8">
        <f>IFERROR(VLOOKUP(H540,Šifranti!$F$49:$G$152,2,FALSE),0)</f>
        <v>0</v>
      </c>
      <c r="J540" s="43">
        <f>J538*1</f>
        <v>0</v>
      </c>
      <c r="K540" s="33"/>
      <c r="L540" s="50">
        <v>0.42</v>
      </c>
      <c r="M540" s="32">
        <f>D538+E538</f>
        <v>0</v>
      </c>
      <c r="N540" s="32">
        <f t="shared" si="34"/>
        <v>0</v>
      </c>
      <c r="O540" s="32">
        <f t="shared" si="33"/>
        <v>0</v>
      </c>
    </row>
    <row r="541" spans="1:15" ht="22.95" customHeight="1" x14ac:dyDescent="0.25">
      <c r="A541" s="58"/>
      <c r="B541" s="60"/>
      <c r="C541" s="62"/>
      <c r="D541" s="64"/>
      <c r="E541" s="66"/>
      <c r="F541" s="8" t="s">
        <v>322</v>
      </c>
      <c r="G541" s="47"/>
      <c r="H541" s="11"/>
      <c r="I541" s="8">
        <f>IFERROR(VLOOKUP(H541,Šifranti!$F$49:$G$152,2,FALSE),0)</f>
        <v>0</v>
      </c>
      <c r="J541" s="43">
        <f>J538*1</f>
        <v>0</v>
      </c>
      <c r="K541" s="33"/>
      <c r="L541" s="50">
        <v>0.42</v>
      </c>
      <c r="M541" s="32">
        <f>D538+E538</f>
        <v>0</v>
      </c>
      <c r="N541" s="32">
        <f t="shared" si="34"/>
        <v>0</v>
      </c>
      <c r="O541" s="32">
        <f t="shared" si="33"/>
        <v>0</v>
      </c>
    </row>
    <row r="542" spans="1:15" ht="22.95" customHeight="1" x14ac:dyDescent="0.25">
      <c r="A542" s="58"/>
      <c r="B542" s="60"/>
      <c r="C542" s="62"/>
      <c r="D542" s="64"/>
      <c r="E542" s="66"/>
      <c r="F542" s="8" t="s">
        <v>370</v>
      </c>
      <c r="G542" s="47"/>
      <c r="H542" s="11"/>
      <c r="I542" s="8">
        <f>IFERROR(VLOOKUP(H542,Šifranti!$F$49:$G$152,2,FALSE),0)</f>
        <v>0</v>
      </c>
      <c r="J542" s="43">
        <f>J538*1</f>
        <v>0</v>
      </c>
      <c r="K542" s="33"/>
      <c r="L542" s="50">
        <v>0.42</v>
      </c>
      <c r="M542" s="32">
        <f>D538+E538</f>
        <v>0</v>
      </c>
      <c r="N542" s="32">
        <f t="shared" si="34"/>
        <v>0</v>
      </c>
      <c r="O542" s="32">
        <f t="shared" si="33"/>
        <v>0</v>
      </c>
    </row>
    <row r="543" spans="1:15" ht="22.95" customHeight="1" x14ac:dyDescent="0.25">
      <c r="A543" s="58"/>
      <c r="B543" s="60"/>
      <c r="C543" s="62"/>
      <c r="D543" s="64"/>
      <c r="E543" s="66"/>
      <c r="F543" s="8" t="s">
        <v>371</v>
      </c>
      <c r="G543" s="47"/>
      <c r="H543" s="11"/>
      <c r="I543" s="8">
        <f>IFERROR(VLOOKUP(H543,Šifranti!$F$49:$G$152,2,FALSE),0)</f>
        <v>0</v>
      </c>
      <c r="J543" s="43">
        <f>J538*1</f>
        <v>0</v>
      </c>
      <c r="K543" s="33"/>
      <c r="L543" s="50">
        <v>0.42</v>
      </c>
      <c r="M543" s="32">
        <f>D538+E538</f>
        <v>0</v>
      </c>
      <c r="N543" s="32">
        <f t="shared" si="34"/>
        <v>0</v>
      </c>
      <c r="O543" s="32">
        <f t="shared" si="33"/>
        <v>0</v>
      </c>
    </row>
    <row r="544" spans="1:15" ht="22.95" customHeight="1" x14ac:dyDescent="0.25">
      <c r="A544" s="58"/>
      <c r="B544" s="60"/>
      <c r="C544" s="62"/>
      <c r="D544" s="64"/>
      <c r="E544" s="66"/>
      <c r="F544" s="8" t="s">
        <v>394</v>
      </c>
      <c r="G544" s="47"/>
      <c r="H544" s="11"/>
      <c r="I544" s="8">
        <f>IFERROR(VLOOKUP(H544,Šifranti!$F$153:$G$156,2,FALSE),0)</f>
        <v>0</v>
      </c>
      <c r="J544" s="42">
        <f>J538*0.3</f>
        <v>0</v>
      </c>
      <c r="K544" s="33"/>
      <c r="L544" s="50">
        <v>0.38</v>
      </c>
      <c r="M544" s="32">
        <f>D538+E538</f>
        <v>0</v>
      </c>
      <c r="N544" s="32">
        <f t="shared" si="34"/>
        <v>0</v>
      </c>
      <c r="O544" s="32">
        <f t="shared" si="33"/>
        <v>0</v>
      </c>
    </row>
    <row r="545" spans="1:15" ht="22.95" customHeight="1" x14ac:dyDescent="0.25">
      <c r="A545" s="57">
        <v>44835</v>
      </c>
      <c r="B545" s="59"/>
      <c r="C545" s="61"/>
      <c r="D545" s="63">
        <f>IF(B545&gt;2291,B545-2291,0)</f>
        <v>0</v>
      </c>
      <c r="E545" s="65">
        <f>IF(C545&gt;1895,C545-1895,0)</f>
        <v>0</v>
      </c>
      <c r="F545" s="15" t="s">
        <v>382</v>
      </c>
      <c r="G545" s="47"/>
      <c r="H545" s="11"/>
      <c r="I545" s="8">
        <f>IFERROR(VLOOKUP(H545,Šifranti!$F$5:$G$48,2,FALSE),0)</f>
        <v>0</v>
      </c>
      <c r="J545" s="44"/>
      <c r="K545" s="33"/>
      <c r="L545" s="50">
        <v>1.08</v>
      </c>
      <c r="M545" s="32">
        <f>D545+E545</f>
        <v>0</v>
      </c>
      <c r="N545" s="32">
        <f t="shared" si="34"/>
        <v>0</v>
      </c>
      <c r="O545" s="32">
        <f t="shared" si="33"/>
        <v>0</v>
      </c>
    </row>
    <row r="546" spans="1:15" ht="22.95" customHeight="1" x14ac:dyDescent="0.25">
      <c r="A546" s="58"/>
      <c r="B546" s="60"/>
      <c r="C546" s="62"/>
      <c r="D546" s="64"/>
      <c r="E546" s="66"/>
      <c r="F546" s="15" t="s">
        <v>383</v>
      </c>
      <c r="G546" s="47"/>
      <c r="H546" s="11"/>
      <c r="I546" s="8">
        <f>IFERROR(VLOOKUP(H546,Šifranti!$F$5:$G$48,2,FALSE),0)</f>
        <v>0</v>
      </c>
      <c r="J546" s="43">
        <f>J545</f>
        <v>0</v>
      </c>
      <c r="K546" s="33"/>
      <c r="L546" s="50">
        <v>1.08</v>
      </c>
      <c r="M546" s="32">
        <f>D545+E545</f>
        <v>0</v>
      </c>
      <c r="N546" s="32">
        <f t="shared" si="34"/>
        <v>0</v>
      </c>
      <c r="O546" s="32">
        <f t="shared" si="33"/>
        <v>0</v>
      </c>
    </row>
    <row r="547" spans="1:15" ht="22.95" customHeight="1" x14ac:dyDescent="0.25">
      <c r="A547" s="58"/>
      <c r="B547" s="60"/>
      <c r="C547" s="62"/>
      <c r="D547" s="64"/>
      <c r="E547" s="66"/>
      <c r="F547" s="8" t="s">
        <v>321</v>
      </c>
      <c r="G547" s="47"/>
      <c r="H547" s="11"/>
      <c r="I547" s="8">
        <f>IFERROR(VLOOKUP(H547,Šifranti!$F$49:$G$152,2,FALSE),0)</f>
        <v>0</v>
      </c>
      <c r="J547" s="43">
        <f>J545*1</f>
        <v>0</v>
      </c>
      <c r="K547" s="33"/>
      <c r="L547" s="50">
        <v>0.42</v>
      </c>
      <c r="M547" s="32">
        <f>D545+E545</f>
        <v>0</v>
      </c>
      <c r="N547" s="32">
        <f t="shared" si="34"/>
        <v>0</v>
      </c>
      <c r="O547" s="32">
        <f t="shared" si="33"/>
        <v>0</v>
      </c>
    </row>
    <row r="548" spans="1:15" ht="22.95" customHeight="1" x14ac:dyDescent="0.25">
      <c r="A548" s="58"/>
      <c r="B548" s="60"/>
      <c r="C548" s="62"/>
      <c r="D548" s="64"/>
      <c r="E548" s="66"/>
      <c r="F548" s="8" t="s">
        <v>322</v>
      </c>
      <c r="G548" s="47"/>
      <c r="H548" s="11"/>
      <c r="I548" s="8">
        <f>IFERROR(VLOOKUP(H548,Šifranti!$F$49:$G$152,2,FALSE),0)</f>
        <v>0</v>
      </c>
      <c r="J548" s="43">
        <f>J545*1</f>
        <v>0</v>
      </c>
      <c r="K548" s="33"/>
      <c r="L548" s="50">
        <v>0.42</v>
      </c>
      <c r="M548" s="32">
        <f>D545+E545</f>
        <v>0</v>
      </c>
      <c r="N548" s="32">
        <f t="shared" si="34"/>
        <v>0</v>
      </c>
      <c r="O548" s="32">
        <f t="shared" si="33"/>
        <v>0</v>
      </c>
    </row>
    <row r="549" spans="1:15" ht="22.95" customHeight="1" x14ac:dyDescent="0.25">
      <c r="A549" s="58"/>
      <c r="B549" s="60"/>
      <c r="C549" s="62"/>
      <c r="D549" s="64"/>
      <c r="E549" s="66"/>
      <c r="F549" s="8" t="s">
        <v>370</v>
      </c>
      <c r="G549" s="47"/>
      <c r="H549" s="11"/>
      <c r="I549" s="8">
        <f>IFERROR(VLOOKUP(H549,Šifranti!$F$49:$G$152,2,FALSE),0)</f>
        <v>0</v>
      </c>
      <c r="J549" s="43">
        <f>J545*1</f>
        <v>0</v>
      </c>
      <c r="K549" s="33"/>
      <c r="L549" s="50">
        <v>0.42</v>
      </c>
      <c r="M549" s="32">
        <f>D545+E545</f>
        <v>0</v>
      </c>
      <c r="N549" s="32">
        <f t="shared" si="34"/>
        <v>0</v>
      </c>
      <c r="O549" s="32">
        <f t="shared" si="33"/>
        <v>0</v>
      </c>
    </row>
    <row r="550" spans="1:15" ht="22.95" customHeight="1" x14ac:dyDescent="0.25">
      <c r="A550" s="58"/>
      <c r="B550" s="60"/>
      <c r="C550" s="62"/>
      <c r="D550" s="64"/>
      <c r="E550" s="66"/>
      <c r="F550" s="8" t="s">
        <v>371</v>
      </c>
      <c r="G550" s="47"/>
      <c r="H550" s="11"/>
      <c r="I550" s="8">
        <f>IFERROR(VLOOKUP(H550,Šifranti!$F$49:$G$152,2,FALSE),0)</f>
        <v>0</v>
      </c>
      <c r="J550" s="43">
        <f>J545*1</f>
        <v>0</v>
      </c>
      <c r="K550" s="33"/>
      <c r="L550" s="50">
        <v>0.42</v>
      </c>
      <c r="M550" s="32">
        <f>D545+E545</f>
        <v>0</v>
      </c>
      <c r="N550" s="32">
        <f t="shared" si="34"/>
        <v>0</v>
      </c>
      <c r="O550" s="32">
        <f t="shared" si="33"/>
        <v>0</v>
      </c>
    </row>
    <row r="551" spans="1:15" ht="22.95" customHeight="1" x14ac:dyDescent="0.25">
      <c r="A551" s="58"/>
      <c r="B551" s="60"/>
      <c r="C551" s="62"/>
      <c r="D551" s="64"/>
      <c r="E551" s="66"/>
      <c r="F551" s="8" t="s">
        <v>394</v>
      </c>
      <c r="G551" s="47"/>
      <c r="H551" s="11"/>
      <c r="I551" s="8">
        <f>IFERROR(VLOOKUP(H551,Šifranti!$F$153:$G$156,2,FALSE),0)</f>
        <v>0</v>
      </c>
      <c r="J551" s="42">
        <f>J545*0.3</f>
        <v>0</v>
      </c>
      <c r="K551" s="33"/>
      <c r="L551" s="50">
        <v>0.38</v>
      </c>
      <c r="M551" s="32">
        <f>D545+E545</f>
        <v>0</v>
      </c>
      <c r="N551" s="32">
        <f t="shared" si="34"/>
        <v>0</v>
      </c>
      <c r="O551" s="32">
        <f t="shared" si="33"/>
        <v>0</v>
      </c>
    </row>
    <row r="552" spans="1:15" ht="22.95" customHeight="1" x14ac:dyDescent="0.25">
      <c r="A552" s="57">
        <v>44866</v>
      </c>
      <c r="B552" s="59"/>
      <c r="C552" s="61"/>
      <c r="D552" s="63">
        <f>IF(B552&gt;2291,B552-2291,0)</f>
        <v>0</v>
      </c>
      <c r="E552" s="65">
        <f>IF(C552&gt;1895,C552-1895,0)</f>
        <v>0</v>
      </c>
      <c r="F552" s="15" t="s">
        <v>382</v>
      </c>
      <c r="G552" s="47"/>
      <c r="H552" s="11"/>
      <c r="I552" s="8">
        <f>IFERROR(VLOOKUP(H552,Šifranti!$F$5:$G$48,2,FALSE),0)</f>
        <v>0</v>
      </c>
      <c r="J552" s="44"/>
      <c r="K552" s="33"/>
      <c r="L552" s="50">
        <v>1.08</v>
      </c>
      <c r="M552" s="32">
        <f>D552+E552</f>
        <v>0</v>
      </c>
      <c r="N552" s="32">
        <f t="shared" si="34"/>
        <v>0</v>
      </c>
      <c r="O552" s="32">
        <f t="shared" si="33"/>
        <v>0</v>
      </c>
    </row>
    <row r="553" spans="1:15" ht="22.95" customHeight="1" x14ac:dyDescent="0.25">
      <c r="A553" s="58"/>
      <c r="B553" s="60"/>
      <c r="C553" s="62"/>
      <c r="D553" s="64"/>
      <c r="E553" s="66"/>
      <c r="F553" s="15" t="s">
        <v>383</v>
      </c>
      <c r="G553" s="47"/>
      <c r="H553" s="11"/>
      <c r="I553" s="8">
        <f>IFERROR(VLOOKUP(H553,Šifranti!$F$5:$G$48,2,FALSE),0)</f>
        <v>0</v>
      </c>
      <c r="J553" s="43">
        <f>J552</f>
        <v>0</v>
      </c>
      <c r="K553" s="33"/>
      <c r="L553" s="50">
        <v>1.08</v>
      </c>
      <c r="M553" s="32">
        <f>D552+E552</f>
        <v>0</v>
      </c>
      <c r="N553" s="32">
        <f t="shared" si="34"/>
        <v>0</v>
      </c>
      <c r="O553" s="32">
        <f t="shared" si="33"/>
        <v>0</v>
      </c>
    </row>
    <row r="554" spans="1:15" ht="22.95" customHeight="1" x14ac:dyDescent="0.25">
      <c r="A554" s="58"/>
      <c r="B554" s="60"/>
      <c r="C554" s="62"/>
      <c r="D554" s="64"/>
      <c r="E554" s="66"/>
      <c r="F554" s="8" t="s">
        <v>321</v>
      </c>
      <c r="G554" s="47"/>
      <c r="H554" s="11"/>
      <c r="I554" s="8">
        <f>IFERROR(VLOOKUP(H554,Šifranti!$F$49:$G$152,2,FALSE),0)</f>
        <v>0</v>
      </c>
      <c r="J554" s="43">
        <f>J552*1</f>
        <v>0</v>
      </c>
      <c r="K554" s="33"/>
      <c r="L554" s="50">
        <v>0.42</v>
      </c>
      <c r="M554" s="32">
        <f>D552+E552</f>
        <v>0</v>
      </c>
      <c r="N554" s="32">
        <f t="shared" si="34"/>
        <v>0</v>
      </c>
      <c r="O554" s="32">
        <f t="shared" si="33"/>
        <v>0</v>
      </c>
    </row>
    <row r="555" spans="1:15" ht="22.95" customHeight="1" x14ac:dyDescent="0.25">
      <c r="A555" s="58"/>
      <c r="B555" s="60"/>
      <c r="C555" s="62"/>
      <c r="D555" s="64"/>
      <c r="E555" s="66"/>
      <c r="F555" s="8" t="s">
        <v>322</v>
      </c>
      <c r="G555" s="47"/>
      <c r="H555" s="11"/>
      <c r="I555" s="8">
        <f>IFERROR(VLOOKUP(H555,Šifranti!$F$49:$G$152,2,FALSE),0)</f>
        <v>0</v>
      </c>
      <c r="J555" s="43">
        <f>J552*1</f>
        <v>0</v>
      </c>
      <c r="K555" s="33"/>
      <c r="L555" s="50">
        <v>0.42</v>
      </c>
      <c r="M555" s="32">
        <f>D552+E552</f>
        <v>0</v>
      </c>
      <c r="N555" s="32">
        <f t="shared" si="34"/>
        <v>0</v>
      </c>
      <c r="O555" s="32">
        <f t="shared" si="33"/>
        <v>0</v>
      </c>
    </row>
    <row r="556" spans="1:15" ht="22.95" customHeight="1" x14ac:dyDescent="0.25">
      <c r="A556" s="58"/>
      <c r="B556" s="60"/>
      <c r="C556" s="62"/>
      <c r="D556" s="64"/>
      <c r="E556" s="66"/>
      <c r="F556" s="8" t="s">
        <v>370</v>
      </c>
      <c r="G556" s="47"/>
      <c r="H556" s="11"/>
      <c r="I556" s="8">
        <f>IFERROR(VLOOKUP(H556,Šifranti!$F$49:$G$152,2,FALSE),0)</f>
        <v>0</v>
      </c>
      <c r="J556" s="43">
        <f>J552*1</f>
        <v>0</v>
      </c>
      <c r="K556" s="33"/>
      <c r="L556" s="50">
        <v>0.42</v>
      </c>
      <c r="M556" s="32">
        <f>D552+E552</f>
        <v>0</v>
      </c>
      <c r="N556" s="32">
        <f t="shared" si="34"/>
        <v>0</v>
      </c>
      <c r="O556" s="32">
        <f t="shared" si="33"/>
        <v>0</v>
      </c>
    </row>
    <row r="557" spans="1:15" ht="22.95" customHeight="1" x14ac:dyDescent="0.25">
      <c r="A557" s="58"/>
      <c r="B557" s="60"/>
      <c r="C557" s="62"/>
      <c r="D557" s="64"/>
      <c r="E557" s="66"/>
      <c r="F557" s="8" t="s">
        <v>371</v>
      </c>
      <c r="G557" s="47"/>
      <c r="H557" s="11"/>
      <c r="I557" s="8">
        <f>IFERROR(VLOOKUP(H557,Šifranti!$F$49:$G$152,2,FALSE),0)</f>
        <v>0</v>
      </c>
      <c r="J557" s="43">
        <f>J552*1</f>
        <v>0</v>
      </c>
      <c r="K557" s="33"/>
      <c r="L557" s="50">
        <v>0.42</v>
      </c>
      <c r="M557" s="32">
        <f>D552+E552</f>
        <v>0</v>
      </c>
      <c r="N557" s="32">
        <f t="shared" si="34"/>
        <v>0</v>
      </c>
      <c r="O557" s="32">
        <f t="shared" si="33"/>
        <v>0</v>
      </c>
    </row>
    <row r="558" spans="1:15" ht="22.95" customHeight="1" x14ac:dyDescent="0.25">
      <c r="A558" s="58"/>
      <c r="B558" s="60"/>
      <c r="C558" s="62"/>
      <c r="D558" s="64"/>
      <c r="E558" s="66"/>
      <c r="F558" s="8" t="s">
        <v>394</v>
      </c>
      <c r="G558" s="47"/>
      <c r="H558" s="11"/>
      <c r="I558" s="8">
        <f>IFERROR(VLOOKUP(H558,Šifranti!$F$153:$G$156,2,FALSE),0)</f>
        <v>0</v>
      </c>
      <c r="J558" s="42">
        <f>J552*0.3</f>
        <v>0</v>
      </c>
      <c r="K558" s="33"/>
      <c r="L558" s="50">
        <v>0.38</v>
      </c>
      <c r="M558" s="32">
        <f>D552+E552</f>
        <v>0</v>
      </c>
      <c r="N558" s="32">
        <f t="shared" si="34"/>
        <v>0</v>
      </c>
      <c r="O558" s="32">
        <f t="shared" si="33"/>
        <v>0</v>
      </c>
    </row>
    <row r="559" spans="1:15" ht="22.95" customHeight="1" x14ac:dyDescent="0.25">
      <c r="A559" s="57">
        <v>44896</v>
      </c>
      <c r="B559" s="59"/>
      <c r="C559" s="61"/>
      <c r="D559" s="63">
        <f>IF(B559&gt;2291,B559-2291,0)</f>
        <v>0</v>
      </c>
      <c r="E559" s="65">
        <f>IF(C559&gt;1895,C559-1895,0)</f>
        <v>0</v>
      </c>
      <c r="F559" s="15" t="s">
        <v>382</v>
      </c>
      <c r="G559" s="47"/>
      <c r="H559" s="11"/>
      <c r="I559" s="8">
        <f>IFERROR(VLOOKUP(H559,Šifranti!$F$5:$G$48,2,FALSE),0)</f>
        <v>0</v>
      </c>
      <c r="J559" s="44"/>
      <c r="K559" s="33"/>
      <c r="L559" s="50">
        <v>1.08</v>
      </c>
      <c r="M559" s="32">
        <f>D559+E559</f>
        <v>0</v>
      </c>
      <c r="N559" s="32">
        <f t="shared" si="34"/>
        <v>0</v>
      </c>
      <c r="O559" s="32">
        <f t="shared" si="33"/>
        <v>0</v>
      </c>
    </row>
    <row r="560" spans="1:15" ht="21.6" customHeight="1" x14ac:dyDescent="0.25">
      <c r="A560" s="58"/>
      <c r="B560" s="60"/>
      <c r="C560" s="62"/>
      <c r="D560" s="64"/>
      <c r="E560" s="66"/>
      <c r="F560" s="15" t="s">
        <v>383</v>
      </c>
      <c r="G560" s="47"/>
      <c r="H560" s="11"/>
      <c r="I560" s="8">
        <f>IFERROR(VLOOKUP(H560,Šifranti!$F$5:$G$48,2,FALSE),0)</f>
        <v>0</v>
      </c>
      <c r="J560" s="43">
        <f>J559</f>
        <v>0</v>
      </c>
      <c r="K560" s="33"/>
      <c r="L560" s="50">
        <v>1.08</v>
      </c>
      <c r="M560" s="32">
        <f>D559+E559</f>
        <v>0</v>
      </c>
      <c r="N560" s="32">
        <f t="shared" si="34"/>
        <v>0</v>
      </c>
      <c r="O560" s="32">
        <f t="shared" si="33"/>
        <v>0</v>
      </c>
    </row>
    <row r="561" spans="1:15" ht="21.6" customHeight="1" x14ac:dyDescent="0.25">
      <c r="A561" s="58"/>
      <c r="B561" s="60"/>
      <c r="C561" s="62"/>
      <c r="D561" s="64"/>
      <c r="E561" s="66"/>
      <c r="F561" s="8" t="s">
        <v>321</v>
      </c>
      <c r="G561" s="47"/>
      <c r="H561" s="11"/>
      <c r="I561" s="8">
        <f>IFERROR(VLOOKUP(H561,Šifranti!$F$49:$G$152,2,FALSE),0)</f>
        <v>0</v>
      </c>
      <c r="J561" s="43">
        <f>J559*1</f>
        <v>0</v>
      </c>
      <c r="K561" s="33"/>
      <c r="L561" s="50">
        <v>0.42</v>
      </c>
      <c r="M561" s="32">
        <f>D559+E559</f>
        <v>0</v>
      </c>
      <c r="N561" s="32">
        <f t="shared" si="34"/>
        <v>0</v>
      </c>
      <c r="O561" s="32">
        <f t="shared" si="33"/>
        <v>0</v>
      </c>
    </row>
    <row r="562" spans="1:15" ht="22.2" customHeight="1" x14ac:dyDescent="0.25">
      <c r="A562" s="58"/>
      <c r="B562" s="60"/>
      <c r="C562" s="62"/>
      <c r="D562" s="64"/>
      <c r="E562" s="66"/>
      <c r="F562" s="8" t="s">
        <v>322</v>
      </c>
      <c r="G562" s="47"/>
      <c r="H562" s="11"/>
      <c r="I562" s="8">
        <f>IFERROR(VLOOKUP(H562,Šifranti!$F$49:$G$152,2,FALSE),0)</f>
        <v>0</v>
      </c>
      <c r="J562" s="43">
        <f>J559*1</f>
        <v>0</v>
      </c>
      <c r="K562" s="33"/>
      <c r="L562" s="50">
        <v>0.42</v>
      </c>
      <c r="M562" s="32">
        <f>D559+E559</f>
        <v>0</v>
      </c>
      <c r="N562" s="32">
        <f t="shared" si="34"/>
        <v>0</v>
      </c>
      <c r="O562" s="32">
        <f t="shared" si="33"/>
        <v>0</v>
      </c>
    </row>
    <row r="563" spans="1:15" ht="21.6" customHeight="1" x14ac:dyDescent="0.25">
      <c r="A563" s="58"/>
      <c r="B563" s="60"/>
      <c r="C563" s="62"/>
      <c r="D563" s="64"/>
      <c r="E563" s="66"/>
      <c r="F563" s="8" t="s">
        <v>370</v>
      </c>
      <c r="G563" s="47"/>
      <c r="H563" s="11"/>
      <c r="I563" s="8">
        <f>IFERROR(VLOOKUP(H563,Šifranti!$F$49:$G$152,2,FALSE),0)</f>
        <v>0</v>
      </c>
      <c r="J563" s="43">
        <f>J559*1</f>
        <v>0</v>
      </c>
      <c r="K563" s="33"/>
      <c r="L563" s="50">
        <v>0.42</v>
      </c>
      <c r="M563" s="32">
        <f>D559+E559</f>
        <v>0</v>
      </c>
      <c r="N563" s="32">
        <f t="shared" si="34"/>
        <v>0</v>
      </c>
      <c r="O563" s="32">
        <f t="shared" si="33"/>
        <v>0</v>
      </c>
    </row>
    <row r="564" spans="1:15" ht="22.95" customHeight="1" x14ac:dyDescent="0.25">
      <c r="A564" s="58"/>
      <c r="B564" s="60"/>
      <c r="C564" s="62"/>
      <c r="D564" s="64"/>
      <c r="E564" s="66"/>
      <c r="F564" s="8" t="s">
        <v>371</v>
      </c>
      <c r="G564" s="47"/>
      <c r="H564" s="11"/>
      <c r="I564" s="8">
        <f>IFERROR(VLOOKUP(H564,Šifranti!$F$49:$G$152,2,FALSE),0)</f>
        <v>0</v>
      </c>
      <c r="J564" s="43">
        <f>J559*1</f>
        <v>0</v>
      </c>
      <c r="K564" s="33"/>
      <c r="L564" s="50">
        <v>0.42</v>
      </c>
      <c r="M564" s="32">
        <f>D559+E559</f>
        <v>0</v>
      </c>
      <c r="N564" s="32">
        <f t="shared" si="34"/>
        <v>0</v>
      </c>
      <c r="O564" s="32">
        <f t="shared" si="33"/>
        <v>0</v>
      </c>
    </row>
    <row r="565" spans="1:15" ht="22.95" customHeight="1" x14ac:dyDescent="0.25">
      <c r="A565" s="58"/>
      <c r="B565" s="60"/>
      <c r="C565" s="62"/>
      <c r="D565" s="64"/>
      <c r="E565" s="66"/>
      <c r="F565" s="8" t="s">
        <v>394</v>
      </c>
      <c r="G565" s="47"/>
      <c r="H565" s="11"/>
      <c r="I565" s="8">
        <f>IFERROR(VLOOKUP(H565,Šifranti!$F$153:$G$156,2,FALSE),0)</f>
        <v>0</v>
      </c>
      <c r="J565" s="42">
        <f>J559*0.3</f>
        <v>0</v>
      </c>
      <c r="K565" s="33"/>
      <c r="L565" s="50">
        <v>0.38</v>
      </c>
      <c r="M565" s="32">
        <f>D559+E559</f>
        <v>0</v>
      </c>
      <c r="N565" s="32">
        <f t="shared" si="34"/>
        <v>0</v>
      </c>
      <c r="O565" s="32">
        <f t="shared" si="33"/>
        <v>0</v>
      </c>
    </row>
    <row r="566" spans="1:15" ht="22.95" customHeight="1" x14ac:dyDescent="0.25">
      <c r="A566" s="34" t="s">
        <v>320</v>
      </c>
      <c r="B566" s="34"/>
      <c r="C566" s="34"/>
      <c r="D566" s="7"/>
      <c r="E566" s="7"/>
      <c r="F566" s="7"/>
      <c r="G566" s="7"/>
      <c r="H566" s="7"/>
      <c r="I566" s="7"/>
      <c r="J566" s="7"/>
      <c r="K566" s="7"/>
      <c r="L566" s="7"/>
      <c r="M566" s="7"/>
      <c r="N566" s="32">
        <f>SUM(N538:N565)</f>
        <v>0</v>
      </c>
      <c r="O566" s="32">
        <f>SUM(O538:O565)</f>
        <v>0</v>
      </c>
    </row>
    <row r="567" spans="1:15" ht="22.95" customHeight="1" x14ac:dyDescent="0.25">
      <c r="A567"/>
      <c r="B567"/>
      <c r="C567"/>
      <c r="D567"/>
      <c r="E567"/>
      <c r="F567"/>
      <c r="G567"/>
      <c r="H567"/>
      <c r="I567"/>
      <c r="J567"/>
      <c r="K567"/>
      <c r="L567"/>
      <c r="M567"/>
      <c r="N567"/>
      <c r="O567"/>
    </row>
    <row r="568" spans="1:15" ht="22.95" customHeight="1" x14ac:dyDescent="0.25">
      <c r="A568" s="26" t="s">
        <v>432</v>
      </c>
      <c r="B568" s="46"/>
      <c r="C568" s="46"/>
      <c r="D568"/>
      <c r="E568"/>
      <c r="F568"/>
      <c r="G568"/>
      <c r="H568"/>
      <c r="I568"/>
      <c r="J568"/>
      <c r="K568"/>
      <c r="L568"/>
      <c r="M568"/>
      <c r="N568"/>
      <c r="O568"/>
    </row>
    <row r="569" spans="1:15" ht="68.400000000000006" customHeight="1" x14ac:dyDescent="0.25">
      <c r="A569" s="8" t="s">
        <v>11</v>
      </c>
      <c r="B569" s="49" t="s">
        <v>488</v>
      </c>
      <c r="C569" s="8" t="s">
        <v>323</v>
      </c>
      <c r="D569" s="13" t="s">
        <v>379</v>
      </c>
      <c r="E569" s="13" t="s">
        <v>378</v>
      </c>
      <c r="F569" s="8" t="s">
        <v>420</v>
      </c>
      <c r="G569" s="8" t="s">
        <v>8</v>
      </c>
      <c r="H569" s="8" t="s">
        <v>9</v>
      </c>
      <c r="I569" s="8" t="s">
        <v>10</v>
      </c>
      <c r="J569" s="8" t="s">
        <v>395</v>
      </c>
      <c r="K569" s="8" t="s">
        <v>372</v>
      </c>
      <c r="L569" s="8" t="s">
        <v>384</v>
      </c>
      <c r="M569" s="8" t="s">
        <v>385</v>
      </c>
      <c r="N569" s="13" t="s">
        <v>381</v>
      </c>
      <c r="O569" s="13" t="s">
        <v>380</v>
      </c>
    </row>
    <row r="570" spans="1:15" ht="22.95" customHeight="1" x14ac:dyDescent="0.25">
      <c r="A570" s="9">
        <v>1</v>
      </c>
      <c r="B570" s="9">
        <v>2</v>
      </c>
      <c r="C570" s="9">
        <v>3</v>
      </c>
      <c r="D570" s="9">
        <v>4</v>
      </c>
      <c r="E570" s="9">
        <v>5</v>
      </c>
      <c r="F570" s="14">
        <v>6</v>
      </c>
      <c r="G570" s="9">
        <v>7</v>
      </c>
      <c r="H570" s="14">
        <v>8</v>
      </c>
      <c r="I570" s="9">
        <v>9</v>
      </c>
      <c r="J570" s="9">
        <v>10</v>
      </c>
      <c r="K570" s="9">
        <v>11</v>
      </c>
      <c r="L570" s="9">
        <v>12</v>
      </c>
      <c r="M570" s="9">
        <v>13</v>
      </c>
      <c r="N570" s="9">
        <v>14</v>
      </c>
      <c r="O570" s="9">
        <v>15</v>
      </c>
    </row>
    <row r="571" spans="1:15" ht="22.95" customHeight="1" x14ac:dyDescent="0.25">
      <c r="A571" s="57">
        <v>44805</v>
      </c>
      <c r="B571" s="59"/>
      <c r="C571" s="61"/>
      <c r="D571" s="63">
        <f>IF(B571&gt;2291,B571-2291,0)</f>
        <v>0</v>
      </c>
      <c r="E571" s="65">
        <f>IF(C571&gt;1895,C571-1895,0)</f>
        <v>0</v>
      </c>
      <c r="F571" s="15" t="s">
        <v>382</v>
      </c>
      <c r="G571" s="47"/>
      <c r="H571" s="11"/>
      <c r="I571" s="8">
        <f>IFERROR(VLOOKUP(H571,Šifranti!$F$5:$G$48,2,FALSE),0)</f>
        <v>0</v>
      </c>
      <c r="J571" s="44"/>
      <c r="K571" s="33"/>
      <c r="L571" s="50">
        <v>1.08</v>
      </c>
      <c r="M571" s="32">
        <f>D571+E571</f>
        <v>0</v>
      </c>
      <c r="N571" s="32">
        <f>IF(J571*K571*L571*M571 &lt;= 2000,J571*K571*L571*M571,2000)</f>
        <v>0</v>
      </c>
      <c r="O571" s="32">
        <f t="shared" ref="O571:O598" si="35">N571*1.161</f>
        <v>0</v>
      </c>
    </row>
    <row r="572" spans="1:15" ht="22.95" customHeight="1" x14ac:dyDescent="0.25">
      <c r="A572" s="58"/>
      <c r="B572" s="60"/>
      <c r="C572" s="62"/>
      <c r="D572" s="64"/>
      <c r="E572" s="66"/>
      <c r="F572" s="15" t="s">
        <v>383</v>
      </c>
      <c r="G572" s="47"/>
      <c r="H572" s="11"/>
      <c r="I572" s="8">
        <f>IFERROR(VLOOKUP(H572,Šifranti!$F$5:$G$48,2,FALSE),0)</f>
        <v>0</v>
      </c>
      <c r="J572" s="43">
        <f>J571</f>
        <v>0</v>
      </c>
      <c r="K572" s="33"/>
      <c r="L572" s="50">
        <v>1.08</v>
      </c>
      <c r="M572" s="32">
        <f>D571+E571</f>
        <v>0</v>
      </c>
      <c r="N572" s="32">
        <f t="shared" ref="N572:N598" si="36">IF(J572*K572*L572*M572 &lt;= 2000,J572*K572*L572*M572,2000)</f>
        <v>0</v>
      </c>
      <c r="O572" s="32">
        <f t="shared" si="35"/>
        <v>0</v>
      </c>
    </row>
    <row r="573" spans="1:15" ht="22.95" customHeight="1" x14ac:dyDescent="0.25">
      <c r="A573" s="58"/>
      <c r="B573" s="60"/>
      <c r="C573" s="62"/>
      <c r="D573" s="64"/>
      <c r="E573" s="66"/>
      <c r="F573" s="8" t="s">
        <v>321</v>
      </c>
      <c r="G573" s="47"/>
      <c r="H573" s="11"/>
      <c r="I573" s="8">
        <f>IFERROR(VLOOKUP(H573,Šifranti!$F$49:$G$152,2,FALSE),0)</f>
        <v>0</v>
      </c>
      <c r="J573" s="43">
        <f>J571*1</f>
        <v>0</v>
      </c>
      <c r="K573" s="33"/>
      <c r="L573" s="50">
        <v>0.42</v>
      </c>
      <c r="M573" s="32">
        <f>D571+E571</f>
        <v>0</v>
      </c>
      <c r="N573" s="32">
        <f t="shared" si="36"/>
        <v>0</v>
      </c>
      <c r="O573" s="32">
        <f t="shared" si="35"/>
        <v>0</v>
      </c>
    </row>
    <row r="574" spans="1:15" ht="22.95" customHeight="1" x14ac:dyDescent="0.25">
      <c r="A574" s="58"/>
      <c r="B574" s="60"/>
      <c r="C574" s="62"/>
      <c r="D574" s="64"/>
      <c r="E574" s="66"/>
      <c r="F574" s="8" t="s">
        <v>322</v>
      </c>
      <c r="G574" s="47"/>
      <c r="H574" s="11"/>
      <c r="I574" s="8">
        <f>IFERROR(VLOOKUP(H574,Šifranti!$F$49:$G$152,2,FALSE),0)</f>
        <v>0</v>
      </c>
      <c r="J574" s="43">
        <f>J571*1</f>
        <v>0</v>
      </c>
      <c r="K574" s="33"/>
      <c r="L574" s="50">
        <v>0.42</v>
      </c>
      <c r="M574" s="32">
        <f>D571+E571</f>
        <v>0</v>
      </c>
      <c r="N574" s="32">
        <f t="shared" si="36"/>
        <v>0</v>
      </c>
      <c r="O574" s="32">
        <f t="shared" si="35"/>
        <v>0</v>
      </c>
    </row>
    <row r="575" spans="1:15" ht="22.95" customHeight="1" x14ac:dyDescent="0.25">
      <c r="A575" s="58"/>
      <c r="B575" s="60"/>
      <c r="C575" s="62"/>
      <c r="D575" s="64"/>
      <c r="E575" s="66"/>
      <c r="F575" s="8" t="s">
        <v>370</v>
      </c>
      <c r="G575" s="47"/>
      <c r="H575" s="11"/>
      <c r="I575" s="8">
        <f>IFERROR(VLOOKUP(H575,Šifranti!$F$49:$G$152,2,FALSE),0)</f>
        <v>0</v>
      </c>
      <c r="J575" s="43">
        <f>J571*1</f>
        <v>0</v>
      </c>
      <c r="K575" s="33"/>
      <c r="L575" s="50">
        <v>0.42</v>
      </c>
      <c r="M575" s="32">
        <f>D571+E571</f>
        <v>0</v>
      </c>
      <c r="N575" s="32">
        <f t="shared" si="36"/>
        <v>0</v>
      </c>
      <c r="O575" s="32">
        <f t="shared" si="35"/>
        <v>0</v>
      </c>
    </row>
    <row r="576" spans="1:15" ht="22.95" customHeight="1" x14ac:dyDescent="0.25">
      <c r="A576" s="58"/>
      <c r="B576" s="60"/>
      <c r="C576" s="62"/>
      <c r="D576" s="64"/>
      <c r="E576" s="66"/>
      <c r="F576" s="8" t="s">
        <v>371</v>
      </c>
      <c r="G576" s="47"/>
      <c r="H576" s="11"/>
      <c r="I576" s="8">
        <f>IFERROR(VLOOKUP(H576,Šifranti!$F$49:$G$152,2,FALSE),0)</f>
        <v>0</v>
      </c>
      <c r="J576" s="43">
        <f>J571*1</f>
        <v>0</v>
      </c>
      <c r="K576" s="33"/>
      <c r="L576" s="50">
        <v>0.42</v>
      </c>
      <c r="M576" s="32">
        <f>D571+E571</f>
        <v>0</v>
      </c>
      <c r="N576" s="32">
        <f t="shared" si="36"/>
        <v>0</v>
      </c>
      <c r="O576" s="32">
        <f t="shared" si="35"/>
        <v>0</v>
      </c>
    </row>
    <row r="577" spans="1:15" ht="22.95" customHeight="1" x14ac:dyDescent="0.25">
      <c r="A577" s="58"/>
      <c r="B577" s="60"/>
      <c r="C577" s="62"/>
      <c r="D577" s="64"/>
      <c r="E577" s="66"/>
      <c r="F577" s="8" t="s">
        <v>394</v>
      </c>
      <c r="G577" s="47"/>
      <c r="H577" s="11"/>
      <c r="I577" s="8">
        <f>IFERROR(VLOOKUP(H577,Šifranti!$F$153:$G$156,2,FALSE),0)</f>
        <v>0</v>
      </c>
      <c r="J577" s="42">
        <f>J571*0.3</f>
        <v>0</v>
      </c>
      <c r="K577" s="33"/>
      <c r="L577" s="50">
        <v>0.38</v>
      </c>
      <c r="M577" s="32">
        <f>D571+E571</f>
        <v>0</v>
      </c>
      <c r="N577" s="32">
        <f t="shared" si="36"/>
        <v>0</v>
      </c>
      <c r="O577" s="32">
        <f t="shared" si="35"/>
        <v>0</v>
      </c>
    </row>
    <row r="578" spans="1:15" ht="22.95" customHeight="1" x14ac:dyDescent="0.25">
      <c r="A578" s="57">
        <v>44835</v>
      </c>
      <c r="B578" s="59"/>
      <c r="C578" s="61"/>
      <c r="D578" s="63">
        <f>IF(B578&gt;2291,B578-2291,0)</f>
        <v>0</v>
      </c>
      <c r="E578" s="65">
        <f>IF(C578&gt;1895,C578-1895,0)</f>
        <v>0</v>
      </c>
      <c r="F578" s="15" t="s">
        <v>382</v>
      </c>
      <c r="G578" s="47"/>
      <c r="H578" s="11"/>
      <c r="I578" s="8">
        <f>IFERROR(VLOOKUP(H578,Šifranti!$F$5:$G$48,2,FALSE),0)</f>
        <v>0</v>
      </c>
      <c r="J578" s="44"/>
      <c r="K578" s="33"/>
      <c r="L578" s="50">
        <v>1.08</v>
      </c>
      <c r="M578" s="32">
        <f>D578+E578</f>
        <v>0</v>
      </c>
      <c r="N578" s="32">
        <f t="shared" si="36"/>
        <v>0</v>
      </c>
      <c r="O578" s="32">
        <f t="shared" si="35"/>
        <v>0</v>
      </c>
    </row>
    <row r="579" spans="1:15" ht="22.95" customHeight="1" x14ac:dyDescent="0.25">
      <c r="A579" s="58"/>
      <c r="B579" s="60"/>
      <c r="C579" s="62"/>
      <c r="D579" s="64"/>
      <c r="E579" s="66"/>
      <c r="F579" s="15" t="s">
        <v>383</v>
      </c>
      <c r="G579" s="47"/>
      <c r="H579" s="11"/>
      <c r="I579" s="8">
        <f>IFERROR(VLOOKUP(H579,Šifranti!$F$5:$G$48,2,FALSE),0)</f>
        <v>0</v>
      </c>
      <c r="J579" s="43">
        <f>J578</f>
        <v>0</v>
      </c>
      <c r="K579" s="33"/>
      <c r="L579" s="50">
        <v>1.08</v>
      </c>
      <c r="M579" s="32">
        <f>D578+E578</f>
        <v>0</v>
      </c>
      <c r="N579" s="32">
        <f t="shared" si="36"/>
        <v>0</v>
      </c>
      <c r="O579" s="32">
        <f t="shared" si="35"/>
        <v>0</v>
      </c>
    </row>
    <row r="580" spans="1:15" ht="22.95" customHeight="1" x14ac:dyDescent="0.25">
      <c r="A580" s="58"/>
      <c r="B580" s="60"/>
      <c r="C580" s="62"/>
      <c r="D580" s="64"/>
      <c r="E580" s="66"/>
      <c r="F580" s="8" t="s">
        <v>321</v>
      </c>
      <c r="G580" s="47"/>
      <c r="H580" s="11"/>
      <c r="I580" s="8">
        <f>IFERROR(VLOOKUP(H580,Šifranti!$F$49:$G$152,2,FALSE),0)</f>
        <v>0</v>
      </c>
      <c r="J580" s="43">
        <f>J578*1</f>
        <v>0</v>
      </c>
      <c r="K580" s="33"/>
      <c r="L580" s="50">
        <v>0.42</v>
      </c>
      <c r="M580" s="32">
        <f>D578+E578</f>
        <v>0</v>
      </c>
      <c r="N580" s="32">
        <f t="shared" si="36"/>
        <v>0</v>
      </c>
      <c r="O580" s="32">
        <f t="shared" si="35"/>
        <v>0</v>
      </c>
    </row>
    <row r="581" spans="1:15" ht="22.95" customHeight="1" x14ac:dyDescent="0.25">
      <c r="A581" s="58"/>
      <c r="B581" s="60"/>
      <c r="C581" s="62"/>
      <c r="D581" s="64"/>
      <c r="E581" s="66"/>
      <c r="F581" s="8" t="s">
        <v>322</v>
      </c>
      <c r="G581" s="47"/>
      <c r="H581" s="11"/>
      <c r="I581" s="8">
        <f>IFERROR(VLOOKUP(H581,Šifranti!$F$49:$G$152,2,FALSE),0)</f>
        <v>0</v>
      </c>
      <c r="J581" s="43">
        <f>J578*1</f>
        <v>0</v>
      </c>
      <c r="K581" s="33"/>
      <c r="L581" s="50">
        <v>0.42</v>
      </c>
      <c r="M581" s="32">
        <f>D578+E578</f>
        <v>0</v>
      </c>
      <c r="N581" s="32">
        <f t="shared" si="36"/>
        <v>0</v>
      </c>
      <c r="O581" s="32">
        <f t="shared" si="35"/>
        <v>0</v>
      </c>
    </row>
    <row r="582" spans="1:15" ht="22.95" customHeight="1" x14ac:dyDescent="0.25">
      <c r="A582" s="58"/>
      <c r="B582" s="60"/>
      <c r="C582" s="62"/>
      <c r="D582" s="64"/>
      <c r="E582" s="66"/>
      <c r="F582" s="8" t="s">
        <v>370</v>
      </c>
      <c r="G582" s="47"/>
      <c r="H582" s="11"/>
      <c r="I582" s="8">
        <f>IFERROR(VLOOKUP(H582,Šifranti!$F$49:$G$152,2,FALSE),0)</f>
        <v>0</v>
      </c>
      <c r="J582" s="43">
        <f>J578*1</f>
        <v>0</v>
      </c>
      <c r="K582" s="33"/>
      <c r="L582" s="50">
        <v>0.42</v>
      </c>
      <c r="M582" s="32">
        <f>D578+E578</f>
        <v>0</v>
      </c>
      <c r="N582" s="32">
        <f t="shared" si="36"/>
        <v>0</v>
      </c>
      <c r="O582" s="32">
        <f t="shared" si="35"/>
        <v>0</v>
      </c>
    </row>
    <row r="583" spans="1:15" ht="22.95" customHeight="1" x14ac:dyDescent="0.25">
      <c r="A583" s="58"/>
      <c r="B583" s="60"/>
      <c r="C583" s="62"/>
      <c r="D583" s="64"/>
      <c r="E583" s="66"/>
      <c r="F583" s="8" t="s">
        <v>371</v>
      </c>
      <c r="G583" s="47"/>
      <c r="H583" s="11"/>
      <c r="I583" s="8">
        <f>IFERROR(VLOOKUP(H583,Šifranti!$F$49:$G$152,2,FALSE),0)</f>
        <v>0</v>
      </c>
      <c r="J583" s="43">
        <f>J578*1</f>
        <v>0</v>
      </c>
      <c r="K583" s="33"/>
      <c r="L583" s="50">
        <v>0.42</v>
      </c>
      <c r="M583" s="32">
        <f>D578+E578</f>
        <v>0</v>
      </c>
      <c r="N583" s="32">
        <f t="shared" si="36"/>
        <v>0</v>
      </c>
      <c r="O583" s="32">
        <f t="shared" si="35"/>
        <v>0</v>
      </c>
    </row>
    <row r="584" spans="1:15" ht="22.95" customHeight="1" x14ac:dyDescent="0.25">
      <c r="A584" s="58"/>
      <c r="B584" s="60"/>
      <c r="C584" s="62"/>
      <c r="D584" s="64"/>
      <c r="E584" s="66"/>
      <c r="F584" s="8" t="s">
        <v>394</v>
      </c>
      <c r="G584" s="47"/>
      <c r="H584" s="11"/>
      <c r="I584" s="8">
        <f>IFERROR(VLOOKUP(H584,Šifranti!$F$153:$G$156,2,FALSE),0)</f>
        <v>0</v>
      </c>
      <c r="J584" s="42">
        <f>J578*0.3</f>
        <v>0</v>
      </c>
      <c r="K584" s="33"/>
      <c r="L584" s="50">
        <v>0.38</v>
      </c>
      <c r="M584" s="32">
        <f>D578+E578</f>
        <v>0</v>
      </c>
      <c r="N584" s="32">
        <f t="shared" si="36"/>
        <v>0</v>
      </c>
      <c r="O584" s="32">
        <f t="shared" si="35"/>
        <v>0</v>
      </c>
    </row>
    <row r="585" spans="1:15" ht="22.95" customHeight="1" x14ac:dyDescent="0.25">
      <c r="A585" s="57">
        <v>44866</v>
      </c>
      <c r="B585" s="59"/>
      <c r="C585" s="61"/>
      <c r="D585" s="63">
        <f>IF(B585&gt;2291,B585-2291,0)</f>
        <v>0</v>
      </c>
      <c r="E585" s="65">
        <f>IF(C585&gt;1895,C585-1895,0)</f>
        <v>0</v>
      </c>
      <c r="F585" s="15" t="s">
        <v>382</v>
      </c>
      <c r="G585" s="47"/>
      <c r="H585" s="11"/>
      <c r="I585" s="8">
        <f>IFERROR(VLOOKUP(H585,Šifranti!$F$5:$G$48,2,FALSE),0)</f>
        <v>0</v>
      </c>
      <c r="J585" s="44"/>
      <c r="K585" s="33"/>
      <c r="L585" s="50">
        <v>1.08</v>
      </c>
      <c r="M585" s="32">
        <f>D585+E585</f>
        <v>0</v>
      </c>
      <c r="N585" s="32">
        <f t="shared" si="36"/>
        <v>0</v>
      </c>
      <c r="O585" s="32">
        <f t="shared" si="35"/>
        <v>0</v>
      </c>
    </row>
    <row r="586" spans="1:15" ht="22.95" customHeight="1" x14ac:dyDescent="0.25">
      <c r="A586" s="58"/>
      <c r="B586" s="60"/>
      <c r="C586" s="62"/>
      <c r="D586" s="64"/>
      <c r="E586" s="66"/>
      <c r="F586" s="15" t="s">
        <v>383</v>
      </c>
      <c r="G586" s="47"/>
      <c r="H586" s="11"/>
      <c r="I586" s="8">
        <f>IFERROR(VLOOKUP(H586,Šifranti!$F$5:$G$48,2,FALSE),0)</f>
        <v>0</v>
      </c>
      <c r="J586" s="43">
        <f>J585</f>
        <v>0</v>
      </c>
      <c r="K586" s="33"/>
      <c r="L586" s="50">
        <v>1.08</v>
      </c>
      <c r="M586" s="32">
        <f>D585+E585</f>
        <v>0</v>
      </c>
      <c r="N586" s="32">
        <f t="shared" si="36"/>
        <v>0</v>
      </c>
      <c r="O586" s="32">
        <f t="shared" si="35"/>
        <v>0</v>
      </c>
    </row>
    <row r="587" spans="1:15" ht="22.95" customHeight="1" x14ac:dyDescent="0.25">
      <c r="A587" s="58"/>
      <c r="B587" s="60"/>
      <c r="C587" s="62"/>
      <c r="D587" s="64"/>
      <c r="E587" s="66"/>
      <c r="F587" s="8" t="s">
        <v>321</v>
      </c>
      <c r="G587" s="47"/>
      <c r="H587" s="11"/>
      <c r="I587" s="8">
        <f>IFERROR(VLOOKUP(H587,Šifranti!$F$49:$G$152,2,FALSE),0)</f>
        <v>0</v>
      </c>
      <c r="J587" s="43">
        <f>J585*1</f>
        <v>0</v>
      </c>
      <c r="K587" s="33"/>
      <c r="L587" s="50">
        <v>0.42</v>
      </c>
      <c r="M587" s="32">
        <f>D585+E585</f>
        <v>0</v>
      </c>
      <c r="N587" s="32">
        <f t="shared" si="36"/>
        <v>0</v>
      </c>
      <c r="O587" s="32">
        <f t="shared" si="35"/>
        <v>0</v>
      </c>
    </row>
    <row r="588" spans="1:15" ht="22.95" customHeight="1" x14ac:dyDescent="0.25">
      <c r="A588" s="58"/>
      <c r="B588" s="60"/>
      <c r="C588" s="62"/>
      <c r="D588" s="64"/>
      <c r="E588" s="66"/>
      <c r="F588" s="8" t="s">
        <v>322</v>
      </c>
      <c r="G588" s="47"/>
      <c r="H588" s="11"/>
      <c r="I588" s="8">
        <f>IFERROR(VLOOKUP(H588,Šifranti!$F$49:$G$152,2,FALSE),0)</f>
        <v>0</v>
      </c>
      <c r="J588" s="43">
        <f>J585*1</f>
        <v>0</v>
      </c>
      <c r="K588" s="33"/>
      <c r="L588" s="50">
        <v>0.42</v>
      </c>
      <c r="M588" s="32">
        <f>D585+E585</f>
        <v>0</v>
      </c>
      <c r="N588" s="32">
        <f t="shared" si="36"/>
        <v>0</v>
      </c>
      <c r="O588" s="32">
        <f t="shared" si="35"/>
        <v>0</v>
      </c>
    </row>
    <row r="589" spans="1:15" ht="22.95" customHeight="1" x14ac:dyDescent="0.25">
      <c r="A589" s="58"/>
      <c r="B589" s="60"/>
      <c r="C589" s="62"/>
      <c r="D589" s="64"/>
      <c r="E589" s="66"/>
      <c r="F589" s="8" t="s">
        <v>370</v>
      </c>
      <c r="G589" s="47"/>
      <c r="H589" s="11"/>
      <c r="I589" s="8">
        <f>IFERROR(VLOOKUP(H589,Šifranti!$F$49:$G$152,2,FALSE),0)</f>
        <v>0</v>
      </c>
      <c r="J589" s="43">
        <f>J585*1</f>
        <v>0</v>
      </c>
      <c r="K589" s="33"/>
      <c r="L589" s="50">
        <v>0.42</v>
      </c>
      <c r="M589" s="32">
        <f>D585+E585</f>
        <v>0</v>
      </c>
      <c r="N589" s="32">
        <f t="shared" si="36"/>
        <v>0</v>
      </c>
      <c r="O589" s="32">
        <f t="shared" si="35"/>
        <v>0</v>
      </c>
    </row>
    <row r="590" spans="1:15" ht="22.95" customHeight="1" x14ac:dyDescent="0.25">
      <c r="A590" s="58"/>
      <c r="B590" s="60"/>
      <c r="C590" s="62"/>
      <c r="D590" s="64"/>
      <c r="E590" s="66"/>
      <c r="F590" s="8" t="s">
        <v>371</v>
      </c>
      <c r="G590" s="47"/>
      <c r="H590" s="11"/>
      <c r="I590" s="8">
        <f>IFERROR(VLOOKUP(H590,Šifranti!$F$49:$G$152,2,FALSE),0)</f>
        <v>0</v>
      </c>
      <c r="J590" s="43">
        <f>J585*1</f>
        <v>0</v>
      </c>
      <c r="K590" s="33"/>
      <c r="L590" s="50">
        <v>0.42</v>
      </c>
      <c r="M590" s="32">
        <f>D585+E585</f>
        <v>0</v>
      </c>
      <c r="N590" s="32">
        <f t="shared" si="36"/>
        <v>0</v>
      </c>
      <c r="O590" s="32">
        <f t="shared" si="35"/>
        <v>0</v>
      </c>
    </row>
    <row r="591" spans="1:15" ht="22.95" customHeight="1" x14ac:dyDescent="0.25">
      <c r="A591" s="58"/>
      <c r="B591" s="60"/>
      <c r="C591" s="62"/>
      <c r="D591" s="64"/>
      <c r="E591" s="66"/>
      <c r="F591" s="8" t="s">
        <v>394</v>
      </c>
      <c r="G591" s="47"/>
      <c r="H591" s="11"/>
      <c r="I591" s="8">
        <f>IFERROR(VLOOKUP(H591,Šifranti!$F$153:$G$156,2,FALSE),0)</f>
        <v>0</v>
      </c>
      <c r="J591" s="42">
        <f>J585*0.3</f>
        <v>0</v>
      </c>
      <c r="K591" s="33"/>
      <c r="L591" s="50">
        <v>0.38</v>
      </c>
      <c r="M591" s="32">
        <f>D585+E585</f>
        <v>0</v>
      </c>
      <c r="N591" s="32">
        <f t="shared" si="36"/>
        <v>0</v>
      </c>
      <c r="O591" s="32">
        <f t="shared" si="35"/>
        <v>0</v>
      </c>
    </row>
    <row r="592" spans="1:15" ht="22.95" customHeight="1" x14ac:dyDescent="0.25">
      <c r="A592" s="57">
        <v>44896</v>
      </c>
      <c r="B592" s="59"/>
      <c r="C592" s="61"/>
      <c r="D592" s="63">
        <f>IF(B592&gt;2291,B592-2291,0)</f>
        <v>0</v>
      </c>
      <c r="E592" s="65">
        <f>IF(C592&gt;1895,C592-1895,0)</f>
        <v>0</v>
      </c>
      <c r="F592" s="15" t="s">
        <v>382</v>
      </c>
      <c r="G592" s="47"/>
      <c r="H592" s="11"/>
      <c r="I592" s="8">
        <f>IFERROR(VLOOKUP(H592,Šifranti!$F$5:$G$48,2,FALSE),0)</f>
        <v>0</v>
      </c>
      <c r="J592" s="44"/>
      <c r="K592" s="33"/>
      <c r="L592" s="50">
        <v>1.08</v>
      </c>
      <c r="M592" s="32">
        <f>D592+E592</f>
        <v>0</v>
      </c>
      <c r="N592" s="32">
        <f t="shared" si="36"/>
        <v>0</v>
      </c>
      <c r="O592" s="32">
        <f t="shared" si="35"/>
        <v>0</v>
      </c>
    </row>
    <row r="593" spans="1:15" ht="22.95" customHeight="1" x14ac:dyDescent="0.25">
      <c r="A593" s="58"/>
      <c r="B593" s="60"/>
      <c r="C593" s="62"/>
      <c r="D593" s="64"/>
      <c r="E593" s="66"/>
      <c r="F593" s="15" t="s">
        <v>383</v>
      </c>
      <c r="G593" s="47"/>
      <c r="H593" s="11"/>
      <c r="I593" s="8">
        <f>IFERROR(VLOOKUP(H593,Šifranti!$F$5:$G$48,2,FALSE),0)</f>
        <v>0</v>
      </c>
      <c r="J593" s="43">
        <f>J592</f>
        <v>0</v>
      </c>
      <c r="K593" s="33"/>
      <c r="L593" s="50">
        <v>1.08</v>
      </c>
      <c r="M593" s="32">
        <f>D592+E592</f>
        <v>0</v>
      </c>
      <c r="N593" s="32">
        <f t="shared" si="36"/>
        <v>0</v>
      </c>
      <c r="O593" s="32">
        <f t="shared" si="35"/>
        <v>0</v>
      </c>
    </row>
    <row r="594" spans="1:15" ht="22.95" customHeight="1" x14ac:dyDescent="0.25">
      <c r="A594" s="58"/>
      <c r="B594" s="60"/>
      <c r="C594" s="62"/>
      <c r="D594" s="64"/>
      <c r="E594" s="66"/>
      <c r="F594" s="8" t="s">
        <v>321</v>
      </c>
      <c r="G594" s="47"/>
      <c r="H594" s="11"/>
      <c r="I594" s="8">
        <f>IFERROR(VLOOKUP(H594,Šifranti!$F$49:$G$152,2,FALSE),0)</f>
        <v>0</v>
      </c>
      <c r="J594" s="43">
        <f>J592*1</f>
        <v>0</v>
      </c>
      <c r="K594" s="33"/>
      <c r="L594" s="50">
        <v>0.42</v>
      </c>
      <c r="M594" s="32">
        <f>D592+E592</f>
        <v>0</v>
      </c>
      <c r="N594" s="32">
        <f t="shared" si="36"/>
        <v>0</v>
      </c>
      <c r="O594" s="32">
        <f t="shared" si="35"/>
        <v>0</v>
      </c>
    </row>
    <row r="595" spans="1:15" ht="22.95" customHeight="1" x14ac:dyDescent="0.25">
      <c r="A595" s="58"/>
      <c r="B595" s="60"/>
      <c r="C595" s="62"/>
      <c r="D595" s="64"/>
      <c r="E595" s="66"/>
      <c r="F595" s="8" t="s">
        <v>322</v>
      </c>
      <c r="G595" s="47"/>
      <c r="H595" s="11"/>
      <c r="I595" s="8">
        <f>IFERROR(VLOOKUP(H595,Šifranti!$F$49:$G$152,2,FALSE),0)</f>
        <v>0</v>
      </c>
      <c r="J595" s="43">
        <f>J592*1</f>
        <v>0</v>
      </c>
      <c r="K595" s="33"/>
      <c r="L595" s="50">
        <v>0.42</v>
      </c>
      <c r="M595" s="32">
        <f>D592+E592</f>
        <v>0</v>
      </c>
      <c r="N595" s="32">
        <f t="shared" si="36"/>
        <v>0</v>
      </c>
      <c r="O595" s="32">
        <f t="shared" si="35"/>
        <v>0</v>
      </c>
    </row>
    <row r="596" spans="1:15" ht="22.95" customHeight="1" x14ac:dyDescent="0.25">
      <c r="A596" s="58"/>
      <c r="B596" s="60"/>
      <c r="C596" s="62"/>
      <c r="D596" s="64"/>
      <c r="E596" s="66"/>
      <c r="F596" s="8" t="s">
        <v>370</v>
      </c>
      <c r="G596" s="47"/>
      <c r="H596" s="11"/>
      <c r="I596" s="8">
        <f>IFERROR(VLOOKUP(H596,Šifranti!$F$49:$G$152,2,FALSE),0)</f>
        <v>0</v>
      </c>
      <c r="J596" s="43">
        <f>J592*1</f>
        <v>0</v>
      </c>
      <c r="K596" s="33"/>
      <c r="L596" s="50">
        <v>0.42</v>
      </c>
      <c r="M596" s="32">
        <f>D592+E592</f>
        <v>0</v>
      </c>
      <c r="N596" s="32">
        <f t="shared" si="36"/>
        <v>0</v>
      </c>
      <c r="O596" s="32">
        <f t="shared" si="35"/>
        <v>0</v>
      </c>
    </row>
    <row r="597" spans="1:15" ht="22.95" customHeight="1" x14ac:dyDescent="0.25">
      <c r="A597" s="58"/>
      <c r="B597" s="60"/>
      <c r="C597" s="62"/>
      <c r="D597" s="64"/>
      <c r="E597" s="66"/>
      <c r="F597" s="8" t="s">
        <v>371</v>
      </c>
      <c r="G597" s="47"/>
      <c r="H597" s="11"/>
      <c r="I597" s="8">
        <f>IFERROR(VLOOKUP(H597,Šifranti!$F$49:$G$152,2,FALSE),0)</f>
        <v>0</v>
      </c>
      <c r="J597" s="43">
        <f>J592*1</f>
        <v>0</v>
      </c>
      <c r="K597" s="33"/>
      <c r="L597" s="50">
        <v>0.42</v>
      </c>
      <c r="M597" s="32">
        <f>D592+E592</f>
        <v>0</v>
      </c>
      <c r="N597" s="32">
        <f t="shared" si="36"/>
        <v>0</v>
      </c>
      <c r="O597" s="32">
        <f t="shared" si="35"/>
        <v>0</v>
      </c>
    </row>
    <row r="598" spans="1:15" ht="22.95" customHeight="1" x14ac:dyDescent="0.25">
      <c r="A598" s="58"/>
      <c r="B598" s="60"/>
      <c r="C598" s="62"/>
      <c r="D598" s="64"/>
      <c r="E598" s="66"/>
      <c r="F598" s="8" t="s">
        <v>394</v>
      </c>
      <c r="G598" s="47"/>
      <c r="H598" s="11"/>
      <c r="I598" s="8">
        <f>IFERROR(VLOOKUP(H598,Šifranti!$F$153:$G$156,2,FALSE),0)</f>
        <v>0</v>
      </c>
      <c r="J598" s="42">
        <f>J592*0.3</f>
        <v>0</v>
      </c>
      <c r="K598" s="33"/>
      <c r="L598" s="50">
        <v>0.38</v>
      </c>
      <c r="M598" s="32">
        <f>D592+E592</f>
        <v>0</v>
      </c>
      <c r="N598" s="32">
        <f t="shared" si="36"/>
        <v>0</v>
      </c>
      <c r="O598" s="32">
        <f t="shared" si="35"/>
        <v>0</v>
      </c>
    </row>
    <row r="599" spans="1:15" ht="22.95" customHeight="1" x14ac:dyDescent="0.25">
      <c r="A599" s="34" t="s">
        <v>320</v>
      </c>
      <c r="B599" s="34"/>
      <c r="C599" s="34"/>
      <c r="D599" s="7"/>
      <c r="E599" s="7"/>
      <c r="F599" s="7"/>
      <c r="G599" s="7"/>
      <c r="H599" s="7"/>
      <c r="I599" s="7"/>
      <c r="J599" s="7"/>
      <c r="K599" s="7"/>
      <c r="L599" s="7"/>
      <c r="M599" s="7"/>
      <c r="N599" s="32">
        <f>SUM(N571:N598)</f>
        <v>0</v>
      </c>
      <c r="O599" s="32">
        <f>SUM(O571:O598)</f>
        <v>0</v>
      </c>
    </row>
    <row r="600" spans="1:15" ht="22.95" customHeight="1" x14ac:dyDescent="0.25">
      <c r="A600"/>
      <c r="B600"/>
      <c r="C600"/>
      <c r="D600"/>
      <c r="E600"/>
      <c r="F600"/>
      <c r="G600"/>
      <c r="H600"/>
      <c r="I600"/>
      <c r="J600"/>
      <c r="K600"/>
      <c r="L600"/>
      <c r="M600"/>
      <c r="N600"/>
      <c r="O600"/>
    </row>
    <row r="601" spans="1:15" ht="22.95" customHeight="1" x14ac:dyDescent="0.25">
      <c r="A601" s="26" t="s">
        <v>433</v>
      </c>
      <c r="B601" s="46"/>
      <c r="C601" s="46"/>
      <c r="D601"/>
      <c r="E601"/>
      <c r="F601"/>
      <c r="G601"/>
      <c r="H601"/>
      <c r="I601"/>
      <c r="J601"/>
      <c r="K601"/>
      <c r="L601"/>
      <c r="M601"/>
      <c r="N601"/>
      <c r="O601"/>
    </row>
    <row r="602" spans="1:15" ht="67.2" customHeight="1" x14ac:dyDescent="0.25">
      <c r="A602" s="8" t="s">
        <v>11</v>
      </c>
      <c r="B602" s="49" t="s">
        <v>488</v>
      </c>
      <c r="C602" s="8" t="s">
        <v>323</v>
      </c>
      <c r="D602" s="13" t="s">
        <v>379</v>
      </c>
      <c r="E602" s="13" t="s">
        <v>378</v>
      </c>
      <c r="F602" s="8" t="s">
        <v>420</v>
      </c>
      <c r="G602" s="8" t="s">
        <v>8</v>
      </c>
      <c r="H602" s="8" t="s">
        <v>9</v>
      </c>
      <c r="I602" s="8" t="s">
        <v>10</v>
      </c>
      <c r="J602" s="8" t="s">
        <v>395</v>
      </c>
      <c r="K602" s="8" t="s">
        <v>372</v>
      </c>
      <c r="L602" s="8" t="s">
        <v>384</v>
      </c>
      <c r="M602" s="8" t="s">
        <v>385</v>
      </c>
      <c r="N602" s="13" t="s">
        <v>381</v>
      </c>
      <c r="O602" s="13" t="s">
        <v>380</v>
      </c>
    </row>
    <row r="603" spans="1:15" ht="22.95" customHeight="1" x14ac:dyDescent="0.25">
      <c r="A603" s="9">
        <v>1</v>
      </c>
      <c r="B603" s="9">
        <v>2</v>
      </c>
      <c r="C603" s="9">
        <v>3</v>
      </c>
      <c r="D603" s="9">
        <v>4</v>
      </c>
      <c r="E603" s="9">
        <v>5</v>
      </c>
      <c r="F603" s="14">
        <v>6</v>
      </c>
      <c r="G603" s="9">
        <v>7</v>
      </c>
      <c r="H603" s="14">
        <v>8</v>
      </c>
      <c r="I603" s="9">
        <v>9</v>
      </c>
      <c r="J603" s="9">
        <v>10</v>
      </c>
      <c r="K603" s="9">
        <v>11</v>
      </c>
      <c r="L603" s="9">
        <v>12</v>
      </c>
      <c r="M603" s="9">
        <v>13</v>
      </c>
      <c r="N603" s="9">
        <v>14</v>
      </c>
      <c r="O603" s="9">
        <v>15</v>
      </c>
    </row>
    <row r="604" spans="1:15" ht="22.95" customHeight="1" x14ac:dyDescent="0.25">
      <c r="A604" s="57">
        <v>44805</v>
      </c>
      <c r="B604" s="59"/>
      <c r="C604" s="61"/>
      <c r="D604" s="63">
        <f>IF(B604&gt;2291,B604-2291,0)</f>
        <v>0</v>
      </c>
      <c r="E604" s="65">
        <f>IF(C604&gt;1895,C604-1895,0)</f>
        <v>0</v>
      </c>
      <c r="F604" s="15" t="s">
        <v>382</v>
      </c>
      <c r="G604" s="47"/>
      <c r="H604" s="11"/>
      <c r="I604" s="8">
        <f>IFERROR(VLOOKUP(H604,Šifranti!$F$5:$G$48,2,FALSE),0)</f>
        <v>0</v>
      </c>
      <c r="J604" s="44"/>
      <c r="K604" s="33"/>
      <c r="L604" s="50">
        <v>1.08</v>
      </c>
      <c r="M604" s="32">
        <f>D604+E604</f>
        <v>0</v>
      </c>
      <c r="N604" s="32">
        <f>IF(J604*K604*L604*M604 &lt;= 2000,J604*K604*L604*M604,2000)</f>
        <v>0</v>
      </c>
      <c r="O604" s="32">
        <f t="shared" ref="O604:O631" si="37">N604*1.161</f>
        <v>0</v>
      </c>
    </row>
    <row r="605" spans="1:15" ht="22.95" customHeight="1" x14ac:dyDescent="0.25">
      <c r="A605" s="58"/>
      <c r="B605" s="60"/>
      <c r="C605" s="62"/>
      <c r="D605" s="64"/>
      <c r="E605" s="66"/>
      <c r="F605" s="15" t="s">
        <v>383</v>
      </c>
      <c r="G605" s="47"/>
      <c r="H605" s="11"/>
      <c r="I605" s="8">
        <f>IFERROR(VLOOKUP(H605,Šifranti!$F$5:$G$48,2,FALSE),0)</f>
        <v>0</v>
      </c>
      <c r="J605" s="43">
        <f>J604</f>
        <v>0</v>
      </c>
      <c r="K605" s="33"/>
      <c r="L605" s="50">
        <v>1.08</v>
      </c>
      <c r="M605" s="32">
        <f>D604+E604</f>
        <v>0</v>
      </c>
      <c r="N605" s="32">
        <f t="shared" ref="N605:N631" si="38">IF(J605*K605*L605*M605 &lt;= 2000,J605*K605*L605*M605,2000)</f>
        <v>0</v>
      </c>
      <c r="O605" s="32">
        <f t="shared" si="37"/>
        <v>0</v>
      </c>
    </row>
    <row r="606" spans="1:15" ht="22.95" customHeight="1" x14ac:dyDescent="0.25">
      <c r="A606" s="58"/>
      <c r="B606" s="60"/>
      <c r="C606" s="62"/>
      <c r="D606" s="64"/>
      <c r="E606" s="66"/>
      <c r="F606" s="8" t="s">
        <v>321</v>
      </c>
      <c r="G606" s="47"/>
      <c r="H606" s="11"/>
      <c r="I606" s="8">
        <f>IFERROR(VLOOKUP(H606,Šifranti!$F$49:$G$152,2,FALSE),0)</f>
        <v>0</v>
      </c>
      <c r="J606" s="43">
        <f>J604*1</f>
        <v>0</v>
      </c>
      <c r="K606" s="33"/>
      <c r="L606" s="50">
        <v>0.42</v>
      </c>
      <c r="M606" s="32">
        <f>D604+E604</f>
        <v>0</v>
      </c>
      <c r="N606" s="32">
        <f t="shared" si="38"/>
        <v>0</v>
      </c>
      <c r="O606" s="32">
        <f t="shared" si="37"/>
        <v>0</v>
      </c>
    </row>
    <row r="607" spans="1:15" ht="22.95" customHeight="1" x14ac:dyDescent="0.25">
      <c r="A607" s="58"/>
      <c r="B607" s="60"/>
      <c r="C607" s="62"/>
      <c r="D607" s="64"/>
      <c r="E607" s="66"/>
      <c r="F607" s="8" t="s">
        <v>322</v>
      </c>
      <c r="G607" s="47"/>
      <c r="H607" s="11"/>
      <c r="I607" s="8">
        <f>IFERROR(VLOOKUP(H607,Šifranti!$F$49:$G$152,2,FALSE),0)</f>
        <v>0</v>
      </c>
      <c r="J607" s="43">
        <f>J604*1</f>
        <v>0</v>
      </c>
      <c r="K607" s="33"/>
      <c r="L607" s="50">
        <v>0.42</v>
      </c>
      <c r="M607" s="32">
        <f>D604+E604</f>
        <v>0</v>
      </c>
      <c r="N607" s="32">
        <f t="shared" si="38"/>
        <v>0</v>
      </c>
      <c r="O607" s="32">
        <f t="shared" si="37"/>
        <v>0</v>
      </c>
    </row>
    <row r="608" spans="1:15" ht="22.95" customHeight="1" x14ac:dyDescent="0.25">
      <c r="A608" s="58"/>
      <c r="B608" s="60"/>
      <c r="C608" s="62"/>
      <c r="D608" s="64"/>
      <c r="E608" s="66"/>
      <c r="F608" s="8" t="s">
        <v>370</v>
      </c>
      <c r="G608" s="47"/>
      <c r="H608" s="11"/>
      <c r="I608" s="8">
        <f>IFERROR(VLOOKUP(H608,Šifranti!$F$49:$G$152,2,FALSE),0)</f>
        <v>0</v>
      </c>
      <c r="J608" s="43">
        <f>J604*1</f>
        <v>0</v>
      </c>
      <c r="K608" s="33"/>
      <c r="L608" s="50">
        <v>0.42</v>
      </c>
      <c r="M608" s="32">
        <f>D604+E604</f>
        <v>0</v>
      </c>
      <c r="N608" s="32">
        <f t="shared" si="38"/>
        <v>0</v>
      </c>
      <c r="O608" s="32">
        <f t="shared" si="37"/>
        <v>0</v>
      </c>
    </row>
    <row r="609" spans="1:15" ht="22.95" customHeight="1" x14ac:dyDescent="0.25">
      <c r="A609" s="58"/>
      <c r="B609" s="60"/>
      <c r="C609" s="62"/>
      <c r="D609" s="64"/>
      <c r="E609" s="66"/>
      <c r="F609" s="8" t="s">
        <v>371</v>
      </c>
      <c r="G609" s="47"/>
      <c r="H609" s="11"/>
      <c r="I609" s="8">
        <f>IFERROR(VLOOKUP(H609,Šifranti!$F$49:$G$152,2,FALSE),0)</f>
        <v>0</v>
      </c>
      <c r="J609" s="43">
        <f>J604*1</f>
        <v>0</v>
      </c>
      <c r="K609" s="33"/>
      <c r="L609" s="50">
        <v>0.42</v>
      </c>
      <c r="M609" s="32">
        <f>D604+E604</f>
        <v>0</v>
      </c>
      <c r="N609" s="32">
        <f t="shared" si="38"/>
        <v>0</v>
      </c>
      <c r="O609" s="32">
        <f t="shared" si="37"/>
        <v>0</v>
      </c>
    </row>
    <row r="610" spans="1:15" ht="22.95" customHeight="1" x14ac:dyDescent="0.25">
      <c r="A610" s="58"/>
      <c r="B610" s="60"/>
      <c r="C610" s="62"/>
      <c r="D610" s="64"/>
      <c r="E610" s="66"/>
      <c r="F610" s="8" t="s">
        <v>394</v>
      </c>
      <c r="G610" s="47"/>
      <c r="H610" s="11"/>
      <c r="I610" s="8">
        <f>IFERROR(VLOOKUP(H610,Šifranti!$F$153:$G$156,2,FALSE),0)</f>
        <v>0</v>
      </c>
      <c r="J610" s="42">
        <f>J604*0.3</f>
        <v>0</v>
      </c>
      <c r="K610" s="33"/>
      <c r="L610" s="50">
        <v>0.38</v>
      </c>
      <c r="M610" s="32">
        <f>D604+E604</f>
        <v>0</v>
      </c>
      <c r="N610" s="32">
        <f t="shared" si="38"/>
        <v>0</v>
      </c>
      <c r="O610" s="32">
        <f t="shared" si="37"/>
        <v>0</v>
      </c>
    </row>
    <row r="611" spans="1:15" ht="22.95" customHeight="1" x14ac:dyDescent="0.25">
      <c r="A611" s="57">
        <v>44835</v>
      </c>
      <c r="B611" s="59"/>
      <c r="C611" s="61"/>
      <c r="D611" s="63">
        <f>IF(B611&gt;2291,B611-2291,0)</f>
        <v>0</v>
      </c>
      <c r="E611" s="65">
        <f>IF(C611&gt;1895,C611-1895,0)</f>
        <v>0</v>
      </c>
      <c r="F611" s="15" t="s">
        <v>382</v>
      </c>
      <c r="G611" s="47"/>
      <c r="H611" s="11"/>
      <c r="I611" s="8">
        <f>IFERROR(VLOOKUP(H611,Šifranti!$F$5:$G$48,2,FALSE),0)</f>
        <v>0</v>
      </c>
      <c r="J611" s="44"/>
      <c r="K611" s="33"/>
      <c r="L611" s="50">
        <v>1.08</v>
      </c>
      <c r="M611" s="32">
        <f>D611+E611</f>
        <v>0</v>
      </c>
      <c r="N611" s="32">
        <f t="shared" si="38"/>
        <v>0</v>
      </c>
      <c r="O611" s="32">
        <f t="shared" si="37"/>
        <v>0</v>
      </c>
    </row>
    <row r="612" spans="1:15" ht="22.95" customHeight="1" x14ac:dyDescent="0.25">
      <c r="A612" s="58"/>
      <c r="B612" s="60"/>
      <c r="C612" s="62"/>
      <c r="D612" s="64"/>
      <c r="E612" s="66"/>
      <c r="F612" s="15" t="s">
        <v>383</v>
      </c>
      <c r="G612" s="47"/>
      <c r="H612" s="11"/>
      <c r="I612" s="8">
        <f>IFERROR(VLOOKUP(H612,Šifranti!$F$5:$G$48,2,FALSE),0)</f>
        <v>0</v>
      </c>
      <c r="J612" s="43">
        <f>J611</f>
        <v>0</v>
      </c>
      <c r="K612" s="33"/>
      <c r="L612" s="50">
        <v>1.08</v>
      </c>
      <c r="M612" s="32">
        <f>D611+E611</f>
        <v>0</v>
      </c>
      <c r="N612" s="32">
        <f t="shared" si="38"/>
        <v>0</v>
      </c>
      <c r="O612" s="32">
        <f t="shared" si="37"/>
        <v>0</v>
      </c>
    </row>
    <row r="613" spans="1:15" ht="22.95" customHeight="1" x14ac:dyDescent="0.25">
      <c r="A613" s="58"/>
      <c r="B613" s="60"/>
      <c r="C613" s="62"/>
      <c r="D613" s="64"/>
      <c r="E613" s="66"/>
      <c r="F613" s="8" t="s">
        <v>321</v>
      </c>
      <c r="G613" s="47"/>
      <c r="H613" s="11"/>
      <c r="I613" s="8">
        <f>IFERROR(VLOOKUP(H613,Šifranti!$F$49:$G$152,2,FALSE),0)</f>
        <v>0</v>
      </c>
      <c r="J613" s="43">
        <f>J611*1</f>
        <v>0</v>
      </c>
      <c r="K613" s="33"/>
      <c r="L613" s="50">
        <v>0.42</v>
      </c>
      <c r="M613" s="32">
        <f>D611+E611</f>
        <v>0</v>
      </c>
      <c r="N613" s="32">
        <f t="shared" si="38"/>
        <v>0</v>
      </c>
      <c r="O613" s="32">
        <f t="shared" si="37"/>
        <v>0</v>
      </c>
    </row>
    <row r="614" spans="1:15" ht="22.95" customHeight="1" x14ac:dyDescent="0.25">
      <c r="A614" s="58"/>
      <c r="B614" s="60"/>
      <c r="C614" s="62"/>
      <c r="D614" s="64"/>
      <c r="E614" s="66"/>
      <c r="F614" s="8" t="s">
        <v>322</v>
      </c>
      <c r="G614" s="47"/>
      <c r="H614" s="11"/>
      <c r="I614" s="8">
        <f>IFERROR(VLOOKUP(H614,Šifranti!$F$49:$G$152,2,FALSE),0)</f>
        <v>0</v>
      </c>
      <c r="J614" s="43">
        <f>J611*1</f>
        <v>0</v>
      </c>
      <c r="K614" s="33"/>
      <c r="L614" s="50">
        <v>0.42</v>
      </c>
      <c r="M614" s="32">
        <f>D611+E611</f>
        <v>0</v>
      </c>
      <c r="N614" s="32">
        <f t="shared" si="38"/>
        <v>0</v>
      </c>
      <c r="O614" s="32">
        <f t="shared" si="37"/>
        <v>0</v>
      </c>
    </row>
    <row r="615" spans="1:15" ht="22.95" customHeight="1" x14ac:dyDescent="0.25">
      <c r="A615" s="58"/>
      <c r="B615" s="60"/>
      <c r="C615" s="62"/>
      <c r="D615" s="64"/>
      <c r="E615" s="66"/>
      <c r="F615" s="8" t="s">
        <v>370</v>
      </c>
      <c r="G615" s="47"/>
      <c r="H615" s="11"/>
      <c r="I615" s="8">
        <f>IFERROR(VLOOKUP(H615,Šifranti!$F$49:$G$152,2,FALSE),0)</f>
        <v>0</v>
      </c>
      <c r="J615" s="43">
        <f>J611*1</f>
        <v>0</v>
      </c>
      <c r="K615" s="33"/>
      <c r="L615" s="50">
        <v>0.42</v>
      </c>
      <c r="M615" s="32">
        <f>D611+E611</f>
        <v>0</v>
      </c>
      <c r="N615" s="32">
        <f t="shared" si="38"/>
        <v>0</v>
      </c>
      <c r="O615" s="32">
        <f t="shared" si="37"/>
        <v>0</v>
      </c>
    </row>
    <row r="616" spans="1:15" ht="22.95" customHeight="1" x14ac:dyDescent="0.25">
      <c r="A616" s="58"/>
      <c r="B616" s="60"/>
      <c r="C616" s="62"/>
      <c r="D616" s="64"/>
      <c r="E616" s="66"/>
      <c r="F616" s="8" t="s">
        <v>371</v>
      </c>
      <c r="G616" s="47"/>
      <c r="H616" s="11"/>
      <c r="I616" s="8">
        <f>IFERROR(VLOOKUP(H616,Šifranti!$F$49:$G$152,2,FALSE),0)</f>
        <v>0</v>
      </c>
      <c r="J616" s="43">
        <f>J611*1</f>
        <v>0</v>
      </c>
      <c r="K616" s="33"/>
      <c r="L616" s="50">
        <v>0.42</v>
      </c>
      <c r="M616" s="32">
        <f>D611+E611</f>
        <v>0</v>
      </c>
      <c r="N616" s="32">
        <f t="shared" si="38"/>
        <v>0</v>
      </c>
      <c r="O616" s="32">
        <f t="shared" si="37"/>
        <v>0</v>
      </c>
    </row>
    <row r="617" spans="1:15" ht="22.95" customHeight="1" x14ac:dyDescent="0.25">
      <c r="A617" s="58"/>
      <c r="B617" s="60"/>
      <c r="C617" s="62"/>
      <c r="D617" s="64"/>
      <c r="E617" s="66"/>
      <c r="F617" s="8" t="s">
        <v>394</v>
      </c>
      <c r="G617" s="47"/>
      <c r="H617" s="11"/>
      <c r="I617" s="8">
        <f>IFERROR(VLOOKUP(H617,Šifranti!$F$153:$G$156,2,FALSE),0)</f>
        <v>0</v>
      </c>
      <c r="J617" s="42">
        <f>J611*0.3</f>
        <v>0</v>
      </c>
      <c r="K617" s="33"/>
      <c r="L617" s="50">
        <v>0.38</v>
      </c>
      <c r="M617" s="32">
        <f>D611+E611</f>
        <v>0</v>
      </c>
      <c r="N617" s="32">
        <f t="shared" si="38"/>
        <v>0</v>
      </c>
      <c r="O617" s="32">
        <f t="shared" si="37"/>
        <v>0</v>
      </c>
    </row>
    <row r="618" spans="1:15" ht="22.95" customHeight="1" x14ac:dyDescent="0.25">
      <c r="A618" s="57">
        <v>44866</v>
      </c>
      <c r="B618" s="59"/>
      <c r="C618" s="61"/>
      <c r="D618" s="63">
        <f>IF(B618&gt;2291,B618-2291,0)</f>
        <v>0</v>
      </c>
      <c r="E618" s="65">
        <f>IF(C618&gt;1895,C618-1895,0)</f>
        <v>0</v>
      </c>
      <c r="F618" s="15" t="s">
        <v>382</v>
      </c>
      <c r="G618" s="47"/>
      <c r="H618" s="11"/>
      <c r="I618" s="8">
        <f>IFERROR(VLOOKUP(H618,Šifranti!$F$5:$G$48,2,FALSE),0)</f>
        <v>0</v>
      </c>
      <c r="J618" s="44"/>
      <c r="K618" s="33"/>
      <c r="L618" s="50">
        <v>1.08</v>
      </c>
      <c r="M618" s="32">
        <f>D618+E618</f>
        <v>0</v>
      </c>
      <c r="N618" s="32">
        <f t="shared" si="38"/>
        <v>0</v>
      </c>
      <c r="O618" s="32">
        <f t="shared" si="37"/>
        <v>0</v>
      </c>
    </row>
    <row r="619" spans="1:15" ht="22.95" customHeight="1" x14ac:dyDescent="0.25">
      <c r="A619" s="58"/>
      <c r="B619" s="60"/>
      <c r="C619" s="62"/>
      <c r="D619" s="64"/>
      <c r="E619" s="66"/>
      <c r="F619" s="15" t="s">
        <v>383</v>
      </c>
      <c r="G619" s="47"/>
      <c r="H619" s="11"/>
      <c r="I619" s="8">
        <f>IFERROR(VLOOKUP(H619,Šifranti!$F$5:$G$48,2,FALSE),0)</f>
        <v>0</v>
      </c>
      <c r="J619" s="43">
        <f>J618</f>
        <v>0</v>
      </c>
      <c r="K619" s="33"/>
      <c r="L619" s="50">
        <v>1.08</v>
      </c>
      <c r="M619" s="32">
        <f>D618+E618</f>
        <v>0</v>
      </c>
      <c r="N619" s="32">
        <f t="shared" si="38"/>
        <v>0</v>
      </c>
      <c r="O619" s="32">
        <f t="shared" si="37"/>
        <v>0</v>
      </c>
    </row>
    <row r="620" spans="1:15" ht="22.95" customHeight="1" x14ac:dyDescent="0.25">
      <c r="A620" s="58"/>
      <c r="B620" s="60"/>
      <c r="C620" s="62"/>
      <c r="D620" s="64"/>
      <c r="E620" s="66"/>
      <c r="F620" s="8" t="s">
        <v>321</v>
      </c>
      <c r="G620" s="47"/>
      <c r="H620" s="11"/>
      <c r="I620" s="8">
        <f>IFERROR(VLOOKUP(H620,Šifranti!$F$49:$G$152,2,FALSE),0)</f>
        <v>0</v>
      </c>
      <c r="J620" s="43">
        <f>J618*1</f>
        <v>0</v>
      </c>
      <c r="K620" s="33"/>
      <c r="L620" s="50">
        <v>0.42</v>
      </c>
      <c r="M620" s="32">
        <f>D618+E618</f>
        <v>0</v>
      </c>
      <c r="N620" s="32">
        <f t="shared" si="38"/>
        <v>0</v>
      </c>
      <c r="O620" s="32">
        <f t="shared" si="37"/>
        <v>0</v>
      </c>
    </row>
    <row r="621" spans="1:15" ht="22.95" customHeight="1" x14ac:dyDescent="0.25">
      <c r="A621" s="58"/>
      <c r="B621" s="60"/>
      <c r="C621" s="62"/>
      <c r="D621" s="64"/>
      <c r="E621" s="66"/>
      <c r="F621" s="8" t="s">
        <v>322</v>
      </c>
      <c r="G621" s="47"/>
      <c r="H621" s="11"/>
      <c r="I621" s="8">
        <f>IFERROR(VLOOKUP(H621,Šifranti!$F$49:$G$152,2,FALSE),0)</f>
        <v>0</v>
      </c>
      <c r="J621" s="43">
        <f>J618*1</f>
        <v>0</v>
      </c>
      <c r="K621" s="33"/>
      <c r="L621" s="50">
        <v>0.42</v>
      </c>
      <c r="M621" s="32">
        <f>D618+E618</f>
        <v>0</v>
      </c>
      <c r="N621" s="32">
        <f t="shared" si="38"/>
        <v>0</v>
      </c>
      <c r="O621" s="32">
        <f t="shared" si="37"/>
        <v>0</v>
      </c>
    </row>
    <row r="622" spans="1:15" ht="22.95" customHeight="1" x14ac:dyDescent="0.25">
      <c r="A622" s="58"/>
      <c r="B622" s="60"/>
      <c r="C622" s="62"/>
      <c r="D622" s="64"/>
      <c r="E622" s="66"/>
      <c r="F622" s="8" t="s">
        <v>370</v>
      </c>
      <c r="G622" s="47"/>
      <c r="H622" s="11"/>
      <c r="I622" s="8">
        <f>IFERROR(VLOOKUP(H622,Šifranti!$F$49:$G$152,2,FALSE),0)</f>
        <v>0</v>
      </c>
      <c r="J622" s="43">
        <f>J618*1</f>
        <v>0</v>
      </c>
      <c r="K622" s="33"/>
      <c r="L622" s="50">
        <v>0.42</v>
      </c>
      <c r="M622" s="32">
        <f>D618+E618</f>
        <v>0</v>
      </c>
      <c r="N622" s="32">
        <f t="shared" si="38"/>
        <v>0</v>
      </c>
      <c r="O622" s="32">
        <f t="shared" si="37"/>
        <v>0</v>
      </c>
    </row>
    <row r="623" spans="1:15" ht="22.95" customHeight="1" x14ac:dyDescent="0.25">
      <c r="A623" s="58"/>
      <c r="B623" s="60"/>
      <c r="C623" s="62"/>
      <c r="D623" s="64"/>
      <c r="E623" s="66"/>
      <c r="F623" s="8" t="s">
        <v>371</v>
      </c>
      <c r="G623" s="47"/>
      <c r="H623" s="11"/>
      <c r="I623" s="8">
        <f>IFERROR(VLOOKUP(H623,Šifranti!$F$49:$G$152,2,FALSE),0)</f>
        <v>0</v>
      </c>
      <c r="J623" s="43">
        <f>J618*1</f>
        <v>0</v>
      </c>
      <c r="K623" s="33"/>
      <c r="L623" s="50">
        <v>0.42</v>
      </c>
      <c r="M623" s="32">
        <f>D618+E618</f>
        <v>0</v>
      </c>
      <c r="N623" s="32">
        <f t="shared" si="38"/>
        <v>0</v>
      </c>
      <c r="O623" s="32">
        <f t="shared" si="37"/>
        <v>0</v>
      </c>
    </row>
    <row r="624" spans="1:15" ht="22.95" customHeight="1" x14ac:dyDescent="0.25">
      <c r="A624" s="58"/>
      <c r="B624" s="60"/>
      <c r="C624" s="62"/>
      <c r="D624" s="64"/>
      <c r="E624" s="66"/>
      <c r="F624" s="8" t="s">
        <v>394</v>
      </c>
      <c r="G624" s="47"/>
      <c r="H624" s="11"/>
      <c r="I624" s="8">
        <f>IFERROR(VLOOKUP(H624,Šifranti!$F$153:$G$156,2,FALSE),0)</f>
        <v>0</v>
      </c>
      <c r="J624" s="42">
        <f>J618*0.3</f>
        <v>0</v>
      </c>
      <c r="K624" s="33"/>
      <c r="L624" s="50">
        <v>0.38</v>
      </c>
      <c r="M624" s="32">
        <f>D618+E618</f>
        <v>0</v>
      </c>
      <c r="N624" s="32">
        <f t="shared" si="38"/>
        <v>0</v>
      </c>
      <c r="O624" s="32">
        <f t="shared" si="37"/>
        <v>0</v>
      </c>
    </row>
    <row r="625" spans="1:15" ht="21.6" customHeight="1" x14ac:dyDescent="0.25">
      <c r="A625" s="57">
        <v>44896</v>
      </c>
      <c r="B625" s="59"/>
      <c r="C625" s="61"/>
      <c r="D625" s="63">
        <f>IF(B625&gt;2291,B625-2291,0)</f>
        <v>0</v>
      </c>
      <c r="E625" s="65">
        <f>IF(C625&gt;1895,C625-1895,0)</f>
        <v>0</v>
      </c>
      <c r="F625" s="15" t="s">
        <v>382</v>
      </c>
      <c r="G625" s="47"/>
      <c r="H625" s="11"/>
      <c r="I625" s="8">
        <f>IFERROR(VLOOKUP(H625,Šifranti!$F$5:$G$48,2,FALSE),0)</f>
        <v>0</v>
      </c>
      <c r="J625" s="44"/>
      <c r="K625" s="33"/>
      <c r="L625" s="50">
        <v>1.08</v>
      </c>
      <c r="M625" s="32">
        <f>D625+E625</f>
        <v>0</v>
      </c>
      <c r="N625" s="32">
        <f t="shared" si="38"/>
        <v>0</v>
      </c>
      <c r="O625" s="32">
        <f t="shared" si="37"/>
        <v>0</v>
      </c>
    </row>
    <row r="626" spans="1:15" ht="21.6" customHeight="1" x14ac:dyDescent="0.25">
      <c r="A626" s="58"/>
      <c r="B626" s="60"/>
      <c r="C626" s="62"/>
      <c r="D626" s="64"/>
      <c r="E626" s="66"/>
      <c r="F626" s="15" t="s">
        <v>383</v>
      </c>
      <c r="G626" s="47"/>
      <c r="H626" s="11"/>
      <c r="I626" s="8">
        <f>IFERROR(VLOOKUP(H626,Šifranti!$F$5:$G$48,2,FALSE),0)</f>
        <v>0</v>
      </c>
      <c r="J626" s="43">
        <f>J625</f>
        <v>0</v>
      </c>
      <c r="K626" s="33"/>
      <c r="L626" s="50">
        <v>1.08</v>
      </c>
      <c r="M626" s="32">
        <f>D625+E625</f>
        <v>0</v>
      </c>
      <c r="N626" s="32">
        <f t="shared" si="38"/>
        <v>0</v>
      </c>
      <c r="O626" s="32">
        <f t="shared" si="37"/>
        <v>0</v>
      </c>
    </row>
    <row r="627" spans="1:15" ht="29.4" customHeight="1" x14ac:dyDescent="0.25">
      <c r="A627" s="58"/>
      <c r="B627" s="60"/>
      <c r="C627" s="62"/>
      <c r="D627" s="64"/>
      <c r="E627" s="66"/>
      <c r="F627" s="8" t="s">
        <v>321</v>
      </c>
      <c r="G627" s="47"/>
      <c r="H627" s="11"/>
      <c r="I627" s="8">
        <f>IFERROR(VLOOKUP(H627,Šifranti!$F$49:$G$152,2,FALSE),0)</f>
        <v>0</v>
      </c>
      <c r="J627" s="43">
        <f>J625*1</f>
        <v>0</v>
      </c>
      <c r="K627" s="33"/>
      <c r="L627" s="50">
        <v>0.42</v>
      </c>
      <c r="M627" s="32">
        <f>D625+E625</f>
        <v>0</v>
      </c>
      <c r="N627" s="32">
        <f t="shared" si="38"/>
        <v>0</v>
      </c>
      <c r="O627" s="32">
        <f t="shared" si="37"/>
        <v>0</v>
      </c>
    </row>
    <row r="628" spans="1:15" ht="21.6" customHeight="1" x14ac:dyDescent="0.25">
      <c r="A628" s="58"/>
      <c r="B628" s="60"/>
      <c r="C628" s="62"/>
      <c r="D628" s="64"/>
      <c r="E628" s="66"/>
      <c r="F628" s="8" t="s">
        <v>322</v>
      </c>
      <c r="G628" s="47"/>
      <c r="H628" s="11"/>
      <c r="I628" s="8">
        <f>IFERROR(VLOOKUP(H628,Šifranti!$F$49:$G$152,2,FALSE),0)</f>
        <v>0</v>
      </c>
      <c r="J628" s="43">
        <f>J625*1</f>
        <v>0</v>
      </c>
      <c r="K628" s="33"/>
      <c r="L628" s="50">
        <v>0.42</v>
      </c>
      <c r="M628" s="32">
        <f>D625+E625</f>
        <v>0</v>
      </c>
      <c r="N628" s="32">
        <f t="shared" si="38"/>
        <v>0</v>
      </c>
      <c r="O628" s="32">
        <f t="shared" si="37"/>
        <v>0</v>
      </c>
    </row>
    <row r="629" spans="1:15" ht="22.95" customHeight="1" x14ac:dyDescent="0.25">
      <c r="A629" s="58"/>
      <c r="B629" s="60"/>
      <c r="C629" s="62"/>
      <c r="D629" s="64"/>
      <c r="E629" s="66"/>
      <c r="F629" s="8" t="s">
        <v>370</v>
      </c>
      <c r="G629" s="47"/>
      <c r="H629" s="11"/>
      <c r="I629" s="8">
        <f>IFERROR(VLOOKUP(H629,Šifranti!$F$49:$G$152,2,FALSE),0)</f>
        <v>0</v>
      </c>
      <c r="J629" s="43">
        <f>J625*1</f>
        <v>0</v>
      </c>
      <c r="K629" s="33"/>
      <c r="L629" s="50">
        <v>0.42</v>
      </c>
      <c r="M629" s="32">
        <f>D625+E625</f>
        <v>0</v>
      </c>
      <c r="N629" s="32">
        <f t="shared" si="38"/>
        <v>0</v>
      </c>
      <c r="O629" s="32">
        <f t="shared" si="37"/>
        <v>0</v>
      </c>
    </row>
    <row r="630" spans="1:15" ht="22.95" customHeight="1" x14ac:dyDescent="0.25">
      <c r="A630" s="58"/>
      <c r="B630" s="60"/>
      <c r="C630" s="62"/>
      <c r="D630" s="64"/>
      <c r="E630" s="66"/>
      <c r="F630" s="8" t="s">
        <v>371</v>
      </c>
      <c r="G630" s="47"/>
      <c r="H630" s="11"/>
      <c r="I630" s="8">
        <f>IFERROR(VLOOKUP(H630,Šifranti!$F$49:$G$152,2,FALSE),0)</f>
        <v>0</v>
      </c>
      <c r="J630" s="43">
        <f>J625*1</f>
        <v>0</v>
      </c>
      <c r="K630" s="33"/>
      <c r="L630" s="50">
        <v>0.42</v>
      </c>
      <c r="M630" s="32">
        <f>D625+E625</f>
        <v>0</v>
      </c>
      <c r="N630" s="32">
        <f t="shared" si="38"/>
        <v>0</v>
      </c>
      <c r="O630" s="32">
        <f t="shared" si="37"/>
        <v>0</v>
      </c>
    </row>
    <row r="631" spans="1:15" ht="22.95" customHeight="1" x14ac:dyDescent="0.25">
      <c r="A631" s="58"/>
      <c r="B631" s="60"/>
      <c r="C631" s="62"/>
      <c r="D631" s="64"/>
      <c r="E631" s="66"/>
      <c r="F631" s="8" t="s">
        <v>394</v>
      </c>
      <c r="G631" s="47"/>
      <c r="H631" s="11"/>
      <c r="I631" s="8">
        <f>IFERROR(VLOOKUP(H631,Šifranti!$F$153:$G$156,2,FALSE),0)</f>
        <v>0</v>
      </c>
      <c r="J631" s="42">
        <f>J625*0.3</f>
        <v>0</v>
      </c>
      <c r="K631" s="33"/>
      <c r="L631" s="50">
        <v>0.38</v>
      </c>
      <c r="M631" s="32">
        <f>D625+E625</f>
        <v>0</v>
      </c>
      <c r="N631" s="32">
        <f t="shared" si="38"/>
        <v>0</v>
      </c>
      <c r="O631" s="32">
        <f t="shared" si="37"/>
        <v>0</v>
      </c>
    </row>
    <row r="632" spans="1:15" ht="22.95" customHeight="1" x14ac:dyDescent="0.25">
      <c r="A632" s="34" t="s">
        <v>320</v>
      </c>
      <c r="B632" s="34"/>
      <c r="C632" s="34"/>
      <c r="D632" s="7"/>
      <c r="E632" s="7"/>
      <c r="F632" s="7"/>
      <c r="G632" s="7"/>
      <c r="H632" s="7"/>
      <c r="I632" s="7"/>
      <c r="J632" s="7"/>
      <c r="K632" s="7"/>
      <c r="L632" s="7"/>
      <c r="M632" s="7"/>
      <c r="N632" s="32">
        <f>SUM(N604:N631)</f>
        <v>0</v>
      </c>
      <c r="O632" s="32">
        <f>SUM(O604:O631)</f>
        <v>0</v>
      </c>
    </row>
    <row r="633" spans="1:15" ht="22.95" customHeight="1" x14ac:dyDescent="0.25">
      <c r="A633"/>
      <c r="B633"/>
      <c r="C633"/>
      <c r="D633"/>
      <c r="E633"/>
      <c r="F633"/>
      <c r="G633"/>
      <c r="H633"/>
      <c r="I633"/>
      <c r="J633"/>
      <c r="K633"/>
      <c r="L633"/>
      <c r="M633"/>
      <c r="N633"/>
      <c r="O633"/>
    </row>
    <row r="634" spans="1:15" ht="22.95" customHeight="1" x14ac:dyDescent="0.25">
      <c r="A634" s="26" t="s">
        <v>434</v>
      </c>
      <c r="B634" s="46"/>
      <c r="C634" s="46"/>
      <c r="D634"/>
      <c r="E634"/>
      <c r="F634"/>
      <c r="G634"/>
      <c r="H634"/>
      <c r="I634"/>
      <c r="J634"/>
      <c r="K634"/>
      <c r="L634"/>
      <c r="M634"/>
      <c r="N634"/>
      <c r="O634"/>
    </row>
    <row r="635" spans="1:15" ht="68.400000000000006" customHeight="1" x14ac:dyDescent="0.25">
      <c r="A635" s="8" t="s">
        <v>11</v>
      </c>
      <c r="B635" s="49" t="s">
        <v>488</v>
      </c>
      <c r="C635" s="8" t="s">
        <v>323</v>
      </c>
      <c r="D635" s="13" t="s">
        <v>379</v>
      </c>
      <c r="E635" s="13" t="s">
        <v>378</v>
      </c>
      <c r="F635" s="8" t="s">
        <v>420</v>
      </c>
      <c r="G635" s="8" t="s">
        <v>8</v>
      </c>
      <c r="H635" s="8" t="s">
        <v>9</v>
      </c>
      <c r="I635" s="8" t="s">
        <v>10</v>
      </c>
      <c r="J635" s="8" t="s">
        <v>395</v>
      </c>
      <c r="K635" s="8" t="s">
        <v>372</v>
      </c>
      <c r="L635" s="8" t="s">
        <v>384</v>
      </c>
      <c r="M635" s="8" t="s">
        <v>385</v>
      </c>
      <c r="N635" s="13" t="s">
        <v>381</v>
      </c>
      <c r="O635" s="13" t="s">
        <v>380</v>
      </c>
    </row>
    <row r="636" spans="1:15" ht="22.95" customHeight="1" x14ac:dyDescent="0.25">
      <c r="A636" s="9">
        <v>1</v>
      </c>
      <c r="B636" s="9">
        <v>2</v>
      </c>
      <c r="C636" s="9">
        <v>3</v>
      </c>
      <c r="D636" s="9">
        <v>4</v>
      </c>
      <c r="E636" s="9">
        <v>5</v>
      </c>
      <c r="F636" s="14">
        <v>6</v>
      </c>
      <c r="G636" s="9">
        <v>7</v>
      </c>
      <c r="H636" s="14">
        <v>8</v>
      </c>
      <c r="I636" s="9">
        <v>9</v>
      </c>
      <c r="J636" s="9">
        <v>10</v>
      </c>
      <c r="K636" s="9">
        <v>11</v>
      </c>
      <c r="L636" s="9">
        <v>12</v>
      </c>
      <c r="M636" s="9">
        <v>13</v>
      </c>
      <c r="N636" s="9">
        <v>14</v>
      </c>
      <c r="O636" s="9">
        <v>15</v>
      </c>
    </row>
    <row r="637" spans="1:15" ht="22.95" customHeight="1" x14ac:dyDescent="0.25">
      <c r="A637" s="57">
        <v>44805</v>
      </c>
      <c r="B637" s="59"/>
      <c r="C637" s="61"/>
      <c r="D637" s="63">
        <f>IF(B637&gt;2291,B637-2291,0)</f>
        <v>0</v>
      </c>
      <c r="E637" s="65">
        <f>IF(C637&gt;1895,C637-1895,0)</f>
        <v>0</v>
      </c>
      <c r="F637" s="15" t="s">
        <v>382</v>
      </c>
      <c r="G637" s="47"/>
      <c r="H637" s="11"/>
      <c r="I637" s="8">
        <f>IFERROR(VLOOKUP(H637,Šifranti!$F$5:$G$48,2,FALSE),0)</f>
        <v>0</v>
      </c>
      <c r="J637" s="44"/>
      <c r="K637" s="33"/>
      <c r="L637" s="50">
        <v>1.08</v>
      </c>
      <c r="M637" s="32">
        <f>D637+E637</f>
        <v>0</v>
      </c>
      <c r="N637" s="32">
        <f>IF(J637*K637*L637*M637 &lt;= 2000,J637*K637*L637*M637,2000)</f>
        <v>0</v>
      </c>
      <c r="O637" s="32">
        <f t="shared" ref="O637:O664" si="39">N637*1.161</f>
        <v>0</v>
      </c>
    </row>
    <row r="638" spans="1:15" ht="22.95" customHeight="1" x14ac:dyDescent="0.25">
      <c r="A638" s="58"/>
      <c r="B638" s="60"/>
      <c r="C638" s="62"/>
      <c r="D638" s="64"/>
      <c r="E638" s="66"/>
      <c r="F638" s="15" t="s">
        <v>383</v>
      </c>
      <c r="G638" s="47"/>
      <c r="H638" s="11"/>
      <c r="I638" s="8">
        <f>IFERROR(VLOOKUP(H638,Šifranti!$F$5:$G$48,2,FALSE),0)</f>
        <v>0</v>
      </c>
      <c r="J638" s="43">
        <f>J637</f>
        <v>0</v>
      </c>
      <c r="K638" s="33"/>
      <c r="L638" s="50">
        <v>1.08</v>
      </c>
      <c r="M638" s="32">
        <f>D637+E637</f>
        <v>0</v>
      </c>
      <c r="N638" s="32">
        <f t="shared" ref="N638:N664" si="40">IF(J638*K638*L638*M638 &lt;= 2000,J638*K638*L638*M638,2000)</f>
        <v>0</v>
      </c>
      <c r="O638" s="32">
        <f t="shared" si="39"/>
        <v>0</v>
      </c>
    </row>
    <row r="639" spans="1:15" ht="22.95" customHeight="1" x14ac:dyDescent="0.25">
      <c r="A639" s="58"/>
      <c r="B639" s="60"/>
      <c r="C639" s="62"/>
      <c r="D639" s="64"/>
      <c r="E639" s="66"/>
      <c r="F639" s="8" t="s">
        <v>321</v>
      </c>
      <c r="G639" s="47"/>
      <c r="H639" s="11"/>
      <c r="I639" s="8">
        <f>IFERROR(VLOOKUP(H639,Šifranti!$F$49:$G$152,2,FALSE),0)</f>
        <v>0</v>
      </c>
      <c r="J639" s="43">
        <f>J637*1</f>
        <v>0</v>
      </c>
      <c r="K639" s="33"/>
      <c r="L639" s="50">
        <v>0.42</v>
      </c>
      <c r="M639" s="32">
        <f>D637+E637</f>
        <v>0</v>
      </c>
      <c r="N639" s="32">
        <f t="shared" si="40"/>
        <v>0</v>
      </c>
      <c r="O639" s="32">
        <f t="shared" si="39"/>
        <v>0</v>
      </c>
    </row>
    <row r="640" spans="1:15" ht="22.95" customHeight="1" x14ac:dyDescent="0.25">
      <c r="A640" s="58"/>
      <c r="B640" s="60"/>
      <c r="C640" s="62"/>
      <c r="D640" s="64"/>
      <c r="E640" s="66"/>
      <c r="F640" s="8" t="s">
        <v>322</v>
      </c>
      <c r="G640" s="47"/>
      <c r="H640" s="11"/>
      <c r="I640" s="8">
        <f>IFERROR(VLOOKUP(H640,Šifranti!$F$49:$G$152,2,FALSE),0)</f>
        <v>0</v>
      </c>
      <c r="J640" s="43">
        <f>J637*1</f>
        <v>0</v>
      </c>
      <c r="K640" s="33"/>
      <c r="L640" s="50">
        <v>0.42</v>
      </c>
      <c r="M640" s="32">
        <f>D637+E637</f>
        <v>0</v>
      </c>
      <c r="N640" s="32">
        <f t="shared" si="40"/>
        <v>0</v>
      </c>
      <c r="O640" s="32">
        <f t="shared" si="39"/>
        <v>0</v>
      </c>
    </row>
    <row r="641" spans="1:15" ht="22.95" customHeight="1" x14ac:dyDescent="0.25">
      <c r="A641" s="58"/>
      <c r="B641" s="60"/>
      <c r="C641" s="62"/>
      <c r="D641" s="64"/>
      <c r="E641" s="66"/>
      <c r="F641" s="8" t="s">
        <v>370</v>
      </c>
      <c r="G641" s="47"/>
      <c r="H641" s="11"/>
      <c r="I641" s="8">
        <f>IFERROR(VLOOKUP(H641,Šifranti!$F$49:$G$152,2,FALSE),0)</f>
        <v>0</v>
      </c>
      <c r="J641" s="43">
        <f>J637*1</f>
        <v>0</v>
      </c>
      <c r="K641" s="33"/>
      <c r="L641" s="50">
        <v>0.42</v>
      </c>
      <c r="M641" s="32">
        <f>D637+E637</f>
        <v>0</v>
      </c>
      <c r="N641" s="32">
        <f t="shared" si="40"/>
        <v>0</v>
      </c>
      <c r="O641" s="32">
        <f t="shared" si="39"/>
        <v>0</v>
      </c>
    </row>
    <row r="642" spans="1:15" ht="22.95" customHeight="1" x14ac:dyDescent="0.25">
      <c r="A642" s="58"/>
      <c r="B642" s="60"/>
      <c r="C642" s="62"/>
      <c r="D642" s="64"/>
      <c r="E642" s="66"/>
      <c r="F642" s="8" t="s">
        <v>371</v>
      </c>
      <c r="G642" s="47"/>
      <c r="H642" s="11"/>
      <c r="I642" s="8">
        <f>IFERROR(VLOOKUP(H642,Šifranti!$F$49:$G$152,2,FALSE),0)</f>
        <v>0</v>
      </c>
      <c r="J642" s="43">
        <f>J637*1</f>
        <v>0</v>
      </c>
      <c r="K642" s="33"/>
      <c r="L642" s="50">
        <v>0.42</v>
      </c>
      <c r="M642" s="32">
        <f>D637+E637</f>
        <v>0</v>
      </c>
      <c r="N642" s="32">
        <f t="shared" si="40"/>
        <v>0</v>
      </c>
      <c r="O642" s="32">
        <f t="shared" si="39"/>
        <v>0</v>
      </c>
    </row>
    <row r="643" spans="1:15" ht="22.95" customHeight="1" x14ac:dyDescent="0.25">
      <c r="A643" s="58"/>
      <c r="B643" s="60"/>
      <c r="C643" s="62"/>
      <c r="D643" s="64"/>
      <c r="E643" s="66"/>
      <c r="F643" s="8" t="s">
        <v>394</v>
      </c>
      <c r="G643" s="47"/>
      <c r="H643" s="11"/>
      <c r="I643" s="8">
        <f>IFERROR(VLOOKUP(H643,Šifranti!$F$153:$G$156,2,FALSE),0)</f>
        <v>0</v>
      </c>
      <c r="J643" s="42">
        <f>J637*0.3</f>
        <v>0</v>
      </c>
      <c r="K643" s="33"/>
      <c r="L643" s="50">
        <v>0.38</v>
      </c>
      <c r="M643" s="32">
        <f>D637+E637</f>
        <v>0</v>
      </c>
      <c r="N643" s="32">
        <f t="shared" si="40"/>
        <v>0</v>
      </c>
      <c r="O643" s="32">
        <f t="shared" si="39"/>
        <v>0</v>
      </c>
    </row>
    <row r="644" spans="1:15" ht="22.95" customHeight="1" x14ac:dyDescent="0.25">
      <c r="A644" s="57">
        <v>44835</v>
      </c>
      <c r="B644" s="59"/>
      <c r="C644" s="61"/>
      <c r="D644" s="63">
        <f>IF(B644&gt;2291,B644-2291,0)</f>
        <v>0</v>
      </c>
      <c r="E644" s="65">
        <f>IF(C644&gt;1895,C644-1895,0)</f>
        <v>0</v>
      </c>
      <c r="F644" s="15" t="s">
        <v>382</v>
      </c>
      <c r="G644" s="47"/>
      <c r="H644" s="11"/>
      <c r="I644" s="8">
        <f>IFERROR(VLOOKUP(H644,Šifranti!$F$5:$G$48,2,FALSE),0)</f>
        <v>0</v>
      </c>
      <c r="J644" s="44"/>
      <c r="K644" s="33"/>
      <c r="L644" s="50">
        <v>1.08</v>
      </c>
      <c r="M644" s="32">
        <f>D644+E644</f>
        <v>0</v>
      </c>
      <c r="N644" s="32">
        <f t="shared" si="40"/>
        <v>0</v>
      </c>
      <c r="O644" s="32">
        <f t="shared" si="39"/>
        <v>0</v>
      </c>
    </row>
    <row r="645" spans="1:15" ht="22.95" customHeight="1" x14ac:dyDescent="0.25">
      <c r="A645" s="58"/>
      <c r="B645" s="60"/>
      <c r="C645" s="62"/>
      <c r="D645" s="64"/>
      <c r="E645" s="66"/>
      <c r="F645" s="15" t="s">
        <v>383</v>
      </c>
      <c r="G645" s="47"/>
      <c r="H645" s="11"/>
      <c r="I645" s="8">
        <f>IFERROR(VLOOKUP(H645,Šifranti!$F$5:$G$48,2,FALSE),0)</f>
        <v>0</v>
      </c>
      <c r="J645" s="43">
        <f>J644</f>
        <v>0</v>
      </c>
      <c r="K645" s="33"/>
      <c r="L645" s="50">
        <v>1.08</v>
      </c>
      <c r="M645" s="32">
        <f>D644+E644</f>
        <v>0</v>
      </c>
      <c r="N645" s="32">
        <f t="shared" si="40"/>
        <v>0</v>
      </c>
      <c r="O645" s="32">
        <f t="shared" si="39"/>
        <v>0</v>
      </c>
    </row>
    <row r="646" spans="1:15" ht="22.95" customHeight="1" x14ac:dyDescent="0.25">
      <c r="A646" s="58"/>
      <c r="B646" s="60"/>
      <c r="C646" s="62"/>
      <c r="D646" s="64"/>
      <c r="E646" s="66"/>
      <c r="F646" s="8" t="s">
        <v>321</v>
      </c>
      <c r="G646" s="47"/>
      <c r="H646" s="11"/>
      <c r="I646" s="8">
        <f>IFERROR(VLOOKUP(H646,Šifranti!$F$49:$G$152,2,FALSE),0)</f>
        <v>0</v>
      </c>
      <c r="J646" s="43">
        <f>J644*1</f>
        <v>0</v>
      </c>
      <c r="K646" s="33"/>
      <c r="L646" s="50">
        <v>0.42</v>
      </c>
      <c r="M646" s="32">
        <f>D644+E644</f>
        <v>0</v>
      </c>
      <c r="N646" s="32">
        <f t="shared" si="40"/>
        <v>0</v>
      </c>
      <c r="O646" s="32">
        <f t="shared" si="39"/>
        <v>0</v>
      </c>
    </row>
    <row r="647" spans="1:15" ht="22.95" customHeight="1" x14ac:dyDescent="0.25">
      <c r="A647" s="58"/>
      <c r="B647" s="60"/>
      <c r="C647" s="62"/>
      <c r="D647" s="64"/>
      <c r="E647" s="66"/>
      <c r="F647" s="8" t="s">
        <v>322</v>
      </c>
      <c r="G647" s="47"/>
      <c r="H647" s="11"/>
      <c r="I647" s="8">
        <f>IFERROR(VLOOKUP(H647,Šifranti!$F$49:$G$152,2,FALSE),0)</f>
        <v>0</v>
      </c>
      <c r="J647" s="43">
        <f>J644*1</f>
        <v>0</v>
      </c>
      <c r="K647" s="33"/>
      <c r="L647" s="50">
        <v>0.42</v>
      </c>
      <c r="M647" s="32">
        <f>D644+E644</f>
        <v>0</v>
      </c>
      <c r="N647" s="32">
        <f t="shared" si="40"/>
        <v>0</v>
      </c>
      <c r="O647" s="32">
        <f t="shared" si="39"/>
        <v>0</v>
      </c>
    </row>
    <row r="648" spans="1:15" ht="22.95" customHeight="1" x14ac:dyDescent="0.25">
      <c r="A648" s="58"/>
      <c r="B648" s="60"/>
      <c r="C648" s="62"/>
      <c r="D648" s="64"/>
      <c r="E648" s="66"/>
      <c r="F648" s="8" t="s">
        <v>370</v>
      </c>
      <c r="G648" s="47"/>
      <c r="H648" s="11"/>
      <c r="I648" s="8">
        <f>IFERROR(VLOOKUP(H648,Šifranti!$F$49:$G$152,2,FALSE),0)</f>
        <v>0</v>
      </c>
      <c r="J648" s="43">
        <f>J644*1</f>
        <v>0</v>
      </c>
      <c r="K648" s="33"/>
      <c r="L648" s="50">
        <v>0.42</v>
      </c>
      <c r="M648" s="32">
        <f>D644+E644</f>
        <v>0</v>
      </c>
      <c r="N648" s="32">
        <f t="shared" si="40"/>
        <v>0</v>
      </c>
      <c r="O648" s="32">
        <f t="shared" si="39"/>
        <v>0</v>
      </c>
    </row>
    <row r="649" spans="1:15" ht="22.95" customHeight="1" x14ac:dyDescent="0.25">
      <c r="A649" s="58"/>
      <c r="B649" s="60"/>
      <c r="C649" s="62"/>
      <c r="D649" s="64"/>
      <c r="E649" s="66"/>
      <c r="F649" s="8" t="s">
        <v>371</v>
      </c>
      <c r="G649" s="47"/>
      <c r="H649" s="11"/>
      <c r="I649" s="8">
        <f>IFERROR(VLOOKUP(H649,Šifranti!$F$49:$G$152,2,FALSE),0)</f>
        <v>0</v>
      </c>
      <c r="J649" s="43">
        <f>J644*1</f>
        <v>0</v>
      </c>
      <c r="K649" s="33"/>
      <c r="L649" s="50">
        <v>0.42</v>
      </c>
      <c r="M649" s="32">
        <f>D644+E644</f>
        <v>0</v>
      </c>
      <c r="N649" s="32">
        <f t="shared" si="40"/>
        <v>0</v>
      </c>
      <c r="O649" s="32">
        <f t="shared" si="39"/>
        <v>0</v>
      </c>
    </row>
    <row r="650" spans="1:15" ht="22.95" customHeight="1" x14ac:dyDescent="0.25">
      <c r="A650" s="58"/>
      <c r="B650" s="60"/>
      <c r="C650" s="62"/>
      <c r="D650" s="64"/>
      <c r="E650" s="66"/>
      <c r="F650" s="8" t="s">
        <v>394</v>
      </c>
      <c r="G650" s="47"/>
      <c r="H650" s="11"/>
      <c r="I650" s="8">
        <f>IFERROR(VLOOKUP(H650,Šifranti!$F$153:$G$156,2,FALSE),0)</f>
        <v>0</v>
      </c>
      <c r="J650" s="42">
        <f>J644*0.3</f>
        <v>0</v>
      </c>
      <c r="K650" s="33"/>
      <c r="L650" s="50">
        <v>0.38</v>
      </c>
      <c r="M650" s="32">
        <f>D644+E644</f>
        <v>0</v>
      </c>
      <c r="N650" s="32">
        <f t="shared" si="40"/>
        <v>0</v>
      </c>
      <c r="O650" s="32">
        <f t="shared" si="39"/>
        <v>0</v>
      </c>
    </row>
    <row r="651" spans="1:15" ht="22.95" customHeight="1" x14ac:dyDescent="0.25">
      <c r="A651" s="57">
        <v>44866</v>
      </c>
      <c r="B651" s="59"/>
      <c r="C651" s="61"/>
      <c r="D651" s="63">
        <f>IF(B651&gt;2291,B651-2291,0)</f>
        <v>0</v>
      </c>
      <c r="E651" s="65">
        <f>IF(C651&gt;1895,C651-1895,0)</f>
        <v>0</v>
      </c>
      <c r="F651" s="15" t="s">
        <v>382</v>
      </c>
      <c r="G651" s="47"/>
      <c r="H651" s="11"/>
      <c r="I651" s="8">
        <f>IFERROR(VLOOKUP(H651,Šifranti!$F$5:$G$48,2,FALSE),0)</f>
        <v>0</v>
      </c>
      <c r="J651" s="44"/>
      <c r="K651" s="33"/>
      <c r="L651" s="50">
        <v>1.08</v>
      </c>
      <c r="M651" s="32">
        <f>D651+E651</f>
        <v>0</v>
      </c>
      <c r="N651" s="32">
        <f t="shared" si="40"/>
        <v>0</v>
      </c>
      <c r="O651" s="32">
        <f t="shared" si="39"/>
        <v>0</v>
      </c>
    </row>
    <row r="652" spans="1:15" ht="22.95" customHeight="1" x14ac:dyDescent="0.25">
      <c r="A652" s="58"/>
      <c r="B652" s="60"/>
      <c r="C652" s="62"/>
      <c r="D652" s="64"/>
      <c r="E652" s="66"/>
      <c r="F652" s="15" t="s">
        <v>383</v>
      </c>
      <c r="G652" s="47"/>
      <c r="H652" s="11"/>
      <c r="I652" s="8">
        <f>IFERROR(VLOOKUP(H652,Šifranti!$F$5:$G$48,2,FALSE),0)</f>
        <v>0</v>
      </c>
      <c r="J652" s="43">
        <f>J651</f>
        <v>0</v>
      </c>
      <c r="K652" s="33"/>
      <c r="L652" s="50">
        <v>1.08</v>
      </c>
      <c r="M652" s="32">
        <f>D651+E651</f>
        <v>0</v>
      </c>
      <c r="N652" s="32">
        <f t="shared" si="40"/>
        <v>0</v>
      </c>
      <c r="O652" s="32">
        <f t="shared" si="39"/>
        <v>0</v>
      </c>
    </row>
    <row r="653" spans="1:15" ht="22.95" customHeight="1" x14ac:dyDescent="0.25">
      <c r="A653" s="58"/>
      <c r="B653" s="60"/>
      <c r="C653" s="62"/>
      <c r="D653" s="64"/>
      <c r="E653" s="66"/>
      <c r="F653" s="8" t="s">
        <v>321</v>
      </c>
      <c r="G653" s="47"/>
      <c r="H653" s="11"/>
      <c r="I653" s="8">
        <f>IFERROR(VLOOKUP(H653,Šifranti!$F$49:$G$152,2,FALSE),0)</f>
        <v>0</v>
      </c>
      <c r="J653" s="43">
        <f>J651*1</f>
        <v>0</v>
      </c>
      <c r="K653" s="33"/>
      <c r="L653" s="50">
        <v>0.42</v>
      </c>
      <c r="M653" s="32">
        <f>D651+E651</f>
        <v>0</v>
      </c>
      <c r="N653" s="32">
        <f t="shared" si="40"/>
        <v>0</v>
      </c>
      <c r="O653" s="32">
        <f t="shared" si="39"/>
        <v>0</v>
      </c>
    </row>
    <row r="654" spans="1:15" ht="22.95" customHeight="1" x14ac:dyDescent="0.25">
      <c r="A654" s="58"/>
      <c r="B654" s="60"/>
      <c r="C654" s="62"/>
      <c r="D654" s="64"/>
      <c r="E654" s="66"/>
      <c r="F654" s="8" t="s">
        <v>322</v>
      </c>
      <c r="G654" s="47"/>
      <c r="H654" s="11"/>
      <c r="I654" s="8">
        <f>IFERROR(VLOOKUP(H654,Šifranti!$F$49:$G$152,2,FALSE),0)</f>
        <v>0</v>
      </c>
      <c r="J654" s="43">
        <f>J651*1</f>
        <v>0</v>
      </c>
      <c r="K654" s="33"/>
      <c r="L654" s="50">
        <v>0.42</v>
      </c>
      <c r="M654" s="32">
        <f>D651+E651</f>
        <v>0</v>
      </c>
      <c r="N654" s="32">
        <f t="shared" si="40"/>
        <v>0</v>
      </c>
      <c r="O654" s="32">
        <f t="shared" si="39"/>
        <v>0</v>
      </c>
    </row>
    <row r="655" spans="1:15" ht="22.95" customHeight="1" x14ac:dyDescent="0.25">
      <c r="A655" s="58"/>
      <c r="B655" s="60"/>
      <c r="C655" s="62"/>
      <c r="D655" s="64"/>
      <c r="E655" s="66"/>
      <c r="F655" s="8" t="s">
        <v>370</v>
      </c>
      <c r="G655" s="47"/>
      <c r="H655" s="11"/>
      <c r="I655" s="8">
        <f>IFERROR(VLOOKUP(H655,Šifranti!$F$49:$G$152,2,FALSE),0)</f>
        <v>0</v>
      </c>
      <c r="J655" s="43">
        <f>J651*1</f>
        <v>0</v>
      </c>
      <c r="K655" s="33"/>
      <c r="L655" s="50">
        <v>0.42</v>
      </c>
      <c r="M655" s="32">
        <f>D651+E651</f>
        <v>0</v>
      </c>
      <c r="N655" s="32">
        <f t="shared" si="40"/>
        <v>0</v>
      </c>
      <c r="O655" s="32">
        <f t="shared" si="39"/>
        <v>0</v>
      </c>
    </row>
    <row r="656" spans="1:15" ht="22.95" customHeight="1" x14ac:dyDescent="0.25">
      <c r="A656" s="58"/>
      <c r="B656" s="60"/>
      <c r="C656" s="62"/>
      <c r="D656" s="64"/>
      <c r="E656" s="66"/>
      <c r="F656" s="8" t="s">
        <v>371</v>
      </c>
      <c r="G656" s="47"/>
      <c r="H656" s="11"/>
      <c r="I656" s="8">
        <f>IFERROR(VLOOKUP(H656,Šifranti!$F$49:$G$152,2,FALSE),0)</f>
        <v>0</v>
      </c>
      <c r="J656" s="43">
        <f>J651*1</f>
        <v>0</v>
      </c>
      <c r="K656" s="33"/>
      <c r="L656" s="50">
        <v>0.42</v>
      </c>
      <c r="M656" s="32">
        <f>D651+E651</f>
        <v>0</v>
      </c>
      <c r="N656" s="32">
        <f t="shared" si="40"/>
        <v>0</v>
      </c>
      <c r="O656" s="32">
        <f t="shared" si="39"/>
        <v>0</v>
      </c>
    </row>
    <row r="657" spans="1:15" ht="22.95" customHeight="1" x14ac:dyDescent="0.25">
      <c r="A657" s="58"/>
      <c r="B657" s="60"/>
      <c r="C657" s="62"/>
      <c r="D657" s="64"/>
      <c r="E657" s="66"/>
      <c r="F657" s="8" t="s">
        <v>394</v>
      </c>
      <c r="G657" s="47"/>
      <c r="H657" s="11"/>
      <c r="I657" s="8">
        <f>IFERROR(VLOOKUP(H657,Šifranti!$F$153:$G$156,2,FALSE),0)</f>
        <v>0</v>
      </c>
      <c r="J657" s="42">
        <f>J651*0.3</f>
        <v>0</v>
      </c>
      <c r="K657" s="33"/>
      <c r="L657" s="50">
        <v>0.38</v>
      </c>
      <c r="M657" s="32">
        <f>D651+E651</f>
        <v>0</v>
      </c>
      <c r="N657" s="32">
        <f t="shared" si="40"/>
        <v>0</v>
      </c>
      <c r="O657" s="32">
        <f t="shared" si="39"/>
        <v>0</v>
      </c>
    </row>
    <row r="658" spans="1:15" ht="22.95" customHeight="1" x14ac:dyDescent="0.25">
      <c r="A658" s="57">
        <v>44896</v>
      </c>
      <c r="B658" s="59"/>
      <c r="C658" s="61"/>
      <c r="D658" s="63">
        <f>IF(B658&gt;2291,B658-2291,0)</f>
        <v>0</v>
      </c>
      <c r="E658" s="65">
        <f>IF(C658&gt;1895,C658-1895,0)</f>
        <v>0</v>
      </c>
      <c r="F658" s="15" t="s">
        <v>382</v>
      </c>
      <c r="G658" s="47"/>
      <c r="H658" s="11"/>
      <c r="I658" s="8">
        <f>IFERROR(VLOOKUP(H658,Šifranti!$F$5:$G$48,2,FALSE),0)</f>
        <v>0</v>
      </c>
      <c r="J658" s="44"/>
      <c r="K658" s="33"/>
      <c r="L658" s="50">
        <v>1.08</v>
      </c>
      <c r="M658" s="32">
        <f>D658+E658</f>
        <v>0</v>
      </c>
      <c r="N658" s="32">
        <f t="shared" si="40"/>
        <v>0</v>
      </c>
      <c r="O658" s="32">
        <f t="shared" si="39"/>
        <v>0</v>
      </c>
    </row>
    <row r="659" spans="1:15" ht="22.95" customHeight="1" x14ac:dyDescent="0.25">
      <c r="A659" s="58"/>
      <c r="B659" s="60"/>
      <c r="C659" s="62"/>
      <c r="D659" s="64"/>
      <c r="E659" s="66"/>
      <c r="F659" s="15" t="s">
        <v>383</v>
      </c>
      <c r="G659" s="47"/>
      <c r="H659" s="11"/>
      <c r="I659" s="8">
        <f>IFERROR(VLOOKUP(H659,Šifranti!$F$5:$G$48,2,FALSE),0)</f>
        <v>0</v>
      </c>
      <c r="J659" s="43">
        <f>J658</f>
        <v>0</v>
      </c>
      <c r="K659" s="33"/>
      <c r="L659" s="50">
        <v>1.08</v>
      </c>
      <c r="M659" s="32">
        <f>D658+E658</f>
        <v>0</v>
      </c>
      <c r="N659" s="32">
        <f t="shared" si="40"/>
        <v>0</v>
      </c>
      <c r="O659" s="32">
        <f t="shared" si="39"/>
        <v>0</v>
      </c>
    </row>
    <row r="660" spans="1:15" ht="22.95" customHeight="1" x14ac:dyDescent="0.25">
      <c r="A660" s="58"/>
      <c r="B660" s="60"/>
      <c r="C660" s="62"/>
      <c r="D660" s="64"/>
      <c r="E660" s="66"/>
      <c r="F660" s="8" t="s">
        <v>321</v>
      </c>
      <c r="G660" s="47"/>
      <c r="H660" s="11"/>
      <c r="I660" s="8">
        <f>IFERROR(VLOOKUP(H660,Šifranti!$F$49:$G$152,2,FALSE),0)</f>
        <v>0</v>
      </c>
      <c r="J660" s="43">
        <f>J658*1</f>
        <v>0</v>
      </c>
      <c r="K660" s="33"/>
      <c r="L660" s="50">
        <v>0.42</v>
      </c>
      <c r="M660" s="32">
        <f>D658+E658</f>
        <v>0</v>
      </c>
      <c r="N660" s="32">
        <f t="shared" si="40"/>
        <v>0</v>
      </c>
      <c r="O660" s="32">
        <f t="shared" si="39"/>
        <v>0</v>
      </c>
    </row>
    <row r="661" spans="1:15" ht="22.95" customHeight="1" x14ac:dyDescent="0.25">
      <c r="A661" s="58"/>
      <c r="B661" s="60"/>
      <c r="C661" s="62"/>
      <c r="D661" s="64"/>
      <c r="E661" s="66"/>
      <c r="F661" s="8" t="s">
        <v>322</v>
      </c>
      <c r="G661" s="47"/>
      <c r="H661" s="11"/>
      <c r="I661" s="8">
        <f>IFERROR(VLOOKUP(H661,Šifranti!$F$49:$G$152,2,FALSE),0)</f>
        <v>0</v>
      </c>
      <c r="J661" s="43">
        <f>J658*1</f>
        <v>0</v>
      </c>
      <c r="K661" s="33"/>
      <c r="L661" s="50">
        <v>0.42</v>
      </c>
      <c r="M661" s="32">
        <f>D658+E658</f>
        <v>0</v>
      </c>
      <c r="N661" s="32">
        <f t="shared" si="40"/>
        <v>0</v>
      </c>
      <c r="O661" s="32">
        <f t="shared" si="39"/>
        <v>0</v>
      </c>
    </row>
    <row r="662" spans="1:15" ht="22.95" customHeight="1" x14ac:dyDescent="0.25">
      <c r="A662" s="58"/>
      <c r="B662" s="60"/>
      <c r="C662" s="62"/>
      <c r="D662" s="64"/>
      <c r="E662" s="66"/>
      <c r="F662" s="8" t="s">
        <v>370</v>
      </c>
      <c r="G662" s="47"/>
      <c r="H662" s="11"/>
      <c r="I662" s="8">
        <f>IFERROR(VLOOKUP(H662,Šifranti!$F$49:$G$152,2,FALSE),0)</f>
        <v>0</v>
      </c>
      <c r="J662" s="43">
        <f>J658*1</f>
        <v>0</v>
      </c>
      <c r="K662" s="33"/>
      <c r="L662" s="50">
        <v>0.42</v>
      </c>
      <c r="M662" s="32">
        <f>D658+E658</f>
        <v>0</v>
      </c>
      <c r="N662" s="32">
        <f t="shared" si="40"/>
        <v>0</v>
      </c>
      <c r="O662" s="32">
        <f t="shared" si="39"/>
        <v>0</v>
      </c>
    </row>
    <row r="663" spans="1:15" ht="22.95" customHeight="1" x14ac:dyDescent="0.25">
      <c r="A663" s="58"/>
      <c r="B663" s="60"/>
      <c r="C663" s="62"/>
      <c r="D663" s="64"/>
      <c r="E663" s="66"/>
      <c r="F663" s="8" t="s">
        <v>371</v>
      </c>
      <c r="G663" s="47"/>
      <c r="H663" s="11"/>
      <c r="I663" s="8">
        <f>IFERROR(VLOOKUP(H663,Šifranti!$F$49:$G$152,2,FALSE),0)</f>
        <v>0</v>
      </c>
      <c r="J663" s="43">
        <f>J658*1</f>
        <v>0</v>
      </c>
      <c r="K663" s="33"/>
      <c r="L663" s="50">
        <v>0.42</v>
      </c>
      <c r="M663" s="32">
        <f>D658+E658</f>
        <v>0</v>
      </c>
      <c r="N663" s="32">
        <f t="shared" si="40"/>
        <v>0</v>
      </c>
      <c r="O663" s="32">
        <f t="shared" si="39"/>
        <v>0</v>
      </c>
    </row>
    <row r="664" spans="1:15" ht="22.95" customHeight="1" x14ac:dyDescent="0.25">
      <c r="A664" s="58"/>
      <c r="B664" s="60"/>
      <c r="C664" s="62"/>
      <c r="D664" s="64"/>
      <c r="E664" s="66"/>
      <c r="F664" s="8" t="s">
        <v>394</v>
      </c>
      <c r="G664" s="47"/>
      <c r="H664" s="11"/>
      <c r="I664" s="8">
        <f>IFERROR(VLOOKUP(H664,Šifranti!$F$153:$G$156,2,FALSE),0)</f>
        <v>0</v>
      </c>
      <c r="J664" s="42">
        <f>J658*0.3</f>
        <v>0</v>
      </c>
      <c r="K664" s="33"/>
      <c r="L664" s="50">
        <v>0.38</v>
      </c>
      <c r="M664" s="32">
        <f>D658+E658</f>
        <v>0</v>
      </c>
      <c r="N664" s="32">
        <f t="shared" si="40"/>
        <v>0</v>
      </c>
      <c r="O664" s="32">
        <f t="shared" si="39"/>
        <v>0</v>
      </c>
    </row>
    <row r="665" spans="1:15" ht="22.95" customHeight="1" x14ac:dyDescent="0.25">
      <c r="A665" s="34" t="s">
        <v>320</v>
      </c>
      <c r="B665" s="34"/>
      <c r="C665" s="34"/>
      <c r="D665" s="7"/>
      <c r="E665" s="7"/>
      <c r="F665" s="7"/>
      <c r="G665" s="7"/>
      <c r="H665" s="7"/>
      <c r="I665" s="7"/>
      <c r="J665" s="7"/>
      <c r="K665" s="7"/>
      <c r="L665" s="7"/>
      <c r="M665" s="7"/>
      <c r="N665" s="32">
        <f>SUM(N637:N664)</f>
        <v>0</v>
      </c>
      <c r="O665" s="32">
        <f>SUM(O637:O664)</f>
        <v>0</v>
      </c>
    </row>
    <row r="666" spans="1:15" ht="22.95" customHeight="1" x14ac:dyDescent="0.25">
      <c r="A666"/>
      <c r="B666"/>
      <c r="C666"/>
      <c r="D666"/>
      <c r="E666"/>
      <c r="F666"/>
      <c r="G666"/>
      <c r="H666"/>
      <c r="I666"/>
      <c r="J666"/>
      <c r="K666"/>
      <c r="L666"/>
      <c r="M666"/>
      <c r="N666"/>
      <c r="O666"/>
    </row>
    <row r="667" spans="1:15" ht="22.95" customHeight="1" x14ac:dyDescent="0.25">
      <c r="A667" s="26" t="s">
        <v>435</v>
      </c>
      <c r="B667" s="46"/>
      <c r="C667" s="46"/>
      <c r="D667"/>
      <c r="E667"/>
      <c r="F667"/>
      <c r="G667"/>
      <c r="H667"/>
      <c r="I667"/>
      <c r="J667"/>
      <c r="K667"/>
      <c r="L667"/>
      <c r="M667"/>
      <c r="N667"/>
      <c r="O667"/>
    </row>
    <row r="668" spans="1:15" ht="71.400000000000006" customHeight="1" x14ac:dyDescent="0.25">
      <c r="A668" s="8" t="s">
        <v>11</v>
      </c>
      <c r="B668" s="49" t="s">
        <v>488</v>
      </c>
      <c r="C668" s="8" t="s">
        <v>323</v>
      </c>
      <c r="D668" s="13" t="s">
        <v>379</v>
      </c>
      <c r="E668" s="13" t="s">
        <v>378</v>
      </c>
      <c r="F668" s="8" t="s">
        <v>420</v>
      </c>
      <c r="G668" s="8" t="s">
        <v>8</v>
      </c>
      <c r="H668" s="8" t="s">
        <v>9</v>
      </c>
      <c r="I668" s="8" t="s">
        <v>10</v>
      </c>
      <c r="J668" s="8" t="s">
        <v>395</v>
      </c>
      <c r="K668" s="8" t="s">
        <v>372</v>
      </c>
      <c r="L668" s="8" t="s">
        <v>384</v>
      </c>
      <c r="M668" s="8" t="s">
        <v>385</v>
      </c>
      <c r="N668" s="13" t="s">
        <v>381</v>
      </c>
      <c r="O668" s="13" t="s">
        <v>380</v>
      </c>
    </row>
    <row r="669" spans="1:15" ht="22.95" customHeight="1" x14ac:dyDescent="0.25">
      <c r="A669" s="9">
        <v>1</v>
      </c>
      <c r="B669" s="9">
        <v>2</v>
      </c>
      <c r="C669" s="9">
        <v>3</v>
      </c>
      <c r="D669" s="9">
        <v>4</v>
      </c>
      <c r="E669" s="9">
        <v>5</v>
      </c>
      <c r="F669" s="14">
        <v>6</v>
      </c>
      <c r="G669" s="9">
        <v>7</v>
      </c>
      <c r="H669" s="14">
        <v>8</v>
      </c>
      <c r="I669" s="9">
        <v>9</v>
      </c>
      <c r="J669" s="9">
        <v>10</v>
      </c>
      <c r="K669" s="9">
        <v>11</v>
      </c>
      <c r="L669" s="9">
        <v>12</v>
      </c>
      <c r="M669" s="9">
        <v>13</v>
      </c>
      <c r="N669" s="9">
        <v>14</v>
      </c>
      <c r="O669" s="9">
        <v>15</v>
      </c>
    </row>
    <row r="670" spans="1:15" ht="22.95" customHeight="1" x14ac:dyDescent="0.25">
      <c r="A670" s="57">
        <v>44805</v>
      </c>
      <c r="B670" s="59"/>
      <c r="C670" s="61"/>
      <c r="D670" s="63">
        <f>IF(B670&gt;2291,B670-2291,0)</f>
        <v>0</v>
      </c>
      <c r="E670" s="65">
        <f>IF(C670&gt;1895,C670-1895,0)</f>
        <v>0</v>
      </c>
      <c r="F670" s="15" t="s">
        <v>382</v>
      </c>
      <c r="G670" s="47"/>
      <c r="H670" s="11"/>
      <c r="I670" s="8">
        <f>IFERROR(VLOOKUP(H670,Šifranti!$F$5:$G$48,2,FALSE),0)</f>
        <v>0</v>
      </c>
      <c r="J670" s="44"/>
      <c r="K670" s="33"/>
      <c r="L670" s="50">
        <v>1.08</v>
      </c>
      <c r="M670" s="32">
        <f>D670+E670</f>
        <v>0</v>
      </c>
      <c r="N670" s="32">
        <f>IF(J670*K670*L670*M670 &lt;= 2000,J670*K670*L670*M670,2000)</f>
        <v>0</v>
      </c>
      <c r="O670" s="32">
        <f t="shared" ref="O670:O697" si="41">N670*1.161</f>
        <v>0</v>
      </c>
    </row>
    <row r="671" spans="1:15" ht="22.95" customHeight="1" x14ac:dyDescent="0.25">
      <c r="A671" s="58"/>
      <c r="B671" s="60"/>
      <c r="C671" s="62"/>
      <c r="D671" s="64"/>
      <c r="E671" s="66"/>
      <c r="F671" s="15" t="s">
        <v>383</v>
      </c>
      <c r="G671" s="47"/>
      <c r="H671" s="11"/>
      <c r="I671" s="8">
        <f>IFERROR(VLOOKUP(H671,Šifranti!$F$5:$G$48,2,FALSE),0)</f>
        <v>0</v>
      </c>
      <c r="J671" s="43">
        <f>J670</f>
        <v>0</v>
      </c>
      <c r="K671" s="33"/>
      <c r="L671" s="50">
        <v>1.08</v>
      </c>
      <c r="M671" s="32">
        <f>D670+E670</f>
        <v>0</v>
      </c>
      <c r="N671" s="32">
        <f t="shared" ref="N671:N697" si="42">IF(J671*K671*L671*M671 &lt;= 2000,J671*K671*L671*M671,2000)</f>
        <v>0</v>
      </c>
      <c r="O671" s="32">
        <f t="shared" si="41"/>
        <v>0</v>
      </c>
    </row>
    <row r="672" spans="1:15" ht="22.95" customHeight="1" x14ac:dyDescent="0.25">
      <c r="A672" s="58"/>
      <c r="B672" s="60"/>
      <c r="C672" s="62"/>
      <c r="D672" s="64"/>
      <c r="E672" s="66"/>
      <c r="F672" s="8" t="s">
        <v>321</v>
      </c>
      <c r="G672" s="47"/>
      <c r="H672" s="11"/>
      <c r="I672" s="8">
        <f>IFERROR(VLOOKUP(H672,Šifranti!$F$49:$G$152,2,FALSE),0)</f>
        <v>0</v>
      </c>
      <c r="J672" s="43">
        <f>J670*1</f>
        <v>0</v>
      </c>
      <c r="K672" s="33"/>
      <c r="L672" s="50">
        <v>0.42</v>
      </c>
      <c r="M672" s="32">
        <f>D670+E670</f>
        <v>0</v>
      </c>
      <c r="N672" s="32">
        <f t="shared" si="42"/>
        <v>0</v>
      </c>
      <c r="O672" s="32">
        <f t="shared" si="41"/>
        <v>0</v>
      </c>
    </row>
    <row r="673" spans="1:15" ht="22.95" customHeight="1" x14ac:dyDescent="0.25">
      <c r="A673" s="58"/>
      <c r="B673" s="60"/>
      <c r="C673" s="62"/>
      <c r="D673" s="64"/>
      <c r="E673" s="66"/>
      <c r="F673" s="8" t="s">
        <v>322</v>
      </c>
      <c r="G673" s="47"/>
      <c r="H673" s="11"/>
      <c r="I673" s="8">
        <f>IFERROR(VLOOKUP(H673,Šifranti!$F$49:$G$152,2,FALSE),0)</f>
        <v>0</v>
      </c>
      <c r="J673" s="43">
        <f>J670*1</f>
        <v>0</v>
      </c>
      <c r="K673" s="33"/>
      <c r="L673" s="50">
        <v>0.42</v>
      </c>
      <c r="M673" s="32">
        <f>D670+E670</f>
        <v>0</v>
      </c>
      <c r="N673" s="32">
        <f t="shared" si="42"/>
        <v>0</v>
      </c>
      <c r="O673" s="32">
        <f t="shared" si="41"/>
        <v>0</v>
      </c>
    </row>
    <row r="674" spans="1:15" ht="22.95" customHeight="1" x14ac:dyDescent="0.25">
      <c r="A674" s="58"/>
      <c r="B674" s="60"/>
      <c r="C674" s="62"/>
      <c r="D674" s="64"/>
      <c r="E674" s="66"/>
      <c r="F674" s="8" t="s">
        <v>370</v>
      </c>
      <c r="G674" s="47"/>
      <c r="H674" s="11"/>
      <c r="I674" s="8">
        <f>IFERROR(VLOOKUP(H674,Šifranti!$F$49:$G$152,2,FALSE),0)</f>
        <v>0</v>
      </c>
      <c r="J674" s="43">
        <f>J670*1</f>
        <v>0</v>
      </c>
      <c r="K674" s="33"/>
      <c r="L674" s="50">
        <v>0.42</v>
      </c>
      <c r="M674" s="32">
        <f>D670+E670</f>
        <v>0</v>
      </c>
      <c r="N674" s="32">
        <f t="shared" si="42"/>
        <v>0</v>
      </c>
      <c r="O674" s="32">
        <f t="shared" si="41"/>
        <v>0</v>
      </c>
    </row>
    <row r="675" spans="1:15" ht="22.95" customHeight="1" x14ac:dyDescent="0.25">
      <c r="A675" s="58"/>
      <c r="B675" s="60"/>
      <c r="C675" s="62"/>
      <c r="D675" s="64"/>
      <c r="E675" s="66"/>
      <c r="F675" s="8" t="s">
        <v>371</v>
      </c>
      <c r="G675" s="47"/>
      <c r="H675" s="11"/>
      <c r="I675" s="8">
        <f>IFERROR(VLOOKUP(H675,Šifranti!$F$49:$G$152,2,FALSE),0)</f>
        <v>0</v>
      </c>
      <c r="J675" s="43">
        <f>J670*1</f>
        <v>0</v>
      </c>
      <c r="K675" s="33"/>
      <c r="L675" s="50">
        <v>0.42</v>
      </c>
      <c r="M675" s="32">
        <f>D670+E670</f>
        <v>0</v>
      </c>
      <c r="N675" s="32">
        <f t="shared" si="42"/>
        <v>0</v>
      </c>
      <c r="O675" s="32">
        <f t="shared" si="41"/>
        <v>0</v>
      </c>
    </row>
    <row r="676" spans="1:15" ht="22.95" customHeight="1" x14ac:dyDescent="0.25">
      <c r="A676" s="58"/>
      <c r="B676" s="60"/>
      <c r="C676" s="62"/>
      <c r="D676" s="64"/>
      <c r="E676" s="66"/>
      <c r="F676" s="8" t="s">
        <v>394</v>
      </c>
      <c r="G676" s="47"/>
      <c r="H676" s="11"/>
      <c r="I676" s="8">
        <f>IFERROR(VLOOKUP(H676,Šifranti!$F$153:$G$156,2,FALSE),0)</f>
        <v>0</v>
      </c>
      <c r="J676" s="42">
        <f>J670*0.3</f>
        <v>0</v>
      </c>
      <c r="K676" s="33"/>
      <c r="L676" s="50">
        <v>0.38</v>
      </c>
      <c r="M676" s="32">
        <f>D670+E670</f>
        <v>0</v>
      </c>
      <c r="N676" s="32">
        <f t="shared" si="42"/>
        <v>0</v>
      </c>
      <c r="O676" s="32">
        <f t="shared" si="41"/>
        <v>0</v>
      </c>
    </row>
    <row r="677" spans="1:15" ht="22.95" customHeight="1" x14ac:dyDescent="0.25">
      <c r="A677" s="57">
        <v>44835</v>
      </c>
      <c r="B677" s="59"/>
      <c r="C677" s="61"/>
      <c r="D677" s="63">
        <f>IF(B677&gt;2291,B677-2291,0)</f>
        <v>0</v>
      </c>
      <c r="E677" s="65">
        <f>IF(C677&gt;1895,C677-1895,0)</f>
        <v>0</v>
      </c>
      <c r="F677" s="15" t="s">
        <v>382</v>
      </c>
      <c r="G677" s="47"/>
      <c r="H677" s="11"/>
      <c r="I677" s="8">
        <f>IFERROR(VLOOKUP(H677,Šifranti!$F$5:$G$48,2,FALSE),0)</f>
        <v>0</v>
      </c>
      <c r="J677" s="44"/>
      <c r="K677" s="33"/>
      <c r="L677" s="50">
        <v>1.08</v>
      </c>
      <c r="M677" s="32">
        <f>D677+E677</f>
        <v>0</v>
      </c>
      <c r="N677" s="32">
        <f t="shared" si="42"/>
        <v>0</v>
      </c>
      <c r="O677" s="32">
        <f t="shared" si="41"/>
        <v>0</v>
      </c>
    </row>
    <row r="678" spans="1:15" ht="22.95" customHeight="1" x14ac:dyDescent="0.25">
      <c r="A678" s="58"/>
      <c r="B678" s="60"/>
      <c r="C678" s="62"/>
      <c r="D678" s="64"/>
      <c r="E678" s="66"/>
      <c r="F678" s="15" t="s">
        <v>383</v>
      </c>
      <c r="G678" s="47"/>
      <c r="H678" s="11"/>
      <c r="I678" s="8">
        <f>IFERROR(VLOOKUP(H678,Šifranti!$F$5:$G$48,2,FALSE),0)</f>
        <v>0</v>
      </c>
      <c r="J678" s="43">
        <f>J677</f>
        <v>0</v>
      </c>
      <c r="K678" s="33"/>
      <c r="L678" s="50">
        <v>1.08</v>
      </c>
      <c r="M678" s="32">
        <f>D677+E677</f>
        <v>0</v>
      </c>
      <c r="N678" s="32">
        <f t="shared" si="42"/>
        <v>0</v>
      </c>
      <c r="O678" s="32">
        <f t="shared" si="41"/>
        <v>0</v>
      </c>
    </row>
    <row r="679" spans="1:15" ht="22.95" customHeight="1" x14ac:dyDescent="0.25">
      <c r="A679" s="58"/>
      <c r="B679" s="60"/>
      <c r="C679" s="62"/>
      <c r="D679" s="64"/>
      <c r="E679" s="66"/>
      <c r="F679" s="8" t="s">
        <v>321</v>
      </c>
      <c r="G679" s="47"/>
      <c r="H679" s="11"/>
      <c r="I679" s="8">
        <f>IFERROR(VLOOKUP(H679,Šifranti!$F$49:$G$152,2,FALSE),0)</f>
        <v>0</v>
      </c>
      <c r="J679" s="43">
        <f>J677*1</f>
        <v>0</v>
      </c>
      <c r="K679" s="33"/>
      <c r="L679" s="50">
        <v>0.42</v>
      </c>
      <c r="M679" s="32">
        <f>D677+E677</f>
        <v>0</v>
      </c>
      <c r="N679" s="32">
        <f t="shared" si="42"/>
        <v>0</v>
      </c>
      <c r="O679" s="32">
        <f t="shared" si="41"/>
        <v>0</v>
      </c>
    </row>
    <row r="680" spans="1:15" ht="22.95" customHeight="1" x14ac:dyDescent="0.25">
      <c r="A680" s="58"/>
      <c r="B680" s="60"/>
      <c r="C680" s="62"/>
      <c r="D680" s="64"/>
      <c r="E680" s="66"/>
      <c r="F680" s="8" t="s">
        <v>322</v>
      </c>
      <c r="G680" s="47"/>
      <c r="H680" s="11"/>
      <c r="I680" s="8">
        <f>IFERROR(VLOOKUP(H680,Šifranti!$F$49:$G$152,2,FALSE),0)</f>
        <v>0</v>
      </c>
      <c r="J680" s="43">
        <f>J677*1</f>
        <v>0</v>
      </c>
      <c r="K680" s="33"/>
      <c r="L680" s="50">
        <v>0.42</v>
      </c>
      <c r="M680" s="32">
        <f>D677+E677</f>
        <v>0</v>
      </c>
      <c r="N680" s="32">
        <f t="shared" si="42"/>
        <v>0</v>
      </c>
      <c r="O680" s="32">
        <f t="shared" si="41"/>
        <v>0</v>
      </c>
    </row>
    <row r="681" spans="1:15" ht="22.95" customHeight="1" x14ac:dyDescent="0.25">
      <c r="A681" s="58"/>
      <c r="B681" s="60"/>
      <c r="C681" s="62"/>
      <c r="D681" s="64"/>
      <c r="E681" s="66"/>
      <c r="F681" s="8" t="s">
        <v>370</v>
      </c>
      <c r="G681" s="47"/>
      <c r="H681" s="11"/>
      <c r="I681" s="8">
        <f>IFERROR(VLOOKUP(H681,Šifranti!$F$49:$G$152,2,FALSE),0)</f>
        <v>0</v>
      </c>
      <c r="J681" s="43">
        <f>J677*1</f>
        <v>0</v>
      </c>
      <c r="K681" s="33"/>
      <c r="L681" s="50">
        <v>0.42</v>
      </c>
      <c r="M681" s="32">
        <f>D677+E677</f>
        <v>0</v>
      </c>
      <c r="N681" s="32">
        <f t="shared" si="42"/>
        <v>0</v>
      </c>
      <c r="O681" s="32">
        <f t="shared" si="41"/>
        <v>0</v>
      </c>
    </row>
    <row r="682" spans="1:15" ht="22.95" customHeight="1" x14ac:dyDescent="0.25">
      <c r="A682" s="58"/>
      <c r="B682" s="60"/>
      <c r="C682" s="62"/>
      <c r="D682" s="64"/>
      <c r="E682" s="66"/>
      <c r="F682" s="8" t="s">
        <v>371</v>
      </c>
      <c r="G682" s="47"/>
      <c r="H682" s="11"/>
      <c r="I682" s="8">
        <f>IFERROR(VLOOKUP(H682,Šifranti!$F$49:$G$152,2,FALSE),0)</f>
        <v>0</v>
      </c>
      <c r="J682" s="43">
        <f>J677*1</f>
        <v>0</v>
      </c>
      <c r="K682" s="33"/>
      <c r="L682" s="50">
        <v>0.42</v>
      </c>
      <c r="M682" s="32">
        <f>D677+E677</f>
        <v>0</v>
      </c>
      <c r="N682" s="32">
        <f t="shared" si="42"/>
        <v>0</v>
      </c>
      <c r="O682" s="32">
        <f t="shared" si="41"/>
        <v>0</v>
      </c>
    </row>
    <row r="683" spans="1:15" ht="22.95" customHeight="1" x14ac:dyDescent="0.25">
      <c r="A683" s="58"/>
      <c r="B683" s="60"/>
      <c r="C683" s="62"/>
      <c r="D683" s="64"/>
      <c r="E683" s="66"/>
      <c r="F683" s="8" t="s">
        <v>394</v>
      </c>
      <c r="G683" s="47"/>
      <c r="H683" s="11"/>
      <c r="I683" s="8">
        <f>IFERROR(VLOOKUP(H683,Šifranti!$F$153:$G$156,2,FALSE),0)</f>
        <v>0</v>
      </c>
      <c r="J683" s="42">
        <f>J677*0.3</f>
        <v>0</v>
      </c>
      <c r="K683" s="33"/>
      <c r="L683" s="50">
        <v>0.38</v>
      </c>
      <c r="M683" s="32">
        <f>D677+E677</f>
        <v>0</v>
      </c>
      <c r="N683" s="32">
        <f t="shared" si="42"/>
        <v>0</v>
      </c>
      <c r="O683" s="32">
        <f t="shared" si="41"/>
        <v>0</v>
      </c>
    </row>
    <row r="684" spans="1:15" ht="22.95" customHeight="1" x14ac:dyDescent="0.25">
      <c r="A684" s="57">
        <v>44866</v>
      </c>
      <c r="B684" s="59"/>
      <c r="C684" s="61"/>
      <c r="D684" s="63">
        <f>IF(B684&gt;2291,B684-2291,0)</f>
        <v>0</v>
      </c>
      <c r="E684" s="65">
        <f>IF(C684&gt;1895,C684-1895,0)</f>
        <v>0</v>
      </c>
      <c r="F684" s="15" t="s">
        <v>382</v>
      </c>
      <c r="G684" s="47"/>
      <c r="H684" s="11"/>
      <c r="I684" s="8">
        <f>IFERROR(VLOOKUP(H684,Šifranti!$F$5:$G$48,2,FALSE),0)</f>
        <v>0</v>
      </c>
      <c r="J684" s="44"/>
      <c r="K684" s="33"/>
      <c r="L684" s="50">
        <v>1.08</v>
      </c>
      <c r="M684" s="32">
        <f>D684+E684</f>
        <v>0</v>
      </c>
      <c r="N684" s="32">
        <f t="shared" si="42"/>
        <v>0</v>
      </c>
      <c r="O684" s="32">
        <f t="shared" si="41"/>
        <v>0</v>
      </c>
    </row>
    <row r="685" spans="1:15" ht="22.95" customHeight="1" x14ac:dyDescent="0.25">
      <c r="A685" s="58"/>
      <c r="B685" s="60"/>
      <c r="C685" s="62"/>
      <c r="D685" s="64"/>
      <c r="E685" s="66"/>
      <c r="F685" s="15" t="s">
        <v>383</v>
      </c>
      <c r="G685" s="47"/>
      <c r="H685" s="11"/>
      <c r="I685" s="8">
        <f>IFERROR(VLOOKUP(H685,Šifranti!$F$5:$G$48,2,FALSE),0)</f>
        <v>0</v>
      </c>
      <c r="J685" s="43">
        <f>J684</f>
        <v>0</v>
      </c>
      <c r="K685" s="33"/>
      <c r="L685" s="50">
        <v>1.08</v>
      </c>
      <c r="M685" s="32">
        <f>D684+E684</f>
        <v>0</v>
      </c>
      <c r="N685" s="32">
        <f t="shared" si="42"/>
        <v>0</v>
      </c>
      <c r="O685" s="32">
        <f t="shared" si="41"/>
        <v>0</v>
      </c>
    </row>
    <row r="686" spans="1:15" ht="22.95" customHeight="1" x14ac:dyDescent="0.25">
      <c r="A686" s="58"/>
      <c r="B686" s="60"/>
      <c r="C686" s="62"/>
      <c r="D686" s="64"/>
      <c r="E686" s="66"/>
      <c r="F686" s="8" t="s">
        <v>321</v>
      </c>
      <c r="G686" s="47"/>
      <c r="H686" s="11"/>
      <c r="I686" s="8">
        <f>IFERROR(VLOOKUP(H686,Šifranti!$F$49:$G$152,2,FALSE),0)</f>
        <v>0</v>
      </c>
      <c r="J686" s="43">
        <f>J684*1</f>
        <v>0</v>
      </c>
      <c r="K686" s="33"/>
      <c r="L686" s="50">
        <v>0.42</v>
      </c>
      <c r="M686" s="32">
        <f>D684+E684</f>
        <v>0</v>
      </c>
      <c r="N686" s="32">
        <f t="shared" si="42"/>
        <v>0</v>
      </c>
      <c r="O686" s="32">
        <f t="shared" si="41"/>
        <v>0</v>
      </c>
    </row>
    <row r="687" spans="1:15" ht="22.95" customHeight="1" x14ac:dyDescent="0.25">
      <c r="A687" s="58"/>
      <c r="B687" s="60"/>
      <c r="C687" s="62"/>
      <c r="D687" s="64"/>
      <c r="E687" s="66"/>
      <c r="F687" s="8" t="s">
        <v>322</v>
      </c>
      <c r="G687" s="47"/>
      <c r="H687" s="11"/>
      <c r="I687" s="8">
        <f>IFERROR(VLOOKUP(H687,Šifranti!$F$49:$G$152,2,FALSE),0)</f>
        <v>0</v>
      </c>
      <c r="J687" s="43">
        <f>J684*1</f>
        <v>0</v>
      </c>
      <c r="K687" s="33"/>
      <c r="L687" s="50">
        <v>0.42</v>
      </c>
      <c r="M687" s="32">
        <f>D684+E684</f>
        <v>0</v>
      </c>
      <c r="N687" s="32">
        <f t="shared" si="42"/>
        <v>0</v>
      </c>
      <c r="O687" s="32">
        <f t="shared" si="41"/>
        <v>0</v>
      </c>
    </row>
    <row r="688" spans="1:15" ht="22.95" customHeight="1" x14ac:dyDescent="0.25">
      <c r="A688" s="58"/>
      <c r="B688" s="60"/>
      <c r="C688" s="62"/>
      <c r="D688" s="64"/>
      <c r="E688" s="66"/>
      <c r="F688" s="8" t="s">
        <v>370</v>
      </c>
      <c r="G688" s="47"/>
      <c r="H688" s="11"/>
      <c r="I688" s="8">
        <f>IFERROR(VLOOKUP(H688,Šifranti!$F$49:$G$152,2,FALSE),0)</f>
        <v>0</v>
      </c>
      <c r="J688" s="43">
        <f>J684*1</f>
        <v>0</v>
      </c>
      <c r="K688" s="33"/>
      <c r="L688" s="50">
        <v>0.42</v>
      </c>
      <c r="M688" s="32">
        <f>D684+E684</f>
        <v>0</v>
      </c>
      <c r="N688" s="32">
        <f t="shared" si="42"/>
        <v>0</v>
      </c>
      <c r="O688" s="32">
        <f t="shared" si="41"/>
        <v>0</v>
      </c>
    </row>
    <row r="689" spans="1:15" ht="22.95" customHeight="1" x14ac:dyDescent="0.25">
      <c r="A689" s="58"/>
      <c r="B689" s="60"/>
      <c r="C689" s="62"/>
      <c r="D689" s="64"/>
      <c r="E689" s="66"/>
      <c r="F689" s="8" t="s">
        <v>371</v>
      </c>
      <c r="G689" s="47"/>
      <c r="H689" s="11"/>
      <c r="I689" s="8">
        <f>IFERROR(VLOOKUP(H689,Šifranti!$F$49:$G$152,2,FALSE),0)</f>
        <v>0</v>
      </c>
      <c r="J689" s="43">
        <f>J684*1</f>
        <v>0</v>
      </c>
      <c r="K689" s="33"/>
      <c r="L689" s="50">
        <v>0.42</v>
      </c>
      <c r="M689" s="32">
        <f>D684+E684</f>
        <v>0</v>
      </c>
      <c r="N689" s="32">
        <f t="shared" si="42"/>
        <v>0</v>
      </c>
      <c r="O689" s="32">
        <f t="shared" si="41"/>
        <v>0</v>
      </c>
    </row>
    <row r="690" spans="1:15" ht="21.6" customHeight="1" x14ac:dyDescent="0.25">
      <c r="A690" s="58"/>
      <c r="B690" s="60"/>
      <c r="C690" s="62"/>
      <c r="D690" s="64"/>
      <c r="E690" s="66"/>
      <c r="F690" s="8" t="s">
        <v>394</v>
      </c>
      <c r="G690" s="47"/>
      <c r="H690" s="11"/>
      <c r="I690" s="8">
        <f>IFERROR(VLOOKUP(H690,Šifranti!$F$153:$G$156,2,FALSE),0)</f>
        <v>0</v>
      </c>
      <c r="J690" s="42">
        <f>J684*0.3</f>
        <v>0</v>
      </c>
      <c r="K690" s="33"/>
      <c r="L690" s="50">
        <v>0.38</v>
      </c>
      <c r="M690" s="32">
        <f>D684+E684</f>
        <v>0</v>
      </c>
      <c r="N690" s="32">
        <f t="shared" si="42"/>
        <v>0</v>
      </c>
      <c r="O690" s="32">
        <f t="shared" si="41"/>
        <v>0</v>
      </c>
    </row>
    <row r="691" spans="1:15" ht="19.95" customHeight="1" x14ac:dyDescent="0.25">
      <c r="A691" s="57">
        <v>44896</v>
      </c>
      <c r="B691" s="59"/>
      <c r="C691" s="61"/>
      <c r="D691" s="63">
        <f>IF(B691&gt;2291,B691-2291,0)</f>
        <v>0</v>
      </c>
      <c r="E691" s="65">
        <f>IF(C691&gt;1895,C691-1895,0)</f>
        <v>0</v>
      </c>
      <c r="F691" s="15" t="s">
        <v>382</v>
      </c>
      <c r="G691" s="47"/>
      <c r="H691" s="11"/>
      <c r="I691" s="8">
        <f>IFERROR(VLOOKUP(H691,Šifranti!$F$5:$G$48,2,FALSE),0)</f>
        <v>0</v>
      </c>
      <c r="J691" s="44"/>
      <c r="K691" s="33"/>
      <c r="L691" s="50">
        <v>1.08</v>
      </c>
      <c r="M691" s="32">
        <f>D691+E691</f>
        <v>0</v>
      </c>
      <c r="N691" s="32">
        <f t="shared" si="42"/>
        <v>0</v>
      </c>
      <c r="O691" s="32">
        <f t="shared" si="41"/>
        <v>0</v>
      </c>
    </row>
    <row r="692" spans="1:15" ht="25.2" customHeight="1" x14ac:dyDescent="0.25">
      <c r="A692" s="58"/>
      <c r="B692" s="60"/>
      <c r="C692" s="62"/>
      <c r="D692" s="64"/>
      <c r="E692" s="66"/>
      <c r="F692" s="15" t="s">
        <v>383</v>
      </c>
      <c r="G692" s="47"/>
      <c r="H692" s="11"/>
      <c r="I692" s="8">
        <f>IFERROR(VLOOKUP(H692,Šifranti!$F$5:$G$48,2,FALSE),0)</f>
        <v>0</v>
      </c>
      <c r="J692" s="43">
        <f>J691</f>
        <v>0</v>
      </c>
      <c r="K692" s="33"/>
      <c r="L692" s="50">
        <v>1.08</v>
      </c>
      <c r="M692" s="32">
        <f>D691+E691</f>
        <v>0</v>
      </c>
      <c r="N692" s="32">
        <f t="shared" si="42"/>
        <v>0</v>
      </c>
      <c r="O692" s="32">
        <f t="shared" si="41"/>
        <v>0</v>
      </c>
    </row>
    <row r="693" spans="1:15" ht="19.95" customHeight="1" x14ac:dyDescent="0.25">
      <c r="A693" s="58"/>
      <c r="B693" s="60"/>
      <c r="C693" s="62"/>
      <c r="D693" s="64"/>
      <c r="E693" s="66"/>
      <c r="F693" s="8" t="s">
        <v>321</v>
      </c>
      <c r="G693" s="47"/>
      <c r="H693" s="11"/>
      <c r="I693" s="8">
        <f>IFERROR(VLOOKUP(H693,Šifranti!$F$49:$G$152,2,FALSE),0)</f>
        <v>0</v>
      </c>
      <c r="J693" s="43">
        <f>J691*1</f>
        <v>0</v>
      </c>
      <c r="K693" s="33"/>
      <c r="L693" s="50">
        <v>0.42</v>
      </c>
      <c r="M693" s="32">
        <f>D691+E691</f>
        <v>0</v>
      </c>
      <c r="N693" s="32">
        <f t="shared" si="42"/>
        <v>0</v>
      </c>
      <c r="O693" s="32">
        <f t="shared" si="41"/>
        <v>0</v>
      </c>
    </row>
    <row r="694" spans="1:15" ht="22.95" customHeight="1" x14ac:dyDescent="0.25">
      <c r="A694" s="58"/>
      <c r="B694" s="60"/>
      <c r="C694" s="62"/>
      <c r="D694" s="64"/>
      <c r="E694" s="66"/>
      <c r="F694" s="8" t="s">
        <v>322</v>
      </c>
      <c r="G694" s="47"/>
      <c r="H694" s="11"/>
      <c r="I694" s="8">
        <f>IFERROR(VLOOKUP(H694,Šifranti!$F$49:$G$152,2,FALSE),0)</f>
        <v>0</v>
      </c>
      <c r="J694" s="43">
        <f>J691*1</f>
        <v>0</v>
      </c>
      <c r="K694" s="33"/>
      <c r="L694" s="50">
        <v>0.42</v>
      </c>
      <c r="M694" s="32">
        <f>D691+E691</f>
        <v>0</v>
      </c>
      <c r="N694" s="32">
        <f t="shared" si="42"/>
        <v>0</v>
      </c>
      <c r="O694" s="32">
        <f t="shared" si="41"/>
        <v>0</v>
      </c>
    </row>
    <row r="695" spans="1:15" ht="22.95" customHeight="1" x14ac:dyDescent="0.25">
      <c r="A695" s="58"/>
      <c r="B695" s="60"/>
      <c r="C695" s="62"/>
      <c r="D695" s="64"/>
      <c r="E695" s="66"/>
      <c r="F695" s="8" t="s">
        <v>370</v>
      </c>
      <c r="G695" s="47"/>
      <c r="H695" s="11"/>
      <c r="I695" s="8">
        <f>IFERROR(VLOOKUP(H695,Šifranti!$F$49:$G$152,2,FALSE),0)</f>
        <v>0</v>
      </c>
      <c r="J695" s="43">
        <f>J691*1</f>
        <v>0</v>
      </c>
      <c r="K695" s="33"/>
      <c r="L695" s="50">
        <v>0.42</v>
      </c>
      <c r="M695" s="32">
        <f>D691+E691</f>
        <v>0</v>
      </c>
      <c r="N695" s="32">
        <f t="shared" si="42"/>
        <v>0</v>
      </c>
      <c r="O695" s="32">
        <f t="shared" si="41"/>
        <v>0</v>
      </c>
    </row>
    <row r="696" spans="1:15" ht="22.95" customHeight="1" x14ac:dyDescent="0.25">
      <c r="A696" s="58"/>
      <c r="B696" s="60"/>
      <c r="C696" s="62"/>
      <c r="D696" s="64"/>
      <c r="E696" s="66"/>
      <c r="F696" s="8" t="s">
        <v>371</v>
      </c>
      <c r="G696" s="47"/>
      <c r="H696" s="11"/>
      <c r="I696" s="8">
        <f>IFERROR(VLOOKUP(H696,Šifranti!$F$49:$G$152,2,FALSE),0)</f>
        <v>0</v>
      </c>
      <c r="J696" s="43">
        <f>J691*1</f>
        <v>0</v>
      </c>
      <c r="K696" s="33"/>
      <c r="L696" s="50">
        <v>0.42</v>
      </c>
      <c r="M696" s="32">
        <f>D691+E691</f>
        <v>0</v>
      </c>
      <c r="N696" s="32">
        <f t="shared" si="42"/>
        <v>0</v>
      </c>
      <c r="O696" s="32">
        <f t="shared" si="41"/>
        <v>0</v>
      </c>
    </row>
    <row r="697" spans="1:15" ht="22.95" customHeight="1" x14ac:dyDescent="0.25">
      <c r="A697" s="58"/>
      <c r="B697" s="60"/>
      <c r="C697" s="62"/>
      <c r="D697" s="64"/>
      <c r="E697" s="66"/>
      <c r="F697" s="8" t="s">
        <v>394</v>
      </c>
      <c r="G697" s="47"/>
      <c r="H697" s="11"/>
      <c r="I697" s="8">
        <f>IFERROR(VLOOKUP(H697,Šifranti!$F$153:$G$156,2,FALSE),0)</f>
        <v>0</v>
      </c>
      <c r="J697" s="42">
        <f>J691*0.3</f>
        <v>0</v>
      </c>
      <c r="K697" s="33"/>
      <c r="L697" s="50">
        <v>0.38</v>
      </c>
      <c r="M697" s="32">
        <f>D691+E691</f>
        <v>0</v>
      </c>
      <c r="N697" s="32">
        <f t="shared" si="42"/>
        <v>0</v>
      </c>
      <c r="O697" s="32">
        <f t="shared" si="41"/>
        <v>0</v>
      </c>
    </row>
    <row r="698" spans="1:15" ht="22.95" customHeight="1" x14ac:dyDescent="0.25">
      <c r="A698" s="34" t="s">
        <v>320</v>
      </c>
      <c r="B698" s="34"/>
      <c r="C698" s="34"/>
      <c r="D698" s="7"/>
      <c r="E698" s="7"/>
      <c r="F698" s="7"/>
      <c r="G698" s="7"/>
      <c r="H698" s="7"/>
      <c r="I698" s="7"/>
      <c r="J698" s="7"/>
      <c r="K698" s="7"/>
      <c r="L698" s="7"/>
      <c r="M698" s="7"/>
      <c r="N698" s="32">
        <f>SUM(N670:N697)</f>
        <v>0</v>
      </c>
      <c r="O698" s="32">
        <f>SUM(O670:O697)</f>
        <v>0</v>
      </c>
    </row>
    <row r="699" spans="1:15" ht="22.95" customHeight="1" x14ac:dyDescent="0.25">
      <c r="A699"/>
      <c r="B699"/>
      <c r="C699"/>
      <c r="D699"/>
      <c r="E699"/>
      <c r="F699"/>
      <c r="G699"/>
      <c r="H699"/>
      <c r="I699"/>
      <c r="J699"/>
      <c r="K699"/>
      <c r="L699"/>
      <c r="M699"/>
      <c r="N699"/>
      <c r="O699"/>
    </row>
    <row r="700" spans="1:15" ht="22.95" customHeight="1" x14ac:dyDescent="0.25">
      <c r="A700" s="26" t="s">
        <v>436</v>
      </c>
      <c r="B700" s="46"/>
      <c r="C700" s="46"/>
      <c r="D700"/>
      <c r="E700"/>
      <c r="F700"/>
      <c r="G700"/>
      <c r="H700"/>
      <c r="I700"/>
      <c r="J700"/>
      <c r="K700"/>
      <c r="L700"/>
      <c r="M700"/>
      <c r="N700"/>
      <c r="O700"/>
    </row>
    <row r="701" spans="1:15" ht="66" customHeight="1" x14ac:dyDescent="0.25">
      <c r="A701" s="8" t="s">
        <v>11</v>
      </c>
      <c r="B701" s="49" t="s">
        <v>488</v>
      </c>
      <c r="C701" s="8" t="s">
        <v>323</v>
      </c>
      <c r="D701" s="13" t="s">
        <v>379</v>
      </c>
      <c r="E701" s="13" t="s">
        <v>378</v>
      </c>
      <c r="F701" s="8" t="s">
        <v>420</v>
      </c>
      <c r="G701" s="8" t="s">
        <v>8</v>
      </c>
      <c r="H701" s="8" t="s">
        <v>9</v>
      </c>
      <c r="I701" s="8" t="s">
        <v>10</v>
      </c>
      <c r="J701" s="8" t="s">
        <v>395</v>
      </c>
      <c r="K701" s="8" t="s">
        <v>372</v>
      </c>
      <c r="L701" s="8" t="s">
        <v>384</v>
      </c>
      <c r="M701" s="8" t="s">
        <v>385</v>
      </c>
      <c r="N701" s="13" t="s">
        <v>381</v>
      </c>
      <c r="O701" s="13" t="s">
        <v>380</v>
      </c>
    </row>
    <row r="702" spans="1:15" ht="22.95" customHeight="1" x14ac:dyDescent="0.25">
      <c r="A702" s="9">
        <v>1</v>
      </c>
      <c r="B702" s="9">
        <v>2</v>
      </c>
      <c r="C702" s="9">
        <v>3</v>
      </c>
      <c r="D702" s="9">
        <v>4</v>
      </c>
      <c r="E702" s="9">
        <v>5</v>
      </c>
      <c r="F702" s="14">
        <v>6</v>
      </c>
      <c r="G702" s="9">
        <v>7</v>
      </c>
      <c r="H702" s="14">
        <v>8</v>
      </c>
      <c r="I702" s="9">
        <v>9</v>
      </c>
      <c r="J702" s="9">
        <v>10</v>
      </c>
      <c r="K702" s="9">
        <v>11</v>
      </c>
      <c r="L702" s="9">
        <v>12</v>
      </c>
      <c r="M702" s="9">
        <v>13</v>
      </c>
      <c r="N702" s="9">
        <v>14</v>
      </c>
      <c r="O702" s="9">
        <v>15</v>
      </c>
    </row>
    <row r="703" spans="1:15" ht="22.95" customHeight="1" x14ac:dyDescent="0.25">
      <c r="A703" s="57">
        <v>44805</v>
      </c>
      <c r="B703" s="59"/>
      <c r="C703" s="61"/>
      <c r="D703" s="63">
        <f>IF(B703&gt;2291,B703-2291,0)</f>
        <v>0</v>
      </c>
      <c r="E703" s="65">
        <f>IF(C703&gt;1895,C703-1895,0)</f>
        <v>0</v>
      </c>
      <c r="F703" s="15" t="s">
        <v>382</v>
      </c>
      <c r="G703" s="47"/>
      <c r="H703" s="11"/>
      <c r="I703" s="8">
        <f>IFERROR(VLOOKUP(H703,Šifranti!$F$5:$G$48,2,FALSE),0)</f>
        <v>0</v>
      </c>
      <c r="J703" s="44"/>
      <c r="K703" s="33"/>
      <c r="L703" s="50">
        <v>1.08</v>
      </c>
      <c r="M703" s="32">
        <f>D703+E703</f>
        <v>0</v>
      </c>
      <c r="N703" s="32">
        <f>IF(J703*K703*L703*M703 &lt;= 2000,J703*K703*L703*M703,2000)</f>
        <v>0</v>
      </c>
      <c r="O703" s="32">
        <f t="shared" ref="O703:O730" si="43">N703*1.161</f>
        <v>0</v>
      </c>
    </row>
    <row r="704" spans="1:15" ht="22.95" customHeight="1" x14ac:dyDescent="0.25">
      <c r="A704" s="58"/>
      <c r="B704" s="60"/>
      <c r="C704" s="62"/>
      <c r="D704" s="64"/>
      <c r="E704" s="66"/>
      <c r="F704" s="15" t="s">
        <v>383</v>
      </c>
      <c r="G704" s="47"/>
      <c r="H704" s="11"/>
      <c r="I704" s="8">
        <f>IFERROR(VLOOKUP(H704,Šifranti!$F$5:$G$48,2,FALSE),0)</f>
        <v>0</v>
      </c>
      <c r="J704" s="43">
        <f>J703</f>
        <v>0</v>
      </c>
      <c r="K704" s="33"/>
      <c r="L704" s="50">
        <v>1.08</v>
      </c>
      <c r="M704" s="32">
        <f>D703+E703</f>
        <v>0</v>
      </c>
      <c r="N704" s="32">
        <f t="shared" ref="N704:N730" si="44">IF(J704*K704*L704*M704 &lt;= 2000,J704*K704*L704*M704,2000)</f>
        <v>0</v>
      </c>
      <c r="O704" s="32">
        <f t="shared" si="43"/>
        <v>0</v>
      </c>
    </row>
    <row r="705" spans="1:15" ht="22.95" customHeight="1" x14ac:dyDescent="0.25">
      <c r="A705" s="58"/>
      <c r="B705" s="60"/>
      <c r="C705" s="62"/>
      <c r="D705" s="64"/>
      <c r="E705" s="66"/>
      <c r="F705" s="8" t="s">
        <v>321</v>
      </c>
      <c r="G705" s="47"/>
      <c r="H705" s="11"/>
      <c r="I705" s="8">
        <f>IFERROR(VLOOKUP(H705,Šifranti!$F$49:$G$152,2,FALSE),0)</f>
        <v>0</v>
      </c>
      <c r="J705" s="43">
        <f>J703*1</f>
        <v>0</v>
      </c>
      <c r="K705" s="33"/>
      <c r="L705" s="50">
        <v>0.42</v>
      </c>
      <c r="M705" s="32">
        <f>D703+E703</f>
        <v>0</v>
      </c>
      <c r="N705" s="32">
        <f t="shared" si="44"/>
        <v>0</v>
      </c>
      <c r="O705" s="32">
        <f t="shared" si="43"/>
        <v>0</v>
      </c>
    </row>
    <row r="706" spans="1:15" ht="22.95" customHeight="1" x14ac:dyDescent="0.25">
      <c r="A706" s="58"/>
      <c r="B706" s="60"/>
      <c r="C706" s="62"/>
      <c r="D706" s="64"/>
      <c r="E706" s="66"/>
      <c r="F706" s="8" t="s">
        <v>322</v>
      </c>
      <c r="G706" s="47"/>
      <c r="H706" s="11"/>
      <c r="I706" s="8">
        <f>IFERROR(VLOOKUP(H706,Šifranti!$F$49:$G$152,2,FALSE),0)</f>
        <v>0</v>
      </c>
      <c r="J706" s="43">
        <f>J703*1</f>
        <v>0</v>
      </c>
      <c r="K706" s="33"/>
      <c r="L706" s="50">
        <v>0.42</v>
      </c>
      <c r="M706" s="32">
        <f>D703+E703</f>
        <v>0</v>
      </c>
      <c r="N706" s="32">
        <f t="shared" si="44"/>
        <v>0</v>
      </c>
      <c r="O706" s="32">
        <f t="shared" si="43"/>
        <v>0</v>
      </c>
    </row>
    <row r="707" spans="1:15" ht="22.95" customHeight="1" x14ac:dyDescent="0.25">
      <c r="A707" s="58"/>
      <c r="B707" s="60"/>
      <c r="C707" s="62"/>
      <c r="D707" s="64"/>
      <c r="E707" s="66"/>
      <c r="F707" s="8" t="s">
        <v>370</v>
      </c>
      <c r="G707" s="47"/>
      <c r="H707" s="11"/>
      <c r="I707" s="8">
        <f>IFERROR(VLOOKUP(H707,Šifranti!$F$49:$G$152,2,FALSE),0)</f>
        <v>0</v>
      </c>
      <c r="J707" s="43">
        <f>J703*1</f>
        <v>0</v>
      </c>
      <c r="K707" s="33"/>
      <c r="L707" s="50">
        <v>0.42</v>
      </c>
      <c r="M707" s="32">
        <f>D703+E703</f>
        <v>0</v>
      </c>
      <c r="N707" s="32">
        <f t="shared" si="44"/>
        <v>0</v>
      </c>
      <c r="O707" s="32">
        <f t="shared" si="43"/>
        <v>0</v>
      </c>
    </row>
    <row r="708" spans="1:15" ht="22.95" customHeight="1" x14ac:dyDescent="0.25">
      <c r="A708" s="58"/>
      <c r="B708" s="60"/>
      <c r="C708" s="62"/>
      <c r="D708" s="64"/>
      <c r="E708" s="66"/>
      <c r="F708" s="8" t="s">
        <v>371</v>
      </c>
      <c r="G708" s="47"/>
      <c r="H708" s="11"/>
      <c r="I708" s="8">
        <f>IFERROR(VLOOKUP(H708,Šifranti!$F$49:$G$152,2,FALSE),0)</f>
        <v>0</v>
      </c>
      <c r="J708" s="43">
        <f>J703*1</f>
        <v>0</v>
      </c>
      <c r="K708" s="33"/>
      <c r="L708" s="50">
        <v>0.42</v>
      </c>
      <c r="M708" s="32">
        <f>D703+E703</f>
        <v>0</v>
      </c>
      <c r="N708" s="32">
        <f t="shared" si="44"/>
        <v>0</v>
      </c>
      <c r="O708" s="32">
        <f t="shared" si="43"/>
        <v>0</v>
      </c>
    </row>
    <row r="709" spans="1:15" ht="22.95" customHeight="1" x14ac:dyDescent="0.25">
      <c r="A709" s="58"/>
      <c r="B709" s="60"/>
      <c r="C709" s="62"/>
      <c r="D709" s="64"/>
      <c r="E709" s="66"/>
      <c r="F709" s="8" t="s">
        <v>394</v>
      </c>
      <c r="G709" s="47"/>
      <c r="H709" s="11"/>
      <c r="I709" s="8">
        <f>IFERROR(VLOOKUP(H709,Šifranti!$F$153:$G$156,2,FALSE),0)</f>
        <v>0</v>
      </c>
      <c r="J709" s="42">
        <f>J703*0.3</f>
        <v>0</v>
      </c>
      <c r="K709" s="33"/>
      <c r="L709" s="50">
        <v>0.38</v>
      </c>
      <c r="M709" s="32">
        <f>D703+E703</f>
        <v>0</v>
      </c>
      <c r="N709" s="32">
        <f t="shared" si="44"/>
        <v>0</v>
      </c>
      <c r="O709" s="32">
        <f t="shared" si="43"/>
        <v>0</v>
      </c>
    </row>
    <row r="710" spans="1:15" ht="22.95" customHeight="1" x14ac:dyDescent="0.25">
      <c r="A710" s="57">
        <v>44835</v>
      </c>
      <c r="B710" s="59"/>
      <c r="C710" s="61"/>
      <c r="D710" s="63">
        <f>IF(B710&gt;2291,B710-2291,0)</f>
        <v>0</v>
      </c>
      <c r="E710" s="65">
        <f>IF(C710&gt;1895,C710-1895,0)</f>
        <v>0</v>
      </c>
      <c r="F710" s="15" t="s">
        <v>382</v>
      </c>
      <c r="G710" s="47"/>
      <c r="H710" s="11"/>
      <c r="I710" s="8">
        <f>IFERROR(VLOOKUP(H710,Šifranti!$F$5:$G$48,2,FALSE),0)</f>
        <v>0</v>
      </c>
      <c r="J710" s="44"/>
      <c r="K710" s="33"/>
      <c r="L710" s="50">
        <v>1.08</v>
      </c>
      <c r="M710" s="32">
        <f>D710+E710</f>
        <v>0</v>
      </c>
      <c r="N710" s="32">
        <f t="shared" si="44"/>
        <v>0</v>
      </c>
      <c r="O710" s="32">
        <f t="shared" si="43"/>
        <v>0</v>
      </c>
    </row>
    <row r="711" spans="1:15" ht="22.95" customHeight="1" x14ac:dyDescent="0.25">
      <c r="A711" s="58"/>
      <c r="B711" s="60"/>
      <c r="C711" s="62"/>
      <c r="D711" s="64"/>
      <c r="E711" s="66"/>
      <c r="F711" s="15" t="s">
        <v>383</v>
      </c>
      <c r="G711" s="47"/>
      <c r="H711" s="11"/>
      <c r="I711" s="8">
        <f>IFERROR(VLOOKUP(H711,Šifranti!$F$5:$G$48,2,FALSE),0)</f>
        <v>0</v>
      </c>
      <c r="J711" s="43">
        <f>J710</f>
        <v>0</v>
      </c>
      <c r="K711" s="33"/>
      <c r="L711" s="50">
        <v>1.08</v>
      </c>
      <c r="M711" s="32">
        <f>D710+E710</f>
        <v>0</v>
      </c>
      <c r="N711" s="32">
        <f t="shared" si="44"/>
        <v>0</v>
      </c>
      <c r="O711" s="32">
        <f t="shared" si="43"/>
        <v>0</v>
      </c>
    </row>
    <row r="712" spans="1:15" ht="22.95" customHeight="1" x14ac:dyDescent="0.25">
      <c r="A712" s="58"/>
      <c r="B712" s="60"/>
      <c r="C712" s="62"/>
      <c r="D712" s="64"/>
      <c r="E712" s="66"/>
      <c r="F712" s="8" t="s">
        <v>321</v>
      </c>
      <c r="G712" s="47"/>
      <c r="H712" s="11"/>
      <c r="I712" s="8">
        <f>IFERROR(VLOOKUP(H712,Šifranti!$F$49:$G$152,2,FALSE),0)</f>
        <v>0</v>
      </c>
      <c r="J712" s="43">
        <f>J710*1</f>
        <v>0</v>
      </c>
      <c r="K712" s="33"/>
      <c r="L712" s="50">
        <v>0.42</v>
      </c>
      <c r="M712" s="32">
        <f>D710+E710</f>
        <v>0</v>
      </c>
      <c r="N712" s="32">
        <f t="shared" si="44"/>
        <v>0</v>
      </c>
      <c r="O712" s="32">
        <f t="shared" si="43"/>
        <v>0</v>
      </c>
    </row>
    <row r="713" spans="1:15" ht="22.95" customHeight="1" x14ac:dyDescent="0.25">
      <c r="A713" s="58"/>
      <c r="B713" s="60"/>
      <c r="C713" s="62"/>
      <c r="D713" s="64"/>
      <c r="E713" s="66"/>
      <c r="F713" s="8" t="s">
        <v>322</v>
      </c>
      <c r="G713" s="47"/>
      <c r="H713" s="11"/>
      <c r="I713" s="8">
        <f>IFERROR(VLOOKUP(H713,Šifranti!$F$49:$G$152,2,FALSE),0)</f>
        <v>0</v>
      </c>
      <c r="J713" s="43">
        <f>J710*1</f>
        <v>0</v>
      </c>
      <c r="K713" s="33"/>
      <c r="L713" s="50">
        <v>0.42</v>
      </c>
      <c r="M713" s="32">
        <f>D710+E710</f>
        <v>0</v>
      </c>
      <c r="N713" s="32">
        <f t="shared" si="44"/>
        <v>0</v>
      </c>
      <c r="O713" s="32">
        <f t="shared" si="43"/>
        <v>0</v>
      </c>
    </row>
    <row r="714" spans="1:15" ht="22.95" customHeight="1" x14ac:dyDescent="0.25">
      <c r="A714" s="58"/>
      <c r="B714" s="60"/>
      <c r="C714" s="62"/>
      <c r="D714" s="64"/>
      <c r="E714" s="66"/>
      <c r="F714" s="8" t="s">
        <v>370</v>
      </c>
      <c r="G714" s="47"/>
      <c r="H714" s="11"/>
      <c r="I714" s="8">
        <f>IFERROR(VLOOKUP(H714,Šifranti!$F$49:$G$152,2,FALSE),0)</f>
        <v>0</v>
      </c>
      <c r="J714" s="43">
        <f>J710*1</f>
        <v>0</v>
      </c>
      <c r="K714" s="33"/>
      <c r="L714" s="50">
        <v>0.42</v>
      </c>
      <c r="M714" s="32">
        <f>D710+E710</f>
        <v>0</v>
      </c>
      <c r="N714" s="32">
        <f t="shared" si="44"/>
        <v>0</v>
      </c>
      <c r="O714" s="32">
        <f t="shared" si="43"/>
        <v>0</v>
      </c>
    </row>
    <row r="715" spans="1:15" ht="22.95" customHeight="1" x14ac:dyDescent="0.25">
      <c r="A715" s="58"/>
      <c r="B715" s="60"/>
      <c r="C715" s="62"/>
      <c r="D715" s="64"/>
      <c r="E715" s="66"/>
      <c r="F715" s="8" t="s">
        <v>371</v>
      </c>
      <c r="G715" s="47"/>
      <c r="H715" s="11"/>
      <c r="I715" s="8">
        <f>IFERROR(VLOOKUP(H715,Šifranti!$F$49:$G$152,2,FALSE),0)</f>
        <v>0</v>
      </c>
      <c r="J715" s="43">
        <f>J710*1</f>
        <v>0</v>
      </c>
      <c r="K715" s="33"/>
      <c r="L715" s="50">
        <v>0.42</v>
      </c>
      <c r="M715" s="32">
        <f>D710+E710</f>
        <v>0</v>
      </c>
      <c r="N715" s="32">
        <f t="shared" si="44"/>
        <v>0</v>
      </c>
      <c r="O715" s="32">
        <f t="shared" si="43"/>
        <v>0</v>
      </c>
    </row>
    <row r="716" spans="1:15" ht="22.95" customHeight="1" x14ac:dyDescent="0.25">
      <c r="A716" s="58"/>
      <c r="B716" s="60"/>
      <c r="C716" s="62"/>
      <c r="D716" s="64"/>
      <c r="E716" s="66"/>
      <c r="F716" s="8" t="s">
        <v>394</v>
      </c>
      <c r="G716" s="47"/>
      <c r="H716" s="11"/>
      <c r="I716" s="8">
        <f>IFERROR(VLOOKUP(H716,Šifranti!$F$153:$G$156,2,FALSE),0)</f>
        <v>0</v>
      </c>
      <c r="J716" s="42">
        <f>J710*0.3</f>
        <v>0</v>
      </c>
      <c r="K716" s="33"/>
      <c r="L716" s="50">
        <v>0.38</v>
      </c>
      <c r="M716" s="32">
        <f>D710+E710</f>
        <v>0</v>
      </c>
      <c r="N716" s="32">
        <f t="shared" si="44"/>
        <v>0</v>
      </c>
      <c r="O716" s="32">
        <f t="shared" si="43"/>
        <v>0</v>
      </c>
    </row>
    <row r="717" spans="1:15" ht="22.95" customHeight="1" x14ac:dyDescent="0.25">
      <c r="A717" s="57">
        <v>44866</v>
      </c>
      <c r="B717" s="59"/>
      <c r="C717" s="61"/>
      <c r="D717" s="63">
        <f>IF(B717&gt;2291,B717-2291,0)</f>
        <v>0</v>
      </c>
      <c r="E717" s="65">
        <f>IF(C717&gt;1895,C717-1895,0)</f>
        <v>0</v>
      </c>
      <c r="F717" s="15" t="s">
        <v>382</v>
      </c>
      <c r="G717" s="47"/>
      <c r="H717" s="11"/>
      <c r="I717" s="8">
        <f>IFERROR(VLOOKUP(H717,Šifranti!$F$5:$G$48,2,FALSE),0)</f>
        <v>0</v>
      </c>
      <c r="J717" s="44"/>
      <c r="K717" s="33"/>
      <c r="L717" s="50">
        <v>1.08</v>
      </c>
      <c r="M717" s="32">
        <f>D717+E717</f>
        <v>0</v>
      </c>
      <c r="N717" s="32">
        <f t="shared" si="44"/>
        <v>0</v>
      </c>
      <c r="O717" s="32">
        <f t="shared" si="43"/>
        <v>0</v>
      </c>
    </row>
    <row r="718" spans="1:15" ht="22.95" customHeight="1" x14ac:dyDescent="0.25">
      <c r="A718" s="58"/>
      <c r="B718" s="60"/>
      <c r="C718" s="62"/>
      <c r="D718" s="64"/>
      <c r="E718" s="66"/>
      <c r="F718" s="15" t="s">
        <v>383</v>
      </c>
      <c r="G718" s="47"/>
      <c r="H718" s="11"/>
      <c r="I718" s="8">
        <f>IFERROR(VLOOKUP(H718,Šifranti!$F$5:$G$48,2,FALSE),0)</f>
        <v>0</v>
      </c>
      <c r="J718" s="43">
        <f>J717</f>
        <v>0</v>
      </c>
      <c r="K718" s="33"/>
      <c r="L718" s="50">
        <v>1.08</v>
      </c>
      <c r="M718" s="32">
        <f>D717+E717</f>
        <v>0</v>
      </c>
      <c r="N718" s="32">
        <f t="shared" si="44"/>
        <v>0</v>
      </c>
      <c r="O718" s="32">
        <f t="shared" si="43"/>
        <v>0</v>
      </c>
    </row>
    <row r="719" spans="1:15" ht="22.95" customHeight="1" x14ac:dyDescent="0.25">
      <c r="A719" s="58"/>
      <c r="B719" s="60"/>
      <c r="C719" s="62"/>
      <c r="D719" s="64"/>
      <c r="E719" s="66"/>
      <c r="F719" s="8" t="s">
        <v>321</v>
      </c>
      <c r="G719" s="47"/>
      <c r="H719" s="11"/>
      <c r="I719" s="8">
        <f>IFERROR(VLOOKUP(H719,Šifranti!$F$49:$G$152,2,FALSE),0)</f>
        <v>0</v>
      </c>
      <c r="J719" s="43">
        <f>J717*1</f>
        <v>0</v>
      </c>
      <c r="K719" s="33"/>
      <c r="L719" s="50">
        <v>0.42</v>
      </c>
      <c r="M719" s="32">
        <f>D717+E717</f>
        <v>0</v>
      </c>
      <c r="N719" s="32">
        <f t="shared" si="44"/>
        <v>0</v>
      </c>
      <c r="O719" s="32">
        <f t="shared" si="43"/>
        <v>0</v>
      </c>
    </row>
    <row r="720" spans="1:15" ht="22.95" customHeight="1" x14ac:dyDescent="0.25">
      <c r="A720" s="58"/>
      <c r="B720" s="60"/>
      <c r="C720" s="62"/>
      <c r="D720" s="64"/>
      <c r="E720" s="66"/>
      <c r="F720" s="8" t="s">
        <v>322</v>
      </c>
      <c r="G720" s="47"/>
      <c r="H720" s="11"/>
      <c r="I720" s="8">
        <f>IFERROR(VLOOKUP(H720,Šifranti!$F$49:$G$152,2,FALSE),0)</f>
        <v>0</v>
      </c>
      <c r="J720" s="43">
        <f>J717*1</f>
        <v>0</v>
      </c>
      <c r="K720" s="33"/>
      <c r="L720" s="50">
        <v>0.42</v>
      </c>
      <c r="M720" s="32">
        <f>D717+E717</f>
        <v>0</v>
      </c>
      <c r="N720" s="32">
        <f t="shared" si="44"/>
        <v>0</v>
      </c>
      <c r="O720" s="32">
        <f t="shared" si="43"/>
        <v>0</v>
      </c>
    </row>
    <row r="721" spans="1:15" ht="22.95" customHeight="1" x14ac:dyDescent="0.25">
      <c r="A721" s="58"/>
      <c r="B721" s="60"/>
      <c r="C721" s="62"/>
      <c r="D721" s="64"/>
      <c r="E721" s="66"/>
      <c r="F721" s="8" t="s">
        <v>370</v>
      </c>
      <c r="G721" s="47"/>
      <c r="H721" s="11"/>
      <c r="I721" s="8">
        <f>IFERROR(VLOOKUP(H721,Šifranti!$F$49:$G$152,2,FALSE),0)</f>
        <v>0</v>
      </c>
      <c r="J721" s="43">
        <f>J717*1</f>
        <v>0</v>
      </c>
      <c r="K721" s="33"/>
      <c r="L721" s="50">
        <v>0.42</v>
      </c>
      <c r="M721" s="32">
        <f>D717+E717</f>
        <v>0</v>
      </c>
      <c r="N721" s="32">
        <f t="shared" si="44"/>
        <v>0</v>
      </c>
      <c r="O721" s="32">
        <f t="shared" si="43"/>
        <v>0</v>
      </c>
    </row>
    <row r="722" spans="1:15" ht="22.95" customHeight="1" x14ac:dyDescent="0.25">
      <c r="A722" s="58"/>
      <c r="B722" s="60"/>
      <c r="C722" s="62"/>
      <c r="D722" s="64"/>
      <c r="E722" s="66"/>
      <c r="F722" s="8" t="s">
        <v>371</v>
      </c>
      <c r="G722" s="47"/>
      <c r="H722" s="11"/>
      <c r="I722" s="8">
        <f>IFERROR(VLOOKUP(H722,Šifranti!$F$49:$G$152,2,FALSE),0)</f>
        <v>0</v>
      </c>
      <c r="J722" s="43">
        <f>J717*1</f>
        <v>0</v>
      </c>
      <c r="K722" s="33"/>
      <c r="L722" s="50">
        <v>0.42</v>
      </c>
      <c r="M722" s="32">
        <f>D717+E717</f>
        <v>0</v>
      </c>
      <c r="N722" s="32">
        <f t="shared" si="44"/>
        <v>0</v>
      </c>
      <c r="O722" s="32">
        <f t="shared" si="43"/>
        <v>0</v>
      </c>
    </row>
    <row r="723" spans="1:15" ht="22.95" customHeight="1" x14ac:dyDescent="0.25">
      <c r="A723" s="58"/>
      <c r="B723" s="60"/>
      <c r="C723" s="62"/>
      <c r="D723" s="64"/>
      <c r="E723" s="66"/>
      <c r="F723" s="8" t="s">
        <v>394</v>
      </c>
      <c r="G723" s="47"/>
      <c r="H723" s="11"/>
      <c r="I723" s="8">
        <f>IFERROR(VLOOKUP(H723,Šifranti!$F$153:$G$156,2,FALSE),0)</f>
        <v>0</v>
      </c>
      <c r="J723" s="42">
        <f>J717*0.3</f>
        <v>0</v>
      </c>
      <c r="K723" s="33"/>
      <c r="L723" s="50">
        <v>0.38</v>
      </c>
      <c r="M723" s="32">
        <f>D717+E717</f>
        <v>0</v>
      </c>
      <c r="N723" s="32">
        <f t="shared" si="44"/>
        <v>0</v>
      </c>
      <c r="O723" s="32">
        <f t="shared" si="43"/>
        <v>0</v>
      </c>
    </row>
    <row r="724" spans="1:15" ht="22.95" customHeight="1" x14ac:dyDescent="0.25">
      <c r="A724" s="57">
        <v>44896</v>
      </c>
      <c r="B724" s="59"/>
      <c r="C724" s="61"/>
      <c r="D724" s="63">
        <f>IF(B724&gt;2291,B724-2291,0)</f>
        <v>0</v>
      </c>
      <c r="E724" s="65">
        <f>IF(C724&gt;1895,C724-1895,0)</f>
        <v>0</v>
      </c>
      <c r="F724" s="15" t="s">
        <v>382</v>
      </c>
      <c r="G724" s="47"/>
      <c r="H724" s="11"/>
      <c r="I724" s="8">
        <f>IFERROR(VLOOKUP(H724,Šifranti!$F$5:$G$48,2,FALSE),0)</f>
        <v>0</v>
      </c>
      <c r="J724" s="44"/>
      <c r="K724" s="33"/>
      <c r="L724" s="50">
        <v>1.08</v>
      </c>
      <c r="M724" s="32">
        <f>D724+E724</f>
        <v>0</v>
      </c>
      <c r="N724" s="32">
        <f t="shared" si="44"/>
        <v>0</v>
      </c>
      <c r="O724" s="32">
        <f t="shared" si="43"/>
        <v>0</v>
      </c>
    </row>
    <row r="725" spans="1:15" ht="22.95" customHeight="1" x14ac:dyDescent="0.25">
      <c r="A725" s="58"/>
      <c r="B725" s="60"/>
      <c r="C725" s="62"/>
      <c r="D725" s="64"/>
      <c r="E725" s="66"/>
      <c r="F725" s="15" t="s">
        <v>383</v>
      </c>
      <c r="G725" s="47"/>
      <c r="H725" s="11"/>
      <c r="I725" s="8">
        <f>IFERROR(VLOOKUP(H725,Šifranti!$F$5:$G$48,2,FALSE),0)</f>
        <v>0</v>
      </c>
      <c r="J725" s="43">
        <f>J724</f>
        <v>0</v>
      </c>
      <c r="K725" s="33"/>
      <c r="L725" s="50">
        <v>1.08</v>
      </c>
      <c r="M725" s="32">
        <f>D724+E724</f>
        <v>0</v>
      </c>
      <c r="N725" s="32">
        <f t="shared" si="44"/>
        <v>0</v>
      </c>
      <c r="O725" s="32">
        <f t="shared" si="43"/>
        <v>0</v>
      </c>
    </row>
    <row r="726" spans="1:15" ht="22.95" customHeight="1" x14ac:dyDescent="0.25">
      <c r="A726" s="58"/>
      <c r="B726" s="60"/>
      <c r="C726" s="62"/>
      <c r="D726" s="64"/>
      <c r="E726" s="66"/>
      <c r="F726" s="8" t="s">
        <v>321</v>
      </c>
      <c r="G726" s="47"/>
      <c r="H726" s="11"/>
      <c r="I726" s="8">
        <f>IFERROR(VLOOKUP(H726,Šifranti!$F$49:$G$152,2,FALSE),0)</f>
        <v>0</v>
      </c>
      <c r="J726" s="43">
        <f>J724*1</f>
        <v>0</v>
      </c>
      <c r="K726" s="33"/>
      <c r="L726" s="50">
        <v>0.42</v>
      </c>
      <c r="M726" s="32">
        <f>D724+E724</f>
        <v>0</v>
      </c>
      <c r="N726" s="32">
        <f t="shared" si="44"/>
        <v>0</v>
      </c>
      <c r="O726" s="32">
        <f t="shared" si="43"/>
        <v>0</v>
      </c>
    </row>
    <row r="727" spans="1:15" ht="22.95" customHeight="1" x14ac:dyDescent="0.25">
      <c r="A727" s="58"/>
      <c r="B727" s="60"/>
      <c r="C727" s="62"/>
      <c r="D727" s="64"/>
      <c r="E727" s="66"/>
      <c r="F727" s="8" t="s">
        <v>322</v>
      </c>
      <c r="G727" s="47"/>
      <c r="H727" s="11"/>
      <c r="I727" s="8">
        <f>IFERROR(VLOOKUP(H727,Šifranti!$F$49:$G$152,2,FALSE),0)</f>
        <v>0</v>
      </c>
      <c r="J727" s="43">
        <f>J724*1</f>
        <v>0</v>
      </c>
      <c r="K727" s="33"/>
      <c r="L727" s="50">
        <v>0.42</v>
      </c>
      <c r="M727" s="32">
        <f>D724+E724</f>
        <v>0</v>
      </c>
      <c r="N727" s="32">
        <f t="shared" si="44"/>
        <v>0</v>
      </c>
      <c r="O727" s="32">
        <f t="shared" si="43"/>
        <v>0</v>
      </c>
    </row>
    <row r="728" spans="1:15" ht="22.95" customHeight="1" x14ac:dyDescent="0.25">
      <c r="A728" s="58"/>
      <c r="B728" s="60"/>
      <c r="C728" s="62"/>
      <c r="D728" s="64"/>
      <c r="E728" s="66"/>
      <c r="F728" s="8" t="s">
        <v>370</v>
      </c>
      <c r="G728" s="47"/>
      <c r="H728" s="11"/>
      <c r="I728" s="8">
        <f>IFERROR(VLOOKUP(H728,Šifranti!$F$49:$G$152,2,FALSE),0)</f>
        <v>0</v>
      </c>
      <c r="J728" s="43">
        <f>J724*1</f>
        <v>0</v>
      </c>
      <c r="K728" s="33"/>
      <c r="L728" s="50">
        <v>0.42</v>
      </c>
      <c r="M728" s="32">
        <f>D724+E724</f>
        <v>0</v>
      </c>
      <c r="N728" s="32">
        <f t="shared" si="44"/>
        <v>0</v>
      </c>
      <c r="O728" s="32">
        <f t="shared" si="43"/>
        <v>0</v>
      </c>
    </row>
    <row r="729" spans="1:15" ht="22.95" customHeight="1" x14ac:dyDescent="0.25">
      <c r="A729" s="58"/>
      <c r="B729" s="60"/>
      <c r="C729" s="62"/>
      <c r="D729" s="64"/>
      <c r="E729" s="66"/>
      <c r="F729" s="8" t="s">
        <v>371</v>
      </c>
      <c r="G729" s="47"/>
      <c r="H729" s="11"/>
      <c r="I729" s="8">
        <f>IFERROR(VLOOKUP(H729,Šifranti!$F$49:$G$152,2,FALSE),0)</f>
        <v>0</v>
      </c>
      <c r="J729" s="43">
        <f>J724*1</f>
        <v>0</v>
      </c>
      <c r="K729" s="33"/>
      <c r="L729" s="50">
        <v>0.42</v>
      </c>
      <c r="M729" s="32">
        <f>D724+E724</f>
        <v>0</v>
      </c>
      <c r="N729" s="32">
        <f t="shared" si="44"/>
        <v>0</v>
      </c>
      <c r="O729" s="32">
        <f t="shared" si="43"/>
        <v>0</v>
      </c>
    </row>
    <row r="730" spans="1:15" ht="22.95" customHeight="1" x14ac:dyDescent="0.25">
      <c r="A730" s="58"/>
      <c r="B730" s="60"/>
      <c r="C730" s="62"/>
      <c r="D730" s="64"/>
      <c r="E730" s="66"/>
      <c r="F730" s="8" t="s">
        <v>394</v>
      </c>
      <c r="G730" s="47"/>
      <c r="H730" s="11"/>
      <c r="I730" s="8">
        <f>IFERROR(VLOOKUP(H730,Šifranti!$F$153:$G$156,2,FALSE),0)</f>
        <v>0</v>
      </c>
      <c r="J730" s="42">
        <f>J724*0.3</f>
        <v>0</v>
      </c>
      <c r="K730" s="33"/>
      <c r="L730" s="50">
        <v>0.38</v>
      </c>
      <c r="M730" s="32">
        <f>D724+E724</f>
        <v>0</v>
      </c>
      <c r="N730" s="32">
        <f t="shared" si="44"/>
        <v>0</v>
      </c>
      <c r="O730" s="32">
        <f t="shared" si="43"/>
        <v>0</v>
      </c>
    </row>
    <row r="731" spans="1:15" ht="22.95" customHeight="1" x14ac:dyDescent="0.25">
      <c r="A731" s="34" t="s">
        <v>320</v>
      </c>
      <c r="B731" s="34"/>
      <c r="C731" s="34"/>
      <c r="D731" s="7"/>
      <c r="E731" s="7"/>
      <c r="F731" s="7"/>
      <c r="G731" s="7"/>
      <c r="H731" s="7"/>
      <c r="I731" s="7"/>
      <c r="J731" s="7"/>
      <c r="K731" s="7"/>
      <c r="L731" s="7"/>
      <c r="M731" s="7"/>
      <c r="N731" s="32">
        <f>SUM(N703:N730)</f>
        <v>0</v>
      </c>
      <c r="O731" s="32">
        <f>SUM(O703:O730)</f>
        <v>0</v>
      </c>
    </row>
    <row r="732" spans="1:15" ht="22.95" customHeight="1" x14ac:dyDescent="0.25">
      <c r="A732"/>
      <c r="B732"/>
      <c r="C732"/>
      <c r="D732"/>
      <c r="E732"/>
      <c r="F732"/>
      <c r="G732"/>
      <c r="H732"/>
      <c r="I732"/>
      <c r="J732"/>
      <c r="K732"/>
      <c r="L732"/>
      <c r="M732"/>
      <c r="N732"/>
      <c r="O732"/>
    </row>
    <row r="733" spans="1:15" ht="22.95" customHeight="1" x14ac:dyDescent="0.25">
      <c r="A733" s="26" t="s">
        <v>437</v>
      </c>
      <c r="B733" s="46"/>
      <c r="C733" s="46"/>
      <c r="D733"/>
      <c r="E733"/>
      <c r="F733"/>
      <c r="G733"/>
      <c r="H733"/>
      <c r="I733"/>
      <c r="J733"/>
      <c r="K733"/>
      <c r="L733"/>
      <c r="M733"/>
      <c r="N733"/>
      <c r="O733"/>
    </row>
    <row r="734" spans="1:15" ht="70.95" customHeight="1" x14ac:dyDescent="0.25">
      <c r="A734" s="8" t="s">
        <v>11</v>
      </c>
      <c r="B734" s="49" t="s">
        <v>488</v>
      </c>
      <c r="C734" s="8" t="s">
        <v>323</v>
      </c>
      <c r="D734" s="13" t="s">
        <v>379</v>
      </c>
      <c r="E734" s="13" t="s">
        <v>378</v>
      </c>
      <c r="F734" s="8" t="s">
        <v>420</v>
      </c>
      <c r="G734" s="8" t="s">
        <v>8</v>
      </c>
      <c r="H734" s="8" t="s">
        <v>9</v>
      </c>
      <c r="I734" s="8" t="s">
        <v>10</v>
      </c>
      <c r="J734" s="8" t="s">
        <v>395</v>
      </c>
      <c r="K734" s="8" t="s">
        <v>372</v>
      </c>
      <c r="L734" s="8" t="s">
        <v>384</v>
      </c>
      <c r="M734" s="8" t="s">
        <v>385</v>
      </c>
      <c r="N734" s="13" t="s">
        <v>381</v>
      </c>
      <c r="O734" s="13" t="s">
        <v>380</v>
      </c>
    </row>
    <row r="735" spans="1:15" ht="22.95" customHeight="1" x14ac:dyDescent="0.25">
      <c r="A735" s="9">
        <v>1</v>
      </c>
      <c r="B735" s="9">
        <v>2</v>
      </c>
      <c r="C735" s="9">
        <v>3</v>
      </c>
      <c r="D735" s="9">
        <v>4</v>
      </c>
      <c r="E735" s="9">
        <v>5</v>
      </c>
      <c r="F735" s="14">
        <v>6</v>
      </c>
      <c r="G735" s="9">
        <v>7</v>
      </c>
      <c r="H735" s="14">
        <v>8</v>
      </c>
      <c r="I735" s="9">
        <v>9</v>
      </c>
      <c r="J735" s="9">
        <v>10</v>
      </c>
      <c r="K735" s="9">
        <v>11</v>
      </c>
      <c r="L735" s="9">
        <v>12</v>
      </c>
      <c r="M735" s="9">
        <v>13</v>
      </c>
      <c r="N735" s="9">
        <v>14</v>
      </c>
      <c r="O735" s="9">
        <v>15</v>
      </c>
    </row>
    <row r="736" spans="1:15" ht="22.95" customHeight="1" x14ac:dyDescent="0.25">
      <c r="A736" s="57">
        <v>44805</v>
      </c>
      <c r="B736" s="59"/>
      <c r="C736" s="61"/>
      <c r="D736" s="63">
        <f>IF(B736&gt;2291,B736-2291,0)</f>
        <v>0</v>
      </c>
      <c r="E736" s="65">
        <f>IF(C736&gt;1895,C736-1895,0)</f>
        <v>0</v>
      </c>
      <c r="F736" s="15" t="s">
        <v>382</v>
      </c>
      <c r="G736" s="47"/>
      <c r="H736" s="11"/>
      <c r="I736" s="8">
        <f>IFERROR(VLOOKUP(H736,Šifranti!$F$5:$G$48,2,FALSE),0)</f>
        <v>0</v>
      </c>
      <c r="J736" s="44"/>
      <c r="K736" s="33"/>
      <c r="L736" s="50">
        <v>1.08</v>
      </c>
      <c r="M736" s="32">
        <f>D736+E736</f>
        <v>0</v>
      </c>
      <c r="N736" s="32">
        <f>IF(J736*K736*L736*M736 &lt;= 2000,J736*K736*L736*M736,2000)</f>
        <v>0</v>
      </c>
      <c r="O736" s="32">
        <f t="shared" ref="O736:O763" si="45">N736*1.161</f>
        <v>0</v>
      </c>
    </row>
    <row r="737" spans="1:15" ht="22.95" customHeight="1" x14ac:dyDescent="0.25">
      <c r="A737" s="58"/>
      <c r="B737" s="60"/>
      <c r="C737" s="62"/>
      <c r="D737" s="64"/>
      <c r="E737" s="66"/>
      <c r="F737" s="15" t="s">
        <v>383</v>
      </c>
      <c r="G737" s="47"/>
      <c r="H737" s="11"/>
      <c r="I737" s="8">
        <f>IFERROR(VLOOKUP(H737,Šifranti!$F$5:$G$48,2,FALSE),0)</f>
        <v>0</v>
      </c>
      <c r="J737" s="43">
        <f>J736</f>
        <v>0</v>
      </c>
      <c r="K737" s="33"/>
      <c r="L737" s="50">
        <v>1.08</v>
      </c>
      <c r="M737" s="32">
        <f>D736+E736</f>
        <v>0</v>
      </c>
      <c r="N737" s="32">
        <f t="shared" ref="N737:N763" si="46">IF(J737*K737*L737*M737 &lt;= 2000,J737*K737*L737*M737,2000)</f>
        <v>0</v>
      </c>
      <c r="O737" s="32">
        <f t="shared" si="45"/>
        <v>0</v>
      </c>
    </row>
    <row r="738" spans="1:15" ht="22.95" customHeight="1" x14ac:dyDescent="0.25">
      <c r="A738" s="58"/>
      <c r="B738" s="60"/>
      <c r="C738" s="62"/>
      <c r="D738" s="64"/>
      <c r="E738" s="66"/>
      <c r="F738" s="8" t="s">
        <v>321</v>
      </c>
      <c r="G738" s="47"/>
      <c r="H738" s="11"/>
      <c r="I738" s="8">
        <f>IFERROR(VLOOKUP(H738,Šifranti!$F$49:$G$152,2,FALSE),0)</f>
        <v>0</v>
      </c>
      <c r="J738" s="43">
        <f>J736*1</f>
        <v>0</v>
      </c>
      <c r="K738" s="33"/>
      <c r="L738" s="50">
        <v>0.42</v>
      </c>
      <c r="M738" s="32">
        <f>D736+E736</f>
        <v>0</v>
      </c>
      <c r="N738" s="32">
        <f t="shared" si="46"/>
        <v>0</v>
      </c>
      <c r="O738" s="32">
        <f t="shared" si="45"/>
        <v>0</v>
      </c>
    </row>
    <row r="739" spans="1:15" ht="22.95" customHeight="1" x14ac:dyDescent="0.25">
      <c r="A739" s="58"/>
      <c r="B739" s="60"/>
      <c r="C739" s="62"/>
      <c r="D739" s="64"/>
      <c r="E739" s="66"/>
      <c r="F739" s="8" t="s">
        <v>322</v>
      </c>
      <c r="G739" s="47"/>
      <c r="H739" s="11"/>
      <c r="I739" s="8">
        <f>IFERROR(VLOOKUP(H739,Šifranti!$F$49:$G$152,2,FALSE),0)</f>
        <v>0</v>
      </c>
      <c r="J739" s="43">
        <f>J736*1</f>
        <v>0</v>
      </c>
      <c r="K739" s="33"/>
      <c r="L739" s="50">
        <v>0.42</v>
      </c>
      <c r="M739" s="32">
        <f>D736+E736</f>
        <v>0</v>
      </c>
      <c r="N739" s="32">
        <f t="shared" si="46"/>
        <v>0</v>
      </c>
      <c r="O739" s="32">
        <f t="shared" si="45"/>
        <v>0</v>
      </c>
    </row>
    <row r="740" spans="1:15" ht="22.95" customHeight="1" x14ac:dyDescent="0.25">
      <c r="A740" s="58"/>
      <c r="B740" s="60"/>
      <c r="C740" s="62"/>
      <c r="D740" s="64"/>
      <c r="E740" s="66"/>
      <c r="F740" s="8" t="s">
        <v>370</v>
      </c>
      <c r="G740" s="47"/>
      <c r="H740" s="11"/>
      <c r="I740" s="8">
        <f>IFERROR(VLOOKUP(H740,Šifranti!$F$49:$G$152,2,FALSE),0)</f>
        <v>0</v>
      </c>
      <c r="J740" s="43">
        <f>J736*1</f>
        <v>0</v>
      </c>
      <c r="K740" s="33"/>
      <c r="L740" s="50">
        <v>0.42</v>
      </c>
      <c r="M740" s="32">
        <f>D736+E736</f>
        <v>0</v>
      </c>
      <c r="N740" s="32">
        <f t="shared" si="46"/>
        <v>0</v>
      </c>
      <c r="O740" s="32">
        <f t="shared" si="45"/>
        <v>0</v>
      </c>
    </row>
    <row r="741" spans="1:15" ht="22.95" customHeight="1" x14ac:dyDescent="0.25">
      <c r="A741" s="58"/>
      <c r="B741" s="60"/>
      <c r="C741" s="62"/>
      <c r="D741" s="64"/>
      <c r="E741" s="66"/>
      <c r="F741" s="8" t="s">
        <v>371</v>
      </c>
      <c r="G741" s="47"/>
      <c r="H741" s="11"/>
      <c r="I741" s="8">
        <f>IFERROR(VLOOKUP(H741,Šifranti!$F$49:$G$152,2,FALSE),0)</f>
        <v>0</v>
      </c>
      <c r="J741" s="43">
        <f>J736*1</f>
        <v>0</v>
      </c>
      <c r="K741" s="33"/>
      <c r="L741" s="50">
        <v>0.42</v>
      </c>
      <c r="M741" s="32">
        <f>D736+E736</f>
        <v>0</v>
      </c>
      <c r="N741" s="32">
        <f t="shared" si="46"/>
        <v>0</v>
      </c>
      <c r="O741" s="32">
        <f t="shared" si="45"/>
        <v>0</v>
      </c>
    </row>
    <row r="742" spans="1:15" ht="22.95" customHeight="1" x14ac:dyDescent="0.25">
      <c r="A742" s="58"/>
      <c r="B742" s="60"/>
      <c r="C742" s="62"/>
      <c r="D742" s="64"/>
      <c r="E742" s="66"/>
      <c r="F742" s="8" t="s">
        <v>394</v>
      </c>
      <c r="G742" s="47"/>
      <c r="H742" s="11"/>
      <c r="I742" s="8">
        <f>IFERROR(VLOOKUP(H742,Šifranti!$F$153:$G$156,2,FALSE),0)</f>
        <v>0</v>
      </c>
      <c r="J742" s="42">
        <f>J736*0.3</f>
        <v>0</v>
      </c>
      <c r="K742" s="33"/>
      <c r="L742" s="50">
        <v>0.38</v>
      </c>
      <c r="M742" s="32">
        <f>D736+E736</f>
        <v>0</v>
      </c>
      <c r="N742" s="32">
        <f t="shared" si="46"/>
        <v>0</v>
      </c>
      <c r="O742" s="32">
        <f t="shared" si="45"/>
        <v>0</v>
      </c>
    </row>
    <row r="743" spans="1:15" ht="22.95" customHeight="1" x14ac:dyDescent="0.25">
      <c r="A743" s="57">
        <v>44835</v>
      </c>
      <c r="B743" s="59"/>
      <c r="C743" s="61"/>
      <c r="D743" s="63">
        <f>IF(B743&gt;2291,B743-2291,0)</f>
        <v>0</v>
      </c>
      <c r="E743" s="65">
        <f>IF(C743&gt;1895,C743-1895,0)</f>
        <v>0</v>
      </c>
      <c r="F743" s="15" t="s">
        <v>382</v>
      </c>
      <c r="G743" s="47"/>
      <c r="H743" s="11"/>
      <c r="I743" s="8">
        <f>IFERROR(VLOOKUP(H743,Šifranti!$F$5:$G$48,2,FALSE),0)</f>
        <v>0</v>
      </c>
      <c r="J743" s="44"/>
      <c r="K743" s="33"/>
      <c r="L743" s="50">
        <v>1.08</v>
      </c>
      <c r="M743" s="32">
        <f>D743+E743</f>
        <v>0</v>
      </c>
      <c r="N743" s="32">
        <f t="shared" si="46"/>
        <v>0</v>
      </c>
      <c r="O743" s="32">
        <f t="shared" si="45"/>
        <v>0</v>
      </c>
    </row>
    <row r="744" spans="1:15" ht="22.95" customHeight="1" x14ac:dyDescent="0.25">
      <c r="A744" s="58"/>
      <c r="B744" s="60"/>
      <c r="C744" s="62"/>
      <c r="D744" s="64"/>
      <c r="E744" s="66"/>
      <c r="F744" s="15" t="s">
        <v>383</v>
      </c>
      <c r="G744" s="47"/>
      <c r="H744" s="11"/>
      <c r="I744" s="8">
        <f>IFERROR(VLOOKUP(H744,Šifranti!$F$5:$G$48,2,FALSE),0)</f>
        <v>0</v>
      </c>
      <c r="J744" s="43">
        <f>J743</f>
        <v>0</v>
      </c>
      <c r="K744" s="33"/>
      <c r="L744" s="50">
        <v>1.08</v>
      </c>
      <c r="M744" s="32">
        <f>D743+E743</f>
        <v>0</v>
      </c>
      <c r="N744" s="32">
        <f t="shared" si="46"/>
        <v>0</v>
      </c>
      <c r="O744" s="32">
        <f t="shared" si="45"/>
        <v>0</v>
      </c>
    </row>
    <row r="745" spans="1:15" ht="22.95" customHeight="1" x14ac:dyDescent="0.25">
      <c r="A745" s="58"/>
      <c r="B745" s="60"/>
      <c r="C745" s="62"/>
      <c r="D745" s="64"/>
      <c r="E745" s="66"/>
      <c r="F745" s="8" t="s">
        <v>321</v>
      </c>
      <c r="G745" s="47"/>
      <c r="H745" s="11"/>
      <c r="I745" s="8">
        <f>IFERROR(VLOOKUP(H745,Šifranti!$F$49:$G$152,2,FALSE),0)</f>
        <v>0</v>
      </c>
      <c r="J745" s="43">
        <f>J743*1</f>
        <v>0</v>
      </c>
      <c r="K745" s="33"/>
      <c r="L745" s="50">
        <v>0.42</v>
      </c>
      <c r="M745" s="32">
        <f>D743+E743</f>
        <v>0</v>
      </c>
      <c r="N745" s="32">
        <f t="shared" si="46"/>
        <v>0</v>
      </c>
      <c r="O745" s="32">
        <f t="shared" si="45"/>
        <v>0</v>
      </c>
    </row>
    <row r="746" spans="1:15" ht="22.95" customHeight="1" x14ac:dyDescent="0.25">
      <c r="A746" s="58"/>
      <c r="B746" s="60"/>
      <c r="C746" s="62"/>
      <c r="D746" s="64"/>
      <c r="E746" s="66"/>
      <c r="F746" s="8" t="s">
        <v>322</v>
      </c>
      <c r="G746" s="47"/>
      <c r="H746" s="11"/>
      <c r="I746" s="8">
        <f>IFERROR(VLOOKUP(H746,Šifranti!$F$49:$G$152,2,FALSE),0)</f>
        <v>0</v>
      </c>
      <c r="J746" s="43">
        <f>J743*1</f>
        <v>0</v>
      </c>
      <c r="K746" s="33"/>
      <c r="L746" s="50">
        <v>0.42</v>
      </c>
      <c r="M746" s="32">
        <f>D743+E743</f>
        <v>0</v>
      </c>
      <c r="N746" s="32">
        <f t="shared" si="46"/>
        <v>0</v>
      </c>
      <c r="O746" s="32">
        <f t="shared" si="45"/>
        <v>0</v>
      </c>
    </row>
    <row r="747" spans="1:15" ht="22.95" customHeight="1" x14ac:dyDescent="0.25">
      <c r="A747" s="58"/>
      <c r="B747" s="60"/>
      <c r="C747" s="62"/>
      <c r="D747" s="64"/>
      <c r="E747" s="66"/>
      <c r="F747" s="8" t="s">
        <v>370</v>
      </c>
      <c r="G747" s="47"/>
      <c r="H747" s="11"/>
      <c r="I747" s="8">
        <f>IFERROR(VLOOKUP(H747,Šifranti!$F$49:$G$152,2,FALSE),0)</f>
        <v>0</v>
      </c>
      <c r="J747" s="43">
        <f>J743*1</f>
        <v>0</v>
      </c>
      <c r="K747" s="33"/>
      <c r="L747" s="50">
        <v>0.42</v>
      </c>
      <c r="M747" s="32">
        <f>D743+E743</f>
        <v>0</v>
      </c>
      <c r="N747" s="32">
        <f t="shared" si="46"/>
        <v>0</v>
      </c>
      <c r="O747" s="32">
        <f t="shared" si="45"/>
        <v>0</v>
      </c>
    </row>
    <row r="748" spans="1:15" ht="22.95" customHeight="1" x14ac:dyDescent="0.25">
      <c r="A748" s="58"/>
      <c r="B748" s="60"/>
      <c r="C748" s="62"/>
      <c r="D748" s="64"/>
      <c r="E748" s="66"/>
      <c r="F748" s="8" t="s">
        <v>371</v>
      </c>
      <c r="G748" s="47"/>
      <c r="H748" s="11"/>
      <c r="I748" s="8">
        <f>IFERROR(VLOOKUP(H748,Šifranti!$F$49:$G$152,2,FALSE),0)</f>
        <v>0</v>
      </c>
      <c r="J748" s="43">
        <f>J743*1</f>
        <v>0</v>
      </c>
      <c r="K748" s="33"/>
      <c r="L748" s="50">
        <v>0.42</v>
      </c>
      <c r="M748" s="32">
        <f>D743+E743</f>
        <v>0</v>
      </c>
      <c r="N748" s="32">
        <f t="shared" si="46"/>
        <v>0</v>
      </c>
      <c r="O748" s="32">
        <f t="shared" si="45"/>
        <v>0</v>
      </c>
    </row>
    <row r="749" spans="1:15" ht="22.95" customHeight="1" x14ac:dyDescent="0.25">
      <c r="A749" s="58"/>
      <c r="B749" s="60"/>
      <c r="C749" s="62"/>
      <c r="D749" s="64"/>
      <c r="E749" s="66"/>
      <c r="F749" s="8" t="s">
        <v>394</v>
      </c>
      <c r="G749" s="47"/>
      <c r="H749" s="11"/>
      <c r="I749" s="8">
        <f>IFERROR(VLOOKUP(H749,Šifranti!$F$153:$G$156,2,FALSE),0)</f>
        <v>0</v>
      </c>
      <c r="J749" s="42">
        <f>J743*0.3</f>
        <v>0</v>
      </c>
      <c r="K749" s="33"/>
      <c r="L749" s="50">
        <v>0.38</v>
      </c>
      <c r="M749" s="32">
        <f>D743+E743</f>
        <v>0</v>
      </c>
      <c r="N749" s="32">
        <f t="shared" si="46"/>
        <v>0</v>
      </c>
      <c r="O749" s="32">
        <f t="shared" si="45"/>
        <v>0</v>
      </c>
    </row>
    <row r="750" spans="1:15" ht="22.95" customHeight="1" x14ac:dyDescent="0.25">
      <c r="A750" s="57">
        <v>44866</v>
      </c>
      <c r="B750" s="59"/>
      <c r="C750" s="61"/>
      <c r="D750" s="63">
        <f>IF(B750&gt;2291,B750-2291,0)</f>
        <v>0</v>
      </c>
      <c r="E750" s="65">
        <f>IF(C750&gt;1895,C750-1895,0)</f>
        <v>0</v>
      </c>
      <c r="F750" s="15" t="s">
        <v>382</v>
      </c>
      <c r="G750" s="47"/>
      <c r="H750" s="11"/>
      <c r="I750" s="8">
        <f>IFERROR(VLOOKUP(H750,Šifranti!$F$5:$G$48,2,FALSE),0)</f>
        <v>0</v>
      </c>
      <c r="J750" s="44"/>
      <c r="K750" s="33"/>
      <c r="L750" s="50">
        <v>1.08</v>
      </c>
      <c r="M750" s="32">
        <f>D750+E750</f>
        <v>0</v>
      </c>
      <c r="N750" s="32">
        <f t="shared" si="46"/>
        <v>0</v>
      </c>
      <c r="O750" s="32">
        <f t="shared" si="45"/>
        <v>0</v>
      </c>
    </row>
    <row r="751" spans="1:15" ht="22.95" customHeight="1" x14ac:dyDescent="0.25">
      <c r="A751" s="58"/>
      <c r="B751" s="60"/>
      <c r="C751" s="62"/>
      <c r="D751" s="64"/>
      <c r="E751" s="66"/>
      <c r="F751" s="15" t="s">
        <v>383</v>
      </c>
      <c r="G751" s="47"/>
      <c r="H751" s="11"/>
      <c r="I751" s="8">
        <f>IFERROR(VLOOKUP(H751,Šifranti!$F$5:$G$48,2,FALSE),0)</f>
        <v>0</v>
      </c>
      <c r="J751" s="43">
        <f>J750</f>
        <v>0</v>
      </c>
      <c r="K751" s="33"/>
      <c r="L751" s="50">
        <v>1.08</v>
      </c>
      <c r="M751" s="32">
        <f>D750+E750</f>
        <v>0</v>
      </c>
      <c r="N751" s="32">
        <f t="shared" si="46"/>
        <v>0</v>
      </c>
      <c r="O751" s="32">
        <f t="shared" si="45"/>
        <v>0</v>
      </c>
    </row>
    <row r="752" spans="1:15" ht="22.95" customHeight="1" x14ac:dyDescent="0.25">
      <c r="A752" s="58"/>
      <c r="B752" s="60"/>
      <c r="C752" s="62"/>
      <c r="D752" s="64"/>
      <c r="E752" s="66"/>
      <c r="F752" s="8" t="s">
        <v>321</v>
      </c>
      <c r="G752" s="47"/>
      <c r="H752" s="11"/>
      <c r="I752" s="8">
        <f>IFERROR(VLOOKUP(H752,Šifranti!$F$49:$G$152,2,FALSE),0)</f>
        <v>0</v>
      </c>
      <c r="J752" s="43">
        <f>J750*1</f>
        <v>0</v>
      </c>
      <c r="K752" s="33"/>
      <c r="L752" s="50">
        <v>0.42</v>
      </c>
      <c r="M752" s="32">
        <f>D750+E750</f>
        <v>0</v>
      </c>
      <c r="N752" s="32">
        <f t="shared" si="46"/>
        <v>0</v>
      </c>
      <c r="O752" s="32">
        <f t="shared" si="45"/>
        <v>0</v>
      </c>
    </row>
    <row r="753" spans="1:15" ht="22.95" customHeight="1" x14ac:dyDescent="0.25">
      <c r="A753" s="58"/>
      <c r="B753" s="60"/>
      <c r="C753" s="62"/>
      <c r="D753" s="64"/>
      <c r="E753" s="66"/>
      <c r="F753" s="8" t="s">
        <v>322</v>
      </c>
      <c r="G753" s="47"/>
      <c r="H753" s="11"/>
      <c r="I753" s="8">
        <f>IFERROR(VLOOKUP(H753,Šifranti!$F$49:$G$152,2,FALSE),0)</f>
        <v>0</v>
      </c>
      <c r="J753" s="43">
        <f>J750*1</f>
        <v>0</v>
      </c>
      <c r="K753" s="33"/>
      <c r="L753" s="50">
        <v>0.42</v>
      </c>
      <c r="M753" s="32">
        <f>D750+E750</f>
        <v>0</v>
      </c>
      <c r="N753" s="32">
        <f t="shared" si="46"/>
        <v>0</v>
      </c>
      <c r="O753" s="32">
        <f t="shared" si="45"/>
        <v>0</v>
      </c>
    </row>
    <row r="754" spans="1:15" ht="22.95" customHeight="1" x14ac:dyDescent="0.25">
      <c r="A754" s="58"/>
      <c r="B754" s="60"/>
      <c r="C754" s="62"/>
      <c r="D754" s="64"/>
      <c r="E754" s="66"/>
      <c r="F754" s="8" t="s">
        <v>370</v>
      </c>
      <c r="G754" s="47"/>
      <c r="H754" s="11"/>
      <c r="I754" s="8">
        <f>IFERROR(VLOOKUP(H754,Šifranti!$F$49:$G$152,2,FALSE),0)</f>
        <v>0</v>
      </c>
      <c r="J754" s="43">
        <f>J750*1</f>
        <v>0</v>
      </c>
      <c r="K754" s="33"/>
      <c r="L754" s="50">
        <v>0.42</v>
      </c>
      <c r="M754" s="32">
        <f>D750+E750</f>
        <v>0</v>
      </c>
      <c r="N754" s="32">
        <f t="shared" si="46"/>
        <v>0</v>
      </c>
      <c r="O754" s="32">
        <f t="shared" si="45"/>
        <v>0</v>
      </c>
    </row>
    <row r="755" spans="1:15" ht="21.6" customHeight="1" x14ac:dyDescent="0.25">
      <c r="A755" s="58"/>
      <c r="B755" s="60"/>
      <c r="C755" s="62"/>
      <c r="D755" s="64"/>
      <c r="E755" s="66"/>
      <c r="F755" s="8" t="s">
        <v>371</v>
      </c>
      <c r="G755" s="47"/>
      <c r="H755" s="11"/>
      <c r="I755" s="8">
        <f>IFERROR(VLOOKUP(H755,Šifranti!$F$49:$G$152,2,FALSE),0)</f>
        <v>0</v>
      </c>
      <c r="J755" s="43">
        <f>J750*1</f>
        <v>0</v>
      </c>
      <c r="K755" s="33"/>
      <c r="L755" s="50">
        <v>0.42</v>
      </c>
      <c r="M755" s="32">
        <f>D750+E750</f>
        <v>0</v>
      </c>
      <c r="N755" s="32">
        <f t="shared" si="46"/>
        <v>0</v>
      </c>
      <c r="O755" s="32">
        <f t="shared" si="45"/>
        <v>0</v>
      </c>
    </row>
    <row r="756" spans="1:15" ht="21.6" customHeight="1" x14ac:dyDescent="0.25">
      <c r="A756" s="58"/>
      <c r="B756" s="60"/>
      <c r="C756" s="62"/>
      <c r="D756" s="64"/>
      <c r="E756" s="66"/>
      <c r="F756" s="8" t="s">
        <v>394</v>
      </c>
      <c r="G756" s="47"/>
      <c r="H756" s="11"/>
      <c r="I756" s="8">
        <f>IFERROR(VLOOKUP(H756,Šifranti!$F$153:$G$156,2,FALSE),0)</f>
        <v>0</v>
      </c>
      <c r="J756" s="42">
        <f>J750*0.3</f>
        <v>0</v>
      </c>
      <c r="K756" s="33"/>
      <c r="L756" s="50">
        <v>0.38</v>
      </c>
      <c r="M756" s="32">
        <f>D750+E750</f>
        <v>0</v>
      </c>
      <c r="N756" s="32">
        <f t="shared" si="46"/>
        <v>0</v>
      </c>
      <c r="O756" s="32">
        <f t="shared" si="45"/>
        <v>0</v>
      </c>
    </row>
    <row r="757" spans="1:15" ht="28.95" customHeight="1" x14ac:dyDescent="0.25">
      <c r="A757" s="57">
        <v>44896</v>
      </c>
      <c r="B757" s="59"/>
      <c r="C757" s="61"/>
      <c r="D757" s="63">
        <f>IF(B757&gt;2291,B757-2291,0)</f>
        <v>0</v>
      </c>
      <c r="E757" s="65">
        <f>IF(C757&gt;1895,C757-1895,0)</f>
        <v>0</v>
      </c>
      <c r="F757" s="15" t="s">
        <v>382</v>
      </c>
      <c r="G757" s="47"/>
      <c r="H757" s="11"/>
      <c r="I757" s="8">
        <f>IFERROR(VLOOKUP(H757,Šifranti!$F$5:$G$48,2,FALSE),0)</f>
        <v>0</v>
      </c>
      <c r="J757" s="44"/>
      <c r="K757" s="33"/>
      <c r="L757" s="50">
        <v>1.08</v>
      </c>
      <c r="M757" s="32">
        <f>D757+E757</f>
        <v>0</v>
      </c>
      <c r="N757" s="32">
        <f t="shared" si="46"/>
        <v>0</v>
      </c>
      <c r="O757" s="32">
        <f t="shared" si="45"/>
        <v>0</v>
      </c>
    </row>
    <row r="758" spans="1:15" ht="21.6" customHeight="1" x14ac:dyDescent="0.25">
      <c r="A758" s="58"/>
      <c r="B758" s="60"/>
      <c r="C758" s="62"/>
      <c r="D758" s="64"/>
      <c r="E758" s="66"/>
      <c r="F758" s="15" t="s">
        <v>383</v>
      </c>
      <c r="G758" s="47"/>
      <c r="H758" s="11"/>
      <c r="I758" s="8">
        <f>IFERROR(VLOOKUP(H758,Šifranti!$F$5:$G$48,2,FALSE),0)</f>
        <v>0</v>
      </c>
      <c r="J758" s="43">
        <f>J757</f>
        <v>0</v>
      </c>
      <c r="K758" s="33"/>
      <c r="L758" s="50">
        <v>1.08</v>
      </c>
      <c r="M758" s="32">
        <f>D757+E757</f>
        <v>0</v>
      </c>
      <c r="N758" s="32">
        <f t="shared" si="46"/>
        <v>0</v>
      </c>
      <c r="O758" s="32">
        <f t="shared" si="45"/>
        <v>0</v>
      </c>
    </row>
    <row r="759" spans="1:15" ht="22.95" customHeight="1" x14ac:dyDescent="0.25">
      <c r="A759" s="58"/>
      <c r="B759" s="60"/>
      <c r="C759" s="62"/>
      <c r="D759" s="64"/>
      <c r="E759" s="66"/>
      <c r="F759" s="8" t="s">
        <v>321</v>
      </c>
      <c r="G759" s="47"/>
      <c r="H759" s="11"/>
      <c r="I759" s="8">
        <f>IFERROR(VLOOKUP(H759,Šifranti!$F$49:$G$152,2,FALSE),0)</f>
        <v>0</v>
      </c>
      <c r="J759" s="43">
        <f>J757*1</f>
        <v>0</v>
      </c>
      <c r="K759" s="33"/>
      <c r="L759" s="50">
        <v>0.42</v>
      </c>
      <c r="M759" s="32">
        <f>D757+E757</f>
        <v>0</v>
      </c>
      <c r="N759" s="32">
        <f t="shared" si="46"/>
        <v>0</v>
      </c>
      <c r="O759" s="32">
        <f t="shared" si="45"/>
        <v>0</v>
      </c>
    </row>
    <row r="760" spans="1:15" ht="22.95" customHeight="1" x14ac:dyDescent="0.25">
      <c r="A760" s="58"/>
      <c r="B760" s="60"/>
      <c r="C760" s="62"/>
      <c r="D760" s="64"/>
      <c r="E760" s="66"/>
      <c r="F760" s="8" t="s">
        <v>322</v>
      </c>
      <c r="G760" s="47"/>
      <c r="H760" s="11"/>
      <c r="I760" s="8">
        <f>IFERROR(VLOOKUP(H760,Šifranti!$F$49:$G$152,2,FALSE),0)</f>
        <v>0</v>
      </c>
      <c r="J760" s="43">
        <f>J757*1</f>
        <v>0</v>
      </c>
      <c r="K760" s="33"/>
      <c r="L760" s="50">
        <v>0.42</v>
      </c>
      <c r="M760" s="32">
        <f>D757+E757</f>
        <v>0</v>
      </c>
      <c r="N760" s="32">
        <f t="shared" si="46"/>
        <v>0</v>
      </c>
      <c r="O760" s="32">
        <f t="shared" si="45"/>
        <v>0</v>
      </c>
    </row>
    <row r="761" spans="1:15" ht="22.95" customHeight="1" x14ac:dyDescent="0.25">
      <c r="A761" s="58"/>
      <c r="B761" s="60"/>
      <c r="C761" s="62"/>
      <c r="D761" s="64"/>
      <c r="E761" s="66"/>
      <c r="F761" s="8" t="s">
        <v>370</v>
      </c>
      <c r="G761" s="47"/>
      <c r="H761" s="11"/>
      <c r="I761" s="8">
        <f>IFERROR(VLOOKUP(H761,Šifranti!$F$49:$G$152,2,FALSE),0)</f>
        <v>0</v>
      </c>
      <c r="J761" s="43">
        <f>J757*1</f>
        <v>0</v>
      </c>
      <c r="K761" s="33"/>
      <c r="L761" s="50">
        <v>0.42</v>
      </c>
      <c r="M761" s="32">
        <f>D757+E757</f>
        <v>0</v>
      </c>
      <c r="N761" s="32">
        <f t="shared" si="46"/>
        <v>0</v>
      </c>
      <c r="O761" s="32">
        <f t="shared" si="45"/>
        <v>0</v>
      </c>
    </row>
    <row r="762" spans="1:15" ht="22.95" customHeight="1" x14ac:dyDescent="0.25">
      <c r="A762" s="58"/>
      <c r="B762" s="60"/>
      <c r="C762" s="62"/>
      <c r="D762" s="64"/>
      <c r="E762" s="66"/>
      <c r="F762" s="8" t="s">
        <v>371</v>
      </c>
      <c r="G762" s="47"/>
      <c r="H762" s="11"/>
      <c r="I762" s="8">
        <f>IFERROR(VLOOKUP(H762,Šifranti!$F$49:$G$152,2,FALSE),0)</f>
        <v>0</v>
      </c>
      <c r="J762" s="43">
        <f>J757*1</f>
        <v>0</v>
      </c>
      <c r="K762" s="33"/>
      <c r="L762" s="50">
        <v>0.42</v>
      </c>
      <c r="M762" s="32">
        <f>D757+E757</f>
        <v>0</v>
      </c>
      <c r="N762" s="32">
        <f t="shared" si="46"/>
        <v>0</v>
      </c>
      <c r="O762" s="32">
        <f t="shared" si="45"/>
        <v>0</v>
      </c>
    </row>
    <row r="763" spans="1:15" ht="22.95" customHeight="1" x14ac:dyDescent="0.25">
      <c r="A763" s="58"/>
      <c r="B763" s="60"/>
      <c r="C763" s="62"/>
      <c r="D763" s="64"/>
      <c r="E763" s="66"/>
      <c r="F763" s="8" t="s">
        <v>394</v>
      </c>
      <c r="G763" s="47"/>
      <c r="H763" s="11"/>
      <c r="I763" s="8">
        <f>IFERROR(VLOOKUP(H763,Šifranti!$F$153:$G$156,2,FALSE),0)</f>
        <v>0</v>
      </c>
      <c r="J763" s="42">
        <f>J757*0.3</f>
        <v>0</v>
      </c>
      <c r="K763" s="33"/>
      <c r="L763" s="50">
        <v>0.38</v>
      </c>
      <c r="M763" s="32">
        <f>D757+E757</f>
        <v>0</v>
      </c>
      <c r="N763" s="32">
        <f t="shared" si="46"/>
        <v>0</v>
      </c>
      <c r="O763" s="32">
        <f t="shared" si="45"/>
        <v>0</v>
      </c>
    </row>
    <row r="764" spans="1:15" ht="22.95" customHeight="1" x14ac:dyDescent="0.25">
      <c r="A764" s="34" t="s">
        <v>320</v>
      </c>
      <c r="B764" s="34"/>
      <c r="C764" s="34"/>
      <c r="D764" s="7"/>
      <c r="E764" s="7"/>
      <c r="F764" s="7"/>
      <c r="G764" s="7"/>
      <c r="H764" s="7"/>
      <c r="I764" s="7"/>
      <c r="J764" s="7"/>
      <c r="K764" s="7"/>
      <c r="L764" s="7"/>
      <c r="M764" s="7"/>
      <c r="N764" s="32">
        <f>SUM(N736:N763)</f>
        <v>0</v>
      </c>
      <c r="O764" s="32">
        <f>SUM(O736:O763)</f>
        <v>0</v>
      </c>
    </row>
    <row r="765" spans="1:15" ht="22.95" customHeight="1" x14ac:dyDescent="0.25">
      <c r="A765"/>
      <c r="B765"/>
      <c r="C765"/>
      <c r="D765"/>
      <c r="E765"/>
      <c r="F765"/>
      <c r="G765"/>
      <c r="H765"/>
      <c r="I765"/>
      <c r="J765"/>
      <c r="K765"/>
      <c r="L765"/>
      <c r="M765"/>
      <c r="N765"/>
      <c r="O765"/>
    </row>
    <row r="766" spans="1:15" ht="22.95" customHeight="1" x14ac:dyDescent="0.25">
      <c r="A766" s="26" t="s">
        <v>438</v>
      </c>
      <c r="B766" s="46"/>
      <c r="C766" s="46"/>
      <c r="D766"/>
      <c r="E766"/>
      <c r="F766"/>
      <c r="G766"/>
      <c r="H766"/>
      <c r="I766"/>
      <c r="J766"/>
      <c r="K766"/>
      <c r="L766"/>
      <c r="M766"/>
      <c r="N766"/>
      <c r="O766"/>
    </row>
    <row r="767" spans="1:15" ht="71.400000000000006" customHeight="1" x14ac:dyDescent="0.25">
      <c r="A767" s="8" t="s">
        <v>11</v>
      </c>
      <c r="B767" s="49" t="s">
        <v>488</v>
      </c>
      <c r="C767" s="8" t="s">
        <v>323</v>
      </c>
      <c r="D767" s="13" t="s">
        <v>379</v>
      </c>
      <c r="E767" s="13" t="s">
        <v>378</v>
      </c>
      <c r="F767" s="8" t="s">
        <v>420</v>
      </c>
      <c r="G767" s="8" t="s">
        <v>8</v>
      </c>
      <c r="H767" s="8" t="s">
        <v>9</v>
      </c>
      <c r="I767" s="8" t="s">
        <v>10</v>
      </c>
      <c r="J767" s="8" t="s">
        <v>395</v>
      </c>
      <c r="K767" s="8" t="s">
        <v>372</v>
      </c>
      <c r="L767" s="8" t="s">
        <v>384</v>
      </c>
      <c r="M767" s="8" t="s">
        <v>385</v>
      </c>
      <c r="N767" s="13" t="s">
        <v>381</v>
      </c>
      <c r="O767" s="13" t="s">
        <v>380</v>
      </c>
    </row>
    <row r="768" spans="1:15" ht="22.95" customHeight="1" x14ac:dyDescent="0.25">
      <c r="A768" s="9">
        <v>1</v>
      </c>
      <c r="B768" s="9">
        <v>2</v>
      </c>
      <c r="C768" s="9">
        <v>3</v>
      </c>
      <c r="D768" s="9">
        <v>4</v>
      </c>
      <c r="E768" s="9">
        <v>5</v>
      </c>
      <c r="F768" s="14">
        <v>6</v>
      </c>
      <c r="G768" s="9">
        <v>7</v>
      </c>
      <c r="H768" s="14">
        <v>8</v>
      </c>
      <c r="I768" s="9">
        <v>9</v>
      </c>
      <c r="J768" s="9">
        <v>10</v>
      </c>
      <c r="K768" s="9">
        <v>11</v>
      </c>
      <c r="L768" s="9">
        <v>12</v>
      </c>
      <c r="M768" s="9">
        <v>13</v>
      </c>
      <c r="N768" s="9">
        <v>14</v>
      </c>
      <c r="O768" s="9">
        <v>15</v>
      </c>
    </row>
    <row r="769" spans="1:15" ht="22.95" customHeight="1" x14ac:dyDescent="0.25">
      <c r="A769" s="57">
        <v>44805</v>
      </c>
      <c r="B769" s="59"/>
      <c r="C769" s="61"/>
      <c r="D769" s="63">
        <f>IF(B769&gt;2291,B769-2291,0)</f>
        <v>0</v>
      </c>
      <c r="E769" s="65">
        <f>IF(C769&gt;1895,C769-1895,0)</f>
        <v>0</v>
      </c>
      <c r="F769" s="15" t="s">
        <v>382</v>
      </c>
      <c r="G769" s="47"/>
      <c r="H769" s="11"/>
      <c r="I769" s="8">
        <f>IFERROR(VLOOKUP(H769,Šifranti!$F$5:$G$48,2,FALSE),0)</f>
        <v>0</v>
      </c>
      <c r="J769" s="44"/>
      <c r="K769" s="33"/>
      <c r="L769" s="50">
        <v>1.08</v>
      </c>
      <c r="M769" s="32">
        <f>D769+E769</f>
        <v>0</v>
      </c>
      <c r="N769" s="32">
        <f>IF(J769*K769*L769*M769 &lt;= 2000,J769*K769*L769*M769,2000)</f>
        <v>0</v>
      </c>
      <c r="O769" s="32">
        <f t="shared" ref="O769:O796" si="47">N769*1.161</f>
        <v>0</v>
      </c>
    </row>
    <row r="770" spans="1:15" ht="22.95" customHeight="1" x14ac:dyDescent="0.25">
      <c r="A770" s="58"/>
      <c r="B770" s="60"/>
      <c r="C770" s="62"/>
      <c r="D770" s="64"/>
      <c r="E770" s="66"/>
      <c r="F770" s="15" t="s">
        <v>383</v>
      </c>
      <c r="G770" s="47"/>
      <c r="H770" s="11"/>
      <c r="I770" s="8">
        <f>IFERROR(VLOOKUP(H770,Šifranti!$F$5:$G$48,2,FALSE),0)</f>
        <v>0</v>
      </c>
      <c r="J770" s="43">
        <f>J769</f>
        <v>0</v>
      </c>
      <c r="K770" s="33"/>
      <c r="L770" s="50">
        <v>1.08</v>
      </c>
      <c r="M770" s="32">
        <f>D769+E769</f>
        <v>0</v>
      </c>
      <c r="N770" s="32">
        <f t="shared" ref="N770:N796" si="48">IF(J770*K770*L770*M770 &lt;= 2000,J770*K770*L770*M770,2000)</f>
        <v>0</v>
      </c>
      <c r="O770" s="32">
        <f t="shared" si="47"/>
        <v>0</v>
      </c>
    </row>
    <row r="771" spans="1:15" ht="22.95" customHeight="1" x14ac:dyDescent="0.25">
      <c r="A771" s="58"/>
      <c r="B771" s="60"/>
      <c r="C771" s="62"/>
      <c r="D771" s="64"/>
      <c r="E771" s="66"/>
      <c r="F771" s="8" t="s">
        <v>321</v>
      </c>
      <c r="G771" s="47"/>
      <c r="H771" s="11"/>
      <c r="I771" s="8">
        <f>IFERROR(VLOOKUP(H771,Šifranti!$F$49:$G$152,2,FALSE),0)</f>
        <v>0</v>
      </c>
      <c r="J771" s="43">
        <f>J769*1</f>
        <v>0</v>
      </c>
      <c r="K771" s="33"/>
      <c r="L771" s="50">
        <v>0.42</v>
      </c>
      <c r="M771" s="32">
        <f>D769+E769</f>
        <v>0</v>
      </c>
      <c r="N771" s="32">
        <f t="shared" si="48"/>
        <v>0</v>
      </c>
      <c r="O771" s="32">
        <f t="shared" si="47"/>
        <v>0</v>
      </c>
    </row>
    <row r="772" spans="1:15" ht="22.95" customHeight="1" x14ac:dyDescent="0.25">
      <c r="A772" s="58"/>
      <c r="B772" s="60"/>
      <c r="C772" s="62"/>
      <c r="D772" s="64"/>
      <c r="E772" s="66"/>
      <c r="F772" s="8" t="s">
        <v>322</v>
      </c>
      <c r="G772" s="47"/>
      <c r="H772" s="11"/>
      <c r="I772" s="8">
        <f>IFERROR(VLOOKUP(H772,Šifranti!$F$49:$G$152,2,FALSE),0)</f>
        <v>0</v>
      </c>
      <c r="J772" s="43">
        <f>J769*1</f>
        <v>0</v>
      </c>
      <c r="K772" s="33"/>
      <c r="L772" s="50">
        <v>0.42</v>
      </c>
      <c r="M772" s="32">
        <f>D769+E769</f>
        <v>0</v>
      </c>
      <c r="N772" s="32">
        <f t="shared" si="48"/>
        <v>0</v>
      </c>
      <c r="O772" s="32">
        <f t="shared" si="47"/>
        <v>0</v>
      </c>
    </row>
    <row r="773" spans="1:15" ht="22.95" customHeight="1" x14ac:dyDescent="0.25">
      <c r="A773" s="58"/>
      <c r="B773" s="60"/>
      <c r="C773" s="62"/>
      <c r="D773" s="64"/>
      <c r="E773" s="66"/>
      <c r="F773" s="8" t="s">
        <v>370</v>
      </c>
      <c r="G773" s="47"/>
      <c r="H773" s="11"/>
      <c r="I773" s="8">
        <f>IFERROR(VLOOKUP(H773,Šifranti!$F$49:$G$152,2,FALSE),0)</f>
        <v>0</v>
      </c>
      <c r="J773" s="43">
        <f>J769*1</f>
        <v>0</v>
      </c>
      <c r="K773" s="33"/>
      <c r="L773" s="50">
        <v>0.42</v>
      </c>
      <c r="M773" s="32">
        <f>D769+E769</f>
        <v>0</v>
      </c>
      <c r="N773" s="32">
        <f t="shared" si="48"/>
        <v>0</v>
      </c>
      <c r="O773" s="32">
        <f t="shared" si="47"/>
        <v>0</v>
      </c>
    </row>
    <row r="774" spans="1:15" ht="22.95" customHeight="1" x14ac:dyDescent="0.25">
      <c r="A774" s="58"/>
      <c r="B774" s="60"/>
      <c r="C774" s="62"/>
      <c r="D774" s="64"/>
      <c r="E774" s="66"/>
      <c r="F774" s="8" t="s">
        <v>371</v>
      </c>
      <c r="G774" s="47"/>
      <c r="H774" s="11"/>
      <c r="I774" s="8">
        <f>IFERROR(VLOOKUP(H774,Šifranti!$F$49:$G$152,2,FALSE),0)</f>
        <v>0</v>
      </c>
      <c r="J774" s="43">
        <f>J769*1</f>
        <v>0</v>
      </c>
      <c r="K774" s="33"/>
      <c r="L774" s="50">
        <v>0.42</v>
      </c>
      <c r="M774" s="32">
        <f>D769+E769</f>
        <v>0</v>
      </c>
      <c r="N774" s="32">
        <f t="shared" si="48"/>
        <v>0</v>
      </c>
      <c r="O774" s="32">
        <f t="shared" si="47"/>
        <v>0</v>
      </c>
    </row>
    <row r="775" spans="1:15" ht="22.95" customHeight="1" x14ac:dyDescent="0.25">
      <c r="A775" s="58"/>
      <c r="B775" s="60"/>
      <c r="C775" s="62"/>
      <c r="D775" s="64"/>
      <c r="E775" s="66"/>
      <c r="F775" s="8" t="s">
        <v>394</v>
      </c>
      <c r="G775" s="47"/>
      <c r="H775" s="11"/>
      <c r="I775" s="8">
        <f>IFERROR(VLOOKUP(H775,Šifranti!$F$153:$G$156,2,FALSE),0)</f>
        <v>0</v>
      </c>
      <c r="J775" s="42">
        <f>J769*0.3</f>
        <v>0</v>
      </c>
      <c r="K775" s="33"/>
      <c r="L775" s="50">
        <v>0.38</v>
      </c>
      <c r="M775" s="32">
        <f>D769+E769</f>
        <v>0</v>
      </c>
      <c r="N775" s="32">
        <f t="shared" si="48"/>
        <v>0</v>
      </c>
      <c r="O775" s="32">
        <f t="shared" si="47"/>
        <v>0</v>
      </c>
    </row>
    <row r="776" spans="1:15" ht="22.95" customHeight="1" x14ac:dyDescent="0.25">
      <c r="A776" s="57">
        <v>44835</v>
      </c>
      <c r="B776" s="59"/>
      <c r="C776" s="61"/>
      <c r="D776" s="63">
        <f>IF(B776&gt;2291,B776-2291,0)</f>
        <v>0</v>
      </c>
      <c r="E776" s="65">
        <f>IF(C776&gt;1895,C776-1895,0)</f>
        <v>0</v>
      </c>
      <c r="F776" s="15" t="s">
        <v>382</v>
      </c>
      <c r="G776" s="47"/>
      <c r="H776" s="11"/>
      <c r="I776" s="8">
        <f>IFERROR(VLOOKUP(H776,Šifranti!$F$5:$G$48,2,FALSE),0)</f>
        <v>0</v>
      </c>
      <c r="J776" s="44"/>
      <c r="K776" s="33"/>
      <c r="L776" s="50">
        <v>1.08</v>
      </c>
      <c r="M776" s="32">
        <f>D776+E776</f>
        <v>0</v>
      </c>
      <c r="N776" s="32">
        <f t="shared" si="48"/>
        <v>0</v>
      </c>
      <c r="O776" s="32">
        <f t="shared" si="47"/>
        <v>0</v>
      </c>
    </row>
    <row r="777" spans="1:15" ht="22.95" customHeight="1" x14ac:dyDescent="0.25">
      <c r="A777" s="58"/>
      <c r="B777" s="60"/>
      <c r="C777" s="62"/>
      <c r="D777" s="64"/>
      <c r="E777" s="66"/>
      <c r="F777" s="15" t="s">
        <v>383</v>
      </c>
      <c r="G777" s="47"/>
      <c r="H777" s="11"/>
      <c r="I777" s="8">
        <f>IFERROR(VLOOKUP(H777,Šifranti!$F$5:$G$48,2,FALSE),0)</f>
        <v>0</v>
      </c>
      <c r="J777" s="43">
        <f>J776</f>
        <v>0</v>
      </c>
      <c r="K777" s="33"/>
      <c r="L777" s="50">
        <v>1.08</v>
      </c>
      <c r="M777" s="32">
        <f>D776+E776</f>
        <v>0</v>
      </c>
      <c r="N777" s="32">
        <f t="shared" si="48"/>
        <v>0</v>
      </c>
      <c r="O777" s="32">
        <f t="shared" si="47"/>
        <v>0</v>
      </c>
    </row>
    <row r="778" spans="1:15" ht="22.95" customHeight="1" x14ac:dyDescent="0.25">
      <c r="A778" s="58"/>
      <c r="B778" s="60"/>
      <c r="C778" s="62"/>
      <c r="D778" s="64"/>
      <c r="E778" s="66"/>
      <c r="F778" s="8" t="s">
        <v>321</v>
      </c>
      <c r="G778" s="47"/>
      <c r="H778" s="11"/>
      <c r="I778" s="8">
        <f>IFERROR(VLOOKUP(H778,Šifranti!$F$49:$G$152,2,FALSE),0)</f>
        <v>0</v>
      </c>
      <c r="J778" s="43">
        <f>J776*1</f>
        <v>0</v>
      </c>
      <c r="K778" s="33"/>
      <c r="L778" s="50">
        <v>0.42</v>
      </c>
      <c r="M778" s="32">
        <f>D776+E776</f>
        <v>0</v>
      </c>
      <c r="N778" s="32">
        <f t="shared" si="48"/>
        <v>0</v>
      </c>
      <c r="O778" s="32">
        <f t="shared" si="47"/>
        <v>0</v>
      </c>
    </row>
    <row r="779" spans="1:15" ht="22.95" customHeight="1" x14ac:dyDescent="0.25">
      <c r="A779" s="58"/>
      <c r="B779" s="60"/>
      <c r="C779" s="62"/>
      <c r="D779" s="64"/>
      <c r="E779" s="66"/>
      <c r="F779" s="8" t="s">
        <v>322</v>
      </c>
      <c r="G779" s="47"/>
      <c r="H779" s="11"/>
      <c r="I779" s="8">
        <f>IFERROR(VLOOKUP(H779,Šifranti!$F$49:$G$152,2,FALSE),0)</f>
        <v>0</v>
      </c>
      <c r="J779" s="43">
        <f>J776*1</f>
        <v>0</v>
      </c>
      <c r="K779" s="33"/>
      <c r="L779" s="50">
        <v>0.42</v>
      </c>
      <c r="M779" s="32">
        <f>D776+E776</f>
        <v>0</v>
      </c>
      <c r="N779" s="32">
        <f t="shared" si="48"/>
        <v>0</v>
      </c>
      <c r="O779" s="32">
        <f t="shared" si="47"/>
        <v>0</v>
      </c>
    </row>
    <row r="780" spans="1:15" ht="22.95" customHeight="1" x14ac:dyDescent="0.25">
      <c r="A780" s="58"/>
      <c r="B780" s="60"/>
      <c r="C780" s="62"/>
      <c r="D780" s="64"/>
      <c r="E780" s="66"/>
      <c r="F780" s="8" t="s">
        <v>370</v>
      </c>
      <c r="G780" s="47"/>
      <c r="H780" s="11"/>
      <c r="I780" s="8">
        <f>IFERROR(VLOOKUP(H780,Šifranti!$F$49:$G$152,2,FALSE),0)</f>
        <v>0</v>
      </c>
      <c r="J780" s="43">
        <f>J776*1</f>
        <v>0</v>
      </c>
      <c r="K780" s="33"/>
      <c r="L780" s="50">
        <v>0.42</v>
      </c>
      <c r="M780" s="32">
        <f>D776+E776</f>
        <v>0</v>
      </c>
      <c r="N780" s="32">
        <f t="shared" si="48"/>
        <v>0</v>
      </c>
      <c r="O780" s="32">
        <f t="shared" si="47"/>
        <v>0</v>
      </c>
    </row>
    <row r="781" spans="1:15" ht="22.95" customHeight="1" x14ac:dyDescent="0.25">
      <c r="A781" s="58"/>
      <c r="B781" s="60"/>
      <c r="C781" s="62"/>
      <c r="D781" s="64"/>
      <c r="E781" s="66"/>
      <c r="F781" s="8" t="s">
        <v>371</v>
      </c>
      <c r="G781" s="47"/>
      <c r="H781" s="11"/>
      <c r="I781" s="8">
        <f>IFERROR(VLOOKUP(H781,Šifranti!$F$49:$G$152,2,FALSE),0)</f>
        <v>0</v>
      </c>
      <c r="J781" s="43">
        <f>J776*1</f>
        <v>0</v>
      </c>
      <c r="K781" s="33"/>
      <c r="L781" s="50">
        <v>0.42</v>
      </c>
      <c r="M781" s="32">
        <f>D776+E776</f>
        <v>0</v>
      </c>
      <c r="N781" s="32">
        <f t="shared" si="48"/>
        <v>0</v>
      </c>
      <c r="O781" s="32">
        <f t="shared" si="47"/>
        <v>0</v>
      </c>
    </row>
    <row r="782" spans="1:15" ht="22.95" customHeight="1" x14ac:dyDescent="0.25">
      <c r="A782" s="58"/>
      <c r="B782" s="60"/>
      <c r="C782" s="62"/>
      <c r="D782" s="64"/>
      <c r="E782" s="66"/>
      <c r="F782" s="8" t="s">
        <v>394</v>
      </c>
      <c r="G782" s="47"/>
      <c r="H782" s="11"/>
      <c r="I782" s="8">
        <f>IFERROR(VLOOKUP(H782,Šifranti!$F$153:$G$156,2,FALSE),0)</f>
        <v>0</v>
      </c>
      <c r="J782" s="42">
        <f>J776*0.3</f>
        <v>0</v>
      </c>
      <c r="K782" s="33"/>
      <c r="L782" s="50">
        <v>0.38</v>
      </c>
      <c r="M782" s="32">
        <f>D776+E776</f>
        <v>0</v>
      </c>
      <c r="N782" s="32">
        <f t="shared" si="48"/>
        <v>0</v>
      </c>
      <c r="O782" s="32">
        <f t="shared" si="47"/>
        <v>0</v>
      </c>
    </row>
    <row r="783" spans="1:15" ht="22.95" customHeight="1" x14ac:dyDescent="0.25">
      <c r="A783" s="57">
        <v>44866</v>
      </c>
      <c r="B783" s="59"/>
      <c r="C783" s="61"/>
      <c r="D783" s="63">
        <f>IF(B783&gt;2291,B783-2291,0)</f>
        <v>0</v>
      </c>
      <c r="E783" s="65">
        <f>IF(C783&gt;1895,C783-1895,0)</f>
        <v>0</v>
      </c>
      <c r="F783" s="15" t="s">
        <v>382</v>
      </c>
      <c r="G783" s="47"/>
      <c r="H783" s="11"/>
      <c r="I783" s="8">
        <f>IFERROR(VLOOKUP(H783,Šifranti!$F$5:$G$48,2,FALSE),0)</f>
        <v>0</v>
      </c>
      <c r="J783" s="44"/>
      <c r="K783" s="33"/>
      <c r="L783" s="50">
        <v>1.08</v>
      </c>
      <c r="M783" s="32">
        <f>D783+E783</f>
        <v>0</v>
      </c>
      <c r="N783" s="32">
        <f t="shared" si="48"/>
        <v>0</v>
      </c>
      <c r="O783" s="32">
        <f t="shared" si="47"/>
        <v>0</v>
      </c>
    </row>
    <row r="784" spans="1:15" ht="22.95" customHeight="1" x14ac:dyDescent="0.25">
      <c r="A784" s="58"/>
      <c r="B784" s="60"/>
      <c r="C784" s="62"/>
      <c r="D784" s="64"/>
      <c r="E784" s="66"/>
      <c r="F784" s="15" t="s">
        <v>383</v>
      </c>
      <c r="G784" s="47"/>
      <c r="H784" s="11"/>
      <c r="I784" s="8">
        <f>IFERROR(VLOOKUP(H784,Šifranti!$F$5:$G$48,2,FALSE),0)</f>
        <v>0</v>
      </c>
      <c r="J784" s="43">
        <f>J783</f>
        <v>0</v>
      </c>
      <c r="K784" s="33"/>
      <c r="L784" s="50">
        <v>1.08</v>
      </c>
      <c r="M784" s="32">
        <f>D783+E783</f>
        <v>0</v>
      </c>
      <c r="N784" s="32">
        <f t="shared" si="48"/>
        <v>0</v>
      </c>
      <c r="O784" s="32">
        <f t="shared" si="47"/>
        <v>0</v>
      </c>
    </row>
    <row r="785" spans="1:15" ht="22.95" customHeight="1" x14ac:dyDescent="0.25">
      <c r="A785" s="58"/>
      <c r="B785" s="60"/>
      <c r="C785" s="62"/>
      <c r="D785" s="64"/>
      <c r="E785" s="66"/>
      <c r="F785" s="8" t="s">
        <v>321</v>
      </c>
      <c r="G785" s="47"/>
      <c r="H785" s="11"/>
      <c r="I785" s="8">
        <f>IFERROR(VLOOKUP(H785,Šifranti!$F$49:$G$152,2,FALSE),0)</f>
        <v>0</v>
      </c>
      <c r="J785" s="43">
        <f>J783*1</f>
        <v>0</v>
      </c>
      <c r="K785" s="33"/>
      <c r="L785" s="50">
        <v>0.42</v>
      </c>
      <c r="M785" s="32">
        <f>D783+E783</f>
        <v>0</v>
      </c>
      <c r="N785" s="32">
        <f t="shared" si="48"/>
        <v>0</v>
      </c>
      <c r="O785" s="32">
        <f t="shared" si="47"/>
        <v>0</v>
      </c>
    </row>
    <row r="786" spans="1:15" ht="22.95" customHeight="1" x14ac:dyDescent="0.25">
      <c r="A786" s="58"/>
      <c r="B786" s="60"/>
      <c r="C786" s="62"/>
      <c r="D786" s="64"/>
      <c r="E786" s="66"/>
      <c r="F786" s="8" t="s">
        <v>322</v>
      </c>
      <c r="G786" s="47"/>
      <c r="H786" s="11"/>
      <c r="I786" s="8">
        <f>IFERROR(VLOOKUP(H786,Šifranti!$F$49:$G$152,2,FALSE),0)</f>
        <v>0</v>
      </c>
      <c r="J786" s="43">
        <f>J783*1</f>
        <v>0</v>
      </c>
      <c r="K786" s="33"/>
      <c r="L786" s="50">
        <v>0.42</v>
      </c>
      <c r="M786" s="32">
        <f>D783+E783</f>
        <v>0</v>
      </c>
      <c r="N786" s="32">
        <f t="shared" si="48"/>
        <v>0</v>
      </c>
      <c r="O786" s="32">
        <f t="shared" si="47"/>
        <v>0</v>
      </c>
    </row>
    <row r="787" spans="1:15" ht="22.95" customHeight="1" x14ac:dyDescent="0.25">
      <c r="A787" s="58"/>
      <c r="B787" s="60"/>
      <c r="C787" s="62"/>
      <c r="D787" s="64"/>
      <c r="E787" s="66"/>
      <c r="F787" s="8" t="s">
        <v>370</v>
      </c>
      <c r="G787" s="47"/>
      <c r="H787" s="11"/>
      <c r="I787" s="8">
        <f>IFERROR(VLOOKUP(H787,Šifranti!$F$49:$G$152,2,FALSE),0)</f>
        <v>0</v>
      </c>
      <c r="J787" s="43">
        <f>J783*1</f>
        <v>0</v>
      </c>
      <c r="K787" s="33"/>
      <c r="L787" s="50">
        <v>0.42</v>
      </c>
      <c r="M787" s="32">
        <f>D783+E783</f>
        <v>0</v>
      </c>
      <c r="N787" s="32">
        <f t="shared" si="48"/>
        <v>0</v>
      </c>
      <c r="O787" s="32">
        <f t="shared" si="47"/>
        <v>0</v>
      </c>
    </row>
    <row r="788" spans="1:15" ht="22.95" customHeight="1" x14ac:dyDescent="0.25">
      <c r="A788" s="58"/>
      <c r="B788" s="60"/>
      <c r="C788" s="62"/>
      <c r="D788" s="64"/>
      <c r="E788" s="66"/>
      <c r="F788" s="8" t="s">
        <v>371</v>
      </c>
      <c r="G788" s="47"/>
      <c r="H788" s="11"/>
      <c r="I788" s="8">
        <f>IFERROR(VLOOKUP(H788,Šifranti!$F$49:$G$152,2,FALSE),0)</f>
        <v>0</v>
      </c>
      <c r="J788" s="43">
        <f>J783*1</f>
        <v>0</v>
      </c>
      <c r="K788" s="33"/>
      <c r="L788" s="50">
        <v>0.42</v>
      </c>
      <c r="M788" s="32">
        <f>D783+E783</f>
        <v>0</v>
      </c>
      <c r="N788" s="32">
        <f t="shared" si="48"/>
        <v>0</v>
      </c>
      <c r="O788" s="32">
        <f t="shared" si="47"/>
        <v>0</v>
      </c>
    </row>
    <row r="789" spans="1:15" ht="22.95" customHeight="1" x14ac:dyDescent="0.25">
      <c r="A789" s="58"/>
      <c r="B789" s="60"/>
      <c r="C789" s="62"/>
      <c r="D789" s="64"/>
      <c r="E789" s="66"/>
      <c r="F789" s="8" t="s">
        <v>394</v>
      </c>
      <c r="G789" s="47"/>
      <c r="H789" s="11"/>
      <c r="I789" s="8">
        <f>IFERROR(VLOOKUP(H789,Šifranti!$F$153:$G$156,2,FALSE),0)</f>
        <v>0</v>
      </c>
      <c r="J789" s="42">
        <f>J783*0.3</f>
        <v>0</v>
      </c>
      <c r="K789" s="33"/>
      <c r="L789" s="50">
        <v>0.38</v>
      </c>
      <c r="M789" s="32">
        <f>D783+E783</f>
        <v>0</v>
      </c>
      <c r="N789" s="32">
        <f t="shared" si="48"/>
        <v>0</v>
      </c>
      <c r="O789" s="32">
        <f t="shared" si="47"/>
        <v>0</v>
      </c>
    </row>
    <row r="790" spans="1:15" ht="22.95" customHeight="1" x14ac:dyDescent="0.25">
      <c r="A790" s="57">
        <v>44896</v>
      </c>
      <c r="B790" s="59"/>
      <c r="C790" s="61"/>
      <c r="D790" s="63">
        <f>IF(B790&gt;2291,B790-2291,0)</f>
        <v>0</v>
      </c>
      <c r="E790" s="65">
        <f>IF(C790&gt;1895,C790-1895,0)</f>
        <v>0</v>
      </c>
      <c r="F790" s="15" t="s">
        <v>382</v>
      </c>
      <c r="G790" s="47"/>
      <c r="H790" s="11"/>
      <c r="I790" s="8">
        <f>IFERROR(VLOOKUP(H790,Šifranti!$F$5:$G$48,2,FALSE),0)</f>
        <v>0</v>
      </c>
      <c r="J790" s="44"/>
      <c r="K790" s="33"/>
      <c r="L790" s="50">
        <v>1.08</v>
      </c>
      <c r="M790" s="32">
        <f>D790+E790</f>
        <v>0</v>
      </c>
      <c r="N790" s="32">
        <f t="shared" si="48"/>
        <v>0</v>
      </c>
      <c r="O790" s="32">
        <f t="shared" si="47"/>
        <v>0</v>
      </c>
    </row>
    <row r="791" spans="1:15" ht="22.95" customHeight="1" x14ac:dyDescent="0.25">
      <c r="A791" s="58"/>
      <c r="B791" s="60"/>
      <c r="C791" s="62"/>
      <c r="D791" s="64"/>
      <c r="E791" s="66"/>
      <c r="F791" s="15" t="s">
        <v>383</v>
      </c>
      <c r="G791" s="47"/>
      <c r="H791" s="11"/>
      <c r="I791" s="8">
        <f>IFERROR(VLOOKUP(H791,Šifranti!$F$5:$G$48,2,FALSE),0)</f>
        <v>0</v>
      </c>
      <c r="J791" s="43">
        <f>J790</f>
        <v>0</v>
      </c>
      <c r="K791" s="33"/>
      <c r="L791" s="50">
        <v>1.08</v>
      </c>
      <c r="M791" s="32">
        <f>D790+E790</f>
        <v>0</v>
      </c>
      <c r="N791" s="32">
        <f t="shared" si="48"/>
        <v>0</v>
      </c>
      <c r="O791" s="32">
        <f t="shared" si="47"/>
        <v>0</v>
      </c>
    </row>
    <row r="792" spans="1:15" ht="22.95" customHeight="1" x14ac:dyDescent="0.25">
      <c r="A792" s="58"/>
      <c r="B792" s="60"/>
      <c r="C792" s="62"/>
      <c r="D792" s="64"/>
      <c r="E792" s="66"/>
      <c r="F792" s="8" t="s">
        <v>321</v>
      </c>
      <c r="G792" s="47"/>
      <c r="H792" s="11"/>
      <c r="I792" s="8">
        <f>IFERROR(VLOOKUP(H792,Šifranti!$F$49:$G$152,2,FALSE),0)</f>
        <v>0</v>
      </c>
      <c r="J792" s="43">
        <f>J790*1</f>
        <v>0</v>
      </c>
      <c r="K792" s="33"/>
      <c r="L792" s="50">
        <v>0.42</v>
      </c>
      <c r="M792" s="32">
        <f>D790+E790</f>
        <v>0</v>
      </c>
      <c r="N792" s="32">
        <f t="shared" si="48"/>
        <v>0</v>
      </c>
      <c r="O792" s="32">
        <f t="shared" si="47"/>
        <v>0</v>
      </c>
    </row>
    <row r="793" spans="1:15" ht="22.95" customHeight="1" x14ac:dyDescent="0.25">
      <c r="A793" s="58"/>
      <c r="B793" s="60"/>
      <c r="C793" s="62"/>
      <c r="D793" s="64"/>
      <c r="E793" s="66"/>
      <c r="F793" s="8" t="s">
        <v>322</v>
      </c>
      <c r="G793" s="47"/>
      <c r="H793" s="11"/>
      <c r="I793" s="8">
        <f>IFERROR(VLOOKUP(H793,Šifranti!$F$49:$G$152,2,FALSE),0)</f>
        <v>0</v>
      </c>
      <c r="J793" s="43">
        <f>J790*1</f>
        <v>0</v>
      </c>
      <c r="K793" s="33"/>
      <c r="L793" s="50">
        <v>0.42</v>
      </c>
      <c r="M793" s="32">
        <f>D790+E790</f>
        <v>0</v>
      </c>
      <c r="N793" s="32">
        <f t="shared" si="48"/>
        <v>0</v>
      </c>
      <c r="O793" s="32">
        <f t="shared" si="47"/>
        <v>0</v>
      </c>
    </row>
    <row r="794" spans="1:15" ht="22.95" customHeight="1" x14ac:dyDescent="0.25">
      <c r="A794" s="58"/>
      <c r="B794" s="60"/>
      <c r="C794" s="62"/>
      <c r="D794" s="64"/>
      <c r="E794" s="66"/>
      <c r="F794" s="8" t="s">
        <v>370</v>
      </c>
      <c r="G794" s="47"/>
      <c r="H794" s="11"/>
      <c r="I794" s="8">
        <f>IFERROR(VLOOKUP(H794,Šifranti!$F$49:$G$152,2,FALSE),0)</f>
        <v>0</v>
      </c>
      <c r="J794" s="43">
        <f>J790*1</f>
        <v>0</v>
      </c>
      <c r="K794" s="33"/>
      <c r="L794" s="50">
        <v>0.42</v>
      </c>
      <c r="M794" s="32">
        <f>D790+E790</f>
        <v>0</v>
      </c>
      <c r="N794" s="32">
        <f t="shared" si="48"/>
        <v>0</v>
      </c>
      <c r="O794" s="32">
        <f t="shared" si="47"/>
        <v>0</v>
      </c>
    </row>
    <row r="795" spans="1:15" ht="22.95" customHeight="1" x14ac:dyDescent="0.25">
      <c r="A795" s="58"/>
      <c r="B795" s="60"/>
      <c r="C795" s="62"/>
      <c r="D795" s="64"/>
      <c r="E795" s="66"/>
      <c r="F795" s="8" t="s">
        <v>371</v>
      </c>
      <c r="G795" s="47"/>
      <c r="H795" s="11"/>
      <c r="I795" s="8">
        <f>IFERROR(VLOOKUP(H795,Šifranti!$F$49:$G$152,2,FALSE),0)</f>
        <v>0</v>
      </c>
      <c r="J795" s="43">
        <f>J790*1</f>
        <v>0</v>
      </c>
      <c r="K795" s="33"/>
      <c r="L795" s="50">
        <v>0.42</v>
      </c>
      <c r="M795" s="32">
        <f>D790+E790</f>
        <v>0</v>
      </c>
      <c r="N795" s="32">
        <f t="shared" si="48"/>
        <v>0</v>
      </c>
      <c r="O795" s="32">
        <f t="shared" si="47"/>
        <v>0</v>
      </c>
    </row>
    <row r="796" spans="1:15" ht="22.95" customHeight="1" x14ac:dyDescent="0.25">
      <c r="A796" s="58"/>
      <c r="B796" s="60"/>
      <c r="C796" s="62"/>
      <c r="D796" s="64"/>
      <c r="E796" s="66"/>
      <c r="F796" s="8" t="s">
        <v>394</v>
      </c>
      <c r="G796" s="47"/>
      <c r="H796" s="11"/>
      <c r="I796" s="8">
        <f>IFERROR(VLOOKUP(H796,Šifranti!$F$153:$G$156,2,FALSE),0)</f>
        <v>0</v>
      </c>
      <c r="J796" s="42">
        <f>J790*0.3</f>
        <v>0</v>
      </c>
      <c r="K796" s="33"/>
      <c r="L796" s="50">
        <v>0.38</v>
      </c>
      <c r="M796" s="32">
        <f>D790+E790</f>
        <v>0</v>
      </c>
      <c r="N796" s="32">
        <f t="shared" si="48"/>
        <v>0</v>
      </c>
      <c r="O796" s="32">
        <f t="shared" si="47"/>
        <v>0</v>
      </c>
    </row>
    <row r="797" spans="1:15" ht="22.95" customHeight="1" x14ac:dyDescent="0.25">
      <c r="A797" s="34" t="s">
        <v>320</v>
      </c>
      <c r="B797" s="34"/>
      <c r="C797" s="34"/>
      <c r="D797" s="7"/>
      <c r="E797" s="7"/>
      <c r="F797" s="7"/>
      <c r="G797" s="7"/>
      <c r="H797" s="7"/>
      <c r="I797" s="7"/>
      <c r="J797" s="7"/>
      <c r="K797" s="7"/>
      <c r="L797" s="7"/>
      <c r="M797" s="7"/>
      <c r="N797" s="32">
        <f>SUM(N769:N796)</f>
        <v>0</v>
      </c>
      <c r="O797" s="32">
        <f>SUM(O769:O796)</f>
        <v>0</v>
      </c>
    </row>
    <row r="798" spans="1:15" ht="22.95" customHeight="1" x14ac:dyDescent="0.25">
      <c r="A798"/>
      <c r="B798"/>
      <c r="C798"/>
      <c r="D798"/>
      <c r="E798"/>
      <c r="F798"/>
      <c r="G798"/>
      <c r="H798"/>
      <c r="I798"/>
      <c r="J798"/>
      <c r="K798"/>
      <c r="L798"/>
      <c r="M798"/>
      <c r="N798"/>
      <c r="O798"/>
    </row>
    <row r="799" spans="1:15" ht="22.95" customHeight="1" x14ac:dyDescent="0.25">
      <c r="A799" s="26" t="s">
        <v>439</v>
      </c>
      <c r="B799" s="46"/>
      <c r="C799" s="46"/>
      <c r="D799"/>
      <c r="E799"/>
      <c r="F799"/>
      <c r="G799"/>
      <c r="H799"/>
      <c r="I799"/>
      <c r="J799"/>
      <c r="K799"/>
      <c r="L799"/>
      <c r="M799"/>
      <c r="N799"/>
      <c r="O799"/>
    </row>
    <row r="800" spans="1:15" ht="73.95" customHeight="1" x14ac:dyDescent="0.25">
      <c r="A800" s="8" t="s">
        <v>11</v>
      </c>
      <c r="B800" s="49" t="s">
        <v>488</v>
      </c>
      <c r="C800" s="8" t="s">
        <v>323</v>
      </c>
      <c r="D800" s="13" t="s">
        <v>379</v>
      </c>
      <c r="E800" s="13" t="s">
        <v>378</v>
      </c>
      <c r="F800" s="8" t="s">
        <v>420</v>
      </c>
      <c r="G800" s="8" t="s">
        <v>8</v>
      </c>
      <c r="H800" s="8" t="s">
        <v>9</v>
      </c>
      <c r="I800" s="8" t="s">
        <v>10</v>
      </c>
      <c r="J800" s="8" t="s">
        <v>395</v>
      </c>
      <c r="K800" s="8" t="s">
        <v>372</v>
      </c>
      <c r="L800" s="8" t="s">
        <v>384</v>
      </c>
      <c r="M800" s="8" t="s">
        <v>385</v>
      </c>
      <c r="N800" s="13" t="s">
        <v>381</v>
      </c>
      <c r="O800" s="13" t="s">
        <v>380</v>
      </c>
    </row>
    <row r="801" spans="1:15" ht="22.95" customHeight="1" x14ac:dyDescent="0.25">
      <c r="A801" s="9">
        <v>1</v>
      </c>
      <c r="B801" s="9">
        <v>2</v>
      </c>
      <c r="C801" s="9">
        <v>3</v>
      </c>
      <c r="D801" s="9">
        <v>4</v>
      </c>
      <c r="E801" s="9">
        <v>5</v>
      </c>
      <c r="F801" s="14">
        <v>6</v>
      </c>
      <c r="G801" s="9">
        <v>7</v>
      </c>
      <c r="H801" s="14">
        <v>8</v>
      </c>
      <c r="I801" s="9">
        <v>9</v>
      </c>
      <c r="J801" s="9">
        <v>10</v>
      </c>
      <c r="K801" s="9">
        <v>11</v>
      </c>
      <c r="L801" s="9">
        <v>12</v>
      </c>
      <c r="M801" s="9">
        <v>13</v>
      </c>
      <c r="N801" s="9">
        <v>14</v>
      </c>
      <c r="O801" s="9">
        <v>15</v>
      </c>
    </row>
    <row r="802" spans="1:15" ht="22.95" customHeight="1" x14ac:dyDescent="0.25">
      <c r="A802" s="57">
        <v>44805</v>
      </c>
      <c r="B802" s="59"/>
      <c r="C802" s="61"/>
      <c r="D802" s="63">
        <f>IF(B802&gt;2291,B802-2291,0)</f>
        <v>0</v>
      </c>
      <c r="E802" s="65">
        <f>IF(C802&gt;1895,C802-1895,0)</f>
        <v>0</v>
      </c>
      <c r="F802" s="15" t="s">
        <v>382</v>
      </c>
      <c r="G802" s="47"/>
      <c r="H802" s="11"/>
      <c r="I802" s="8">
        <f>IFERROR(VLOOKUP(H802,Šifranti!$F$5:$G$48,2,FALSE),0)</f>
        <v>0</v>
      </c>
      <c r="J802" s="44"/>
      <c r="K802" s="33"/>
      <c r="L802" s="50">
        <v>1.08</v>
      </c>
      <c r="M802" s="32">
        <f>D802+E802</f>
        <v>0</v>
      </c>
      <c r="N802" s="32">
        <f>IF(J802*K802*L802*M802 &lt;= 2000,J802*K802*L802*M802,2000)</f>
        <v>0</v>
      </c>
      <c r="O802" s="32">
        <f t="shared" ref="O802:O829" si="49">N802*1.161</f>
        <v>0</v>
      </c>
    </row>
    <row r="803" spans="1:15" ht="22.95" customHeight="1" x14ac:dyDescent="0.25">
      <c r="A803" s="58"/>
      <c r="B803" s="60"/>
      <c r="C803" s="62"/>
      <c r="D803" s="64"/>
      <c r="E803" s="66"/>
      <c r="F803" s="15" t="s">
        <v>383</v>
      </c>
      <c r="G803" s="47"/>
      <c r="H803" s="11"/>
      <c r="I803" s="8">
        <f>IFERROR(VLOOKUP(H803,Šifranti!$F$5:$G$48,2,FALSE),0)</f>
        <v>0</v>
      </c>
      <c r="J803" s="43">
        <f>J802</f>
        <v>0</v>
      </c>
      <c r="K803" s="33"/>
      <c r="L803" s="50">
        <v>1.08</v>
      </c>
      <c r="M803" s="32">
        <f>D802+E802</f>
        <v>0</v>
      </c>
      <c r="N803" s="32">
        <f t="shared" ref="N803:N829" si="50">IF(J803*K803*L803*M803 &lt;= 2000,J803*K803*L803*M803,2000)</f>
        <v>0</v>
      </c>
      <c r="O803" s="32">
        <f t="shared" si="49"/>
        <v>0</v>
      </c>
    </row>
    <row r="804" spans="1:15" ht="22.95" customHeight="1" x14ac:dyDescent="0.25">
      <c r="A804" s="58"/>
      <c r="B804" s="60"/>
      <c r="C804" s="62"/>
      <c r="D804" s="64"/>
      <c r="E804" s="66"/>
      <c r="F804" s="8" t="s">
        <v>321</v>
      </c>
      <c r="G804" s="47"/>
      <c r="H804" s="11"/>
      <c r="I804" s="8">
        <f>IFERROR(VLOOKUP(H804,Šifranti!$F$49:$G$152,2,FALSE),0)</f>
        <v>0</v>
      </c>
      <c r="J804" s="43">
        <f>J802*1</f>
        <v>0</v>
      </c>
      <c r="K804" s="33"/>
      <c r="L804" s="50">
        <v>0.42</v>
      </c>
      <c r="M804" s="32">
        <f>D802+E802</f>
        <v>0</v>
      </c>
      <c r="N804" s="32">
        <f t="shared" si="50"/>
        <v>0</v>
      </c>
      <c r="O804" s="32">
        <f t="shared" si="49"/>
        <v>0</v>
      </c>
    </row>
    <row r="805" spans="1:15" ht="22.95" customHeight="1" x14ac:dyDescent="0.25">
      <c r="A805" s="58"/>
      <c r="B805" s="60"/>
      <c r="C805" s="62"/>
      <c r="D805" s="64"/>
      <c r="E805" s="66"/>
      <c r="F805" s="8" t="s">
        <v>322</v>
      </c>
      <c r="G805" s="47"/>
      <c r="H805" s="11"/>
      <c r="I805" s="8">
        <f>IFERROR(VLOOKUP(H805,Šifranti!$F$49:$G$152,2,FALSE),0)</f>
        <v>0</v>
      </c>
      <c r="J805" s="43">
        <f>J802*1</f>
        <v>0</v>
      </c>
      <c r="K805" s="33"/>
      <c r="L805" s="50">
        <v>0.42</v>
      </c>
      <c r="M805" s="32">
        <f>D802+E802</f>
        <v>0</v>
      </c>
      <c r="N805" s="32">
        <f t="shared" si="50"/>
        <v>0</v>
      </c>
      <c r="O805" s="32">
        <f t="shared" si="49"/>
        <v>0</v>
      </c>
    </row>
    <row r="806" spans="1:15" ht="22.95" customHeight="1" x14ac:dyDescent="0.25">
      <c r="A806" s="58"/>
      <c r="B806" s="60"/>
      <c r="C806" s="62"/>
      <c r="D806" s="64"/>
      <c r="E806" s="66"/>
      <c r="F806" s="8" t="s">
        <v>370</v>
      </c>
      <c r="G806" s="47"/>
      <c r="H806" s="11"/>
      <c r="I806" s="8">
        <f>IFERROR(VLOOKUP(H806,Šifranti!$F$49:$G$152,2,FALSE),0)</f>
        <v>0</v>
      </c>
      <c r="J806" s="43">
        <f>J802*1</f>
        <v>0</v>
      </c>
      <c r="K806" s="33"/>
      <c r="L806" s="50">
        <v>0.42</v>
      </c>
      <c r="M806" s="32">
        <f>D802+E802</f>
        <v>0</v>
      </c>
      <c r="N806" s="32">
        <f t="shared" si="50"/>
        <v>0</v>
      </c>
      <c r="O806" s="32">
        <f t="shared" si="49"/>
        <v>0</v>
      </c>
    </row>
    <row r="807" spans="1:15" ht="22.95" customHeight="1" x14ac:dyDescent="0.25">
      <c r="A807" s="58"/>
      <c r="B807" s="60"/>
      <c r="C807" s="62"/>
      <c r="D807" s="64"/>
      <c r="E807" s="66"/>
      <c r="F807" s="8" t="s">
        <v>371</v>
      </c>
      <c r="G807" s="47"/>
      <c r="H807" s="11"/>
      <c r="I807" s="8">
        <f>IFERROR(VLOOKUP(H807,Šifranti!$F$49:$G$152,2,FALSE),0)</f>
        <v>0</v>
      </c>
      <c r="J807" s="43">
        <f>J802*1</f>
        <v>0</v>
      </c>
      <c r="K807" s="33"/>
      <c r="L807" s="50">
        <v>0.42</v>
      </c>
      <c r="M807" s="32">
        <f>D802+E802</f>
        <v>0</v>
      </c>
      <c r="N807" s="32">
        <f t="shared" si="50"/>
        <v>0</v>
      </c>
      <c r="O807" s="32">
        <f t="shared" si="49"/>
        <v>0</v>
      </c>
    </row>
    <row r="808" spans="1:15" ht="22.95" customHeight="1" x14ac:dyDescent="0.25">
      <c r="A808" s="58"/>
      <c r="B808" s="60"/>
      <c r="C808" s="62"/>
      <c r="D808" s="64"/>
      <c r="E808" s="66"/>
      <c r="F808" s="8" t="s">
        <v>394</v>
      </c>
      <c r="G808" s="47"/>
      <c r="H808" s="11"/>
      <c r="I808" s="8">
        <f>IFERROR(VLOOKUP(H808,Šifranti!$F$153:$G$156,2,FALSE),0)</f>
        <v>0</v>
      </c>
      <c r="J808" s="42">
        <f>J802*0.3</f>
        <v>0</v>
      </c>
      <c r="K808" s="33"/>
      <c r="L808" s="50">
        <v>0.38</v>
      </c>
      <c r="M808" s="32">
        <f>D802+E802</f>
        <v>0</v>
      </c>
      <c r="N808" s="32">
        <f t="shared" si="50"/>
        <v>0</v>
      </c>
      <c r="O808" s="32">
        <f t="shared" si="49"/>
        <v>0</v>
      </c>
    </row>
    <row r="809" spans="1:15" ht="22.95" customHeight="1" x14ac:dyDescent="0.25">
      <c r="A809" s="57">
        <v>44835</v>
      </c>
      <c r="B809" s="59"/>
      <c r="C809" s="61"/>
      <c r="D809" s="63">
        <f>IF(B809&gt;2291,B809-2291,0)</f>
        <v>0</v>
      </c>
      <c r="E809" s="65">
        <f>IF(C809&gt;1895,C809-1895,0)</f>
        <v>0</v>
      </c>
      <c r="F809" s="15" t="s">
        <v>382</v>
      </c>
      <c r="G809" s="47"/>
      <c r="H809" s="11"/>
      <c r="I809" s="8">
        <f>IFERROR(VLOOKUP(H809,Šifranti!$F$5:$G$48,2,FALSE),0)</f>
        <v>0</v>
      </c>
      <c r="J809" s="44"/>
      <c r="K809" s="33"/>
      <c r="L809" s="50">
        <v>1.08</v>
      </c>
      <c r="M809" s="32">
        <f>D809+E809</f>
        <v>0</v>
      </c>
      <c r="N809" s="32">
        <f t="shared" si="50"/>
        <v>0</v>
      </c>
      <c r="O809" s="32">
        <f t="shared" si="49"/>
        <v>0</v>
      </c>
    </row>
    <row r="810" spans="1:15" ht="22.95" customHeight="1" x14ac:dyDescent="0.25">
      <c r="A810" s="58"/>
      <c r="B810" s="60"/>
      <c r="C810" s="62"/>
      <c r="D810" s="64"/>
      <c r="E810" s="66"/>
      <c r="F810" s="15" t="s">
        <v>383</v>
      </c>
      <c r="G810" s="47"/>
      <c r="H810" s="11"/>
      <c r="I810" s="8">
        <f>IFERROR(VLOOKUP(H810,Šifranti!$F$5:$G$48,2,FALSE),0)</f>
        <v>0</v>
      </c>
      <c r="J810" s="43">
        <f>J809</f>
        <v>0</v>
      </c>
      <c r="K810" s="33"/>
      <c r="L810" s="50">
        <v>1.08</v>
      </c>
      <c r="M810" s="32">
        <f>D809+E809</f>
        <v>0</v>
      </c>
      <c r="N810" s="32">
        <f t="shared" si="50"/>
        <v>0</v>
      </c>
      <c r="O810" s="32">
        <f t="shared" si="49"/>
        <v>0</v>
      </c>
    </row>
    <row r="811" spans="1:15" ht="22.95" customHeight="1" x14ac:dyDescent="0.25">
      <c r="A811" s="58"/>
      <c r="B811" s="60"/>
      <c r="C811" s="62"/>
      <c r="D811" s="64"/>
      <c r="E811" s="66"/>
      <c r="F811" s="8" t="s">
        <v>321</v>
      </c>
      <c r="G811" s="47"/>
      <c r="H811" s="11"/>
      <c r="I811" s="8">
        <f>IFERROR(VLOOKUP(H811,Šifranti!$F$49:$G$152,2,FALSE),0)</f>
        <v>0</v>
      </c>
      <c r="J811" s="43">
        <f>J809*1</f>
        <v>0</v>
      </c>
      <c r="K811" s="33"/>
      <c r="L811" s="50">
        <v>0.42</v>
      </c>
      <c r="M811" s="32">
        <f>D809+E809</f>
        <v>0</v>
      </c>
      <c r="N811" s="32">
        <f t="shared" si="50"/>
        <v>0</v>
      </c>
      <c r="O811" s="32">
        <f t="shared" si="49"/>
        <v>0</v>
      </c>
    </row>
    <row r="812" spans="1:15" ht="22.95" customHeight="1" x14ac:dyDescent="0.25">
      <c r="A812" s="58"/>
      <c r="B812" s="60"/>
      <c r="C812" s="62"/>
      <c r="D812" s="64"/>
      <c r="E812" s="66"/>
      <c r="F812" s="8" t="s">
        <v>322</v>
      </c>
      <c r="G812" s="47"/>
      <c r="H812" s="11"/>
      <c r="I812" s="8">
        <f>IFERROR(VLOOKUP(H812,Šifranti!$F$49:$G$152,2,FALSE),0)</f>
        <v>0</v>
      </c>
      <c r="J812" s="43">
        <f>J809*1</f>
        <v>0</v>
      </c>
      <c r="K812" s="33"/>
      <c r="L812" s="50">
        <v>0.42</v>
      </c>
      <c r="M812" s="32">
        <f>D809+E809</f>
        <v>0</v>
      </c>
      <c r="N812" s="32">
        <f t="shared" si="50"/>
        <v>0</v>
      </c>
      <c r="O812" s="32">
        <f t="shared" si="49"/>
        <v>0</v>
      </c>
    </row>
    <row r="813" spans="1:15" ht="22.95" customHeight="1" x14ac:dyDescent="0.25">
      <c r="A813" s="58"/>
      <c r="B813" s="60"/>
      <c r="C813" s="62"/>
      <c r="D813" s="64"/>
      <c r="E813" s="66"/>
      <c r="F813" s="8" t="s">
        <v>370</v>
      </c>
      <c r="G813" s="47"/>
      <c r="H813" s="11"/>
      <c r="I813" s="8">
        <f>IFERROR(VLOOKUP(H813,Šifranti!$F$49:$G$152,2,FALSE),0)</f>
        <v>0</v>
      </c>
      <c r="J813" s="43">
        <f>J809*1</f>
        <v>0</v>
      </c>
      <c r="K813" s="33"/>
      <c r="L813" s="50">
        <v>0.42</v>
      </c>
      <c r="M813" s="32">
        <f>D809+E809</f>
        <v>0</v>
      </c>
      <c r="N813" s="32">
        <f t="shared" si="50"/>
        <v>0</v>
      </c>
      <c r="O813" s="32">
        <f t="shared" si="49"/>
        <v>0</v>
      </c>
    </row>
    <row r="814" spans="1:15" ht="22.95" customHeight="1" x14ac:dyDescent="0.25">
      <c r="A814" s="58"/>
      <c r="B814" s="60"/>
      <c r="C814" s="62"/>
      <c r="D814" s="64"/>
      <c r="E814" s="66"/>
      <c r="F814" s="8" t="s">
        <v>371</v>
      </c>
      <c r="G814" s="47"/>
      <c r="H814" s="11"/>
      <c r="I814" s="8">
        <f>IFERROR(VLOOKUP(H814,Šifranti!$F$49:$G$152,2,FALSE),0)</f>
        <v>0</v>
      </c>
      <c r="J814" s="43">
        <f>J809*1</f>
        <v>0</v>
      </c>
      <c r="K814" s="33"/>
      <c r="L814" s="50">
        <v>0.42</v>
      </c>
      <c r="M814" s="32">
        <f>D809+E809</f>
        <v>0</v>
      </c>
      <c r="N814" s="32">
        <f t="shared" si="50"/>
        <v>0</v>
      </c>
      <c r="O814" s="32">
        <f t="shared" si="49"/>
        <v>0</v>
      </c>
    </row>
    <row r="815" spans="1:15" ht="22.95" customHeight="1" x14ac:dyDescent="0.25">
      <c r="A815" s="58"/>
      <c r="B815" s="60"/>
      <c r="C815" s="62"/>
      <c r="D815" s="64"/>
      <c r="E815" s="66"/>
      <c r="F815" s="8" t="s">
        <v>394</v>
      </c>
      <c r="G815" s="47"/>
      <c r="H815" s="11"/>
      <c r="I815" s="8">
        <f>IFERROR(VLOOKUP(H815,Šifranti!$F$153:$G$156,2,FALSE),0)</f>
        <v>0</v>
      </c>
      <c r="J815" s="42">
        <f>J809*0.3</f>
        <v>0</v>
      </c>
      <c r="K815" s="33"/>
      <c r="L815" s="50">
        <v>0.38</v>
      </c>
      <c r="M815" s="32">
        <f>D809+E809</f>
        <v>0</v>
      </c>
      <c r="N815" s="32">
        <f t="shared" si="50"/>
        <v>0</v>
      </c>
      <c r="O815" s="32">
        <f t="shared" si="49"/>
        <v>0</v>
      </c>
    </row>
    <row r="816" spans="1:15" ht="22.95" customHeight="1" x14ac:dyDescent="0.25">
      <c r="A816" s="57">
        <v>44866</v>
      </c>
      <c r="B816" s="59"/>
      <c r="C816" s="61"/>
      <c r="D816" s="63">
        <f>IF(B816&gt;2291,B816-2291,0)</f>
        <v>0</v>
      </c>
      <c r="E816" s="65">
        <f>IF(C816&gt;1895,C816-1895,0)</f>
        <v>0</v>
      </c>
      <c r="F816" s="15" t="s">
        <v>382</v>
      </c>
      <c r="G816" s="47"/>
      <c r="H816" s="11"/>
      <c r="I816" s="8">
        <f>IFERROR(VLOOKUP(H816,Šifranti!$F$5:$G$48,2,FALSE),0)</f>
        <v>0</v>
      </c>
      <c r="J816" s="44"/>
      <c r="K816" s="33"/>
      <c r="L816" s="50">
        <v>1.08</v>
      </c>
      <c r="M816" s="32">
        <f>D816+E816</f>
        <v>0</v>
      </c>
      <c r="N816" s="32">
        <f t="shared" si="50"/>
        <v>0</v>
      </c>
      <c r="O816" s="32">
        <f t="shared" si="49"/>
        <v>0</v>
      </c>
    </row>
    <row r="817" spans="1:15" ht="22.95" customHeight="1" x14ac:dyDescent="0.25">
      <c r="A817" s="58"/>
      <c r="B817" s="60"/>
      <c r="C817" s="62"/>
      <c r="D817" s="64"/>
      <c r="E817" s="66"/>
      <c r="F817" s="15" t="s">
        <v>383</v>
      </c>
      <c r="G817" s="47"/>
      <c r="H817" s="11"/>
      <c r="I817" s="8">
        <f>IFERROR(VLOOKUP(H817,Šifranti!$F$5:$G$48,2,FALSE),0)</f>
        <v>0</v>
      </c>
      <c r="J817" s="43">
        <f>J816</f>
        <v>0</v>
      </c>
      <c r="K817" s="33"/>
      <c r="L817" s="50">
        <v>1.08</v>
      </c>
      <c r="M817" s="32">
        <f>D816+E816</f>
        <v>0</v>
      </c>
      <c r="N817" s="32">
        <f t="shared" si="50"/>
        <v>0</v>
      </c>
      <c r="O817" s="32">
        <f t="shared" si="49"/>
        <v>0</v>
      </c>
    </row>
    <row r="818" spans="1:15" ht="22.95" customHeight="1" x14ac:dyDescent="0.25">
      <c r="A818" s="58"/>
      <c r="B818" s="60"/>
      <c r="C818" s="62"/>
      <c r="D818" s="64"/>
      <c r="E818" s="66"/>
      <c r="F818" s="8" t="s">
        <v>321</v>
      </c>
      <c r="G818" s="47"/>
      <c r="H818" s="11"/>
      <c r="I818" s="8">
        <f>IFERROR(VLOOKUP(H818,Šifranti!$F$49:$G$152,2,FALSE),0)</f>
        <v>0</v>
      </c>
      <c r="J818" s="43">
        <f>J816*1</f>
        <v>0</v>
      </c>
      <c r="K818" s="33"/>
      <c r="L818" s="50">
        <v>0.42</v>
      </c>
      <c r="M818" s="32">
        <f>D816+E816</f>
        <v>0</v>
      </c>
      <c r="N818" s="32">
        <f t="shared" si="50"/>
        <v>0</v>
      </c>
      <c r="O818" s="32">
        <f t="shared" si="49"/>
        <v>0</v>
      </c>
    </row>
    <row r="819" spans="1:15" ht="22.95" customHeight="1" x14ac:dyDescent="0.25">
      <c r="A819" s="58"/>
      <c r="B819" s="60"/>
      <c r="C819" s="62"/>
      <c r="D819" s="64"/>
      <c r="E819" s="66"/>
      <c r="F819" s="8" t="s">
        <v>322</v>
      </c>
      <c r="G819" s="47"/>
      <c r="H819" s="11"/>
      <c r="I819" s="8">
        <f>IFERROR(VLOOKUP(H819,Šifranti!$F$49:$G$152,2,FALSE),0)</f>
        <v>0</v>
      </c>
      <c r="J819" s="43">
        <f>J816*1</f>
        <v>0</v>
      </c>
      <c r="K819" s="33"/>
      <c r="L819" s="50">
        <v>0.42</v>
      </c>
      <c r="M819" s="32">
        <f>D816+E816</f>
        <v>0</v>
      </c>
      <c r="N819" s="32">
        <f t="shared" si="50"/>
        <v>0</v>
      </c>
      <c r="O819" s="32">
        <f t="shared" si="49"/>
        <v>0</v>
      </c>
    </row>
    <row r="820" spans="1:15" ht="21.6" customHeight="1" x14ac:dyDescent="0.25">
      <c r="A820" s="58"/>
      <c r="B820" s="60"/>
      <c r="C820" s="62"/>
      <c r="D820" s="64"/>
      <c r="E820" s="66"/>
      <c r="F820" s="8" t="s">
        <v>370</v>
      </c>
      <c r="G820" s="47"/>
      <c r="H820" s="11"/>
      <c r="I820" s="8">
        <f>IFERROR(VLOOKUP(H820,Šifranti!$F$49:$G$152,2,FALSE),0)</f>
        <v>0</v>
      </c>
      <c r="J820" s="43">
        <f>J816*1</f>
        <v>0</v>
      </c>
      <c r="K820" s="33"/>
      <c r="L820" s="50">
        <v>0.42</v>
      </c>
      <c r="M820" s="32">
        <f>D816+E816</f>
        <v>0</v>
      </c>
      <c r="N820" s="32">
        <f t="shared" si="50"/>
        <v>0</v>
      </c>
      <c r="O820" s="32">
        <f t="shared" si="49"/>
        <v>0</v>
      </c>
    </row>
    <row r="821" spans="1:15" ht="21.6" customHeight="1" x14ac:dyDescent="0.25">
      <c r="A821" s="58"/>
      <c r="B821" s="60"/>
      <c r="C821" s="62"/>
      <c r="D821" s="64"/>
      <c r="E821" s="66"/>
      <c r="F821" s="8" t="s">
        <v>371</v>
      </c>
      <c r="G821" s="47"/>
      <c r="H821" s="11"/>
      <c r="I821" s="8">
        <f>IFERROR(VLOOKUP(H821,Šifranti!$F$49:$G$152,2,FALSE),0)</f>
        <v>0</v>
      </c>
      <c r="J821" s="43">
        <f>J816*1</f>
        <v>0</v>
      </c>
      <c r="K821" s="33"/>
      <c r="L821" s="50">
        <v>0.42</v>
      </c>
      <c r="M821" s="32">
        <f>D816+E816</f>
        <v>0</v>
      </c>
      <c r="N821" s="32">
        <f t="shared" si="50"/>
        <v>0</v>
      </c>
      <c r="O821" s="32">
        <f t="shared" si="49"/>
        <v>0</v>
      </c>
    </row>
    <row r="822" spans="1:15" ht="21.6" customHeight="1" x14ac:dyDescent="0.25">
      <c r="A822" s="58"/>
      <c r="B822" s="60"/>
      <c r="C822" s="62"/>
      <c r="D822" s="64"/>
      <c r="E822" s="66"/>
      <c r="F822" s="8" t="s">
        <v>394</v>
      </c>
      <c r="G822" s="47"/>
      <c r="H822" s="11"/>
      <c r="I822" s="8">
        <f>IFERROR(VLOOKUP(H822,Šifranti!$F$153:$G$156,2,FALSE),0)</f>
        <v>0</v>
      </c>
      <c r="J822" s="42">
        <f>J816*0.3</f>
        <v>0</v>
      </c>
      <c r="K822" s="33"/>
      <c r="L822" s="50">
        <v>0.38</v>
      </c>
      <c r="M822" s="32">
        <f>D816+E816</f>
        <v>0</v>
      </c>
      <c r="N822" s="32">
        <f t="shared" si="50"/>
        <v>0</v>
      </c>
      <c r="O822" s="32">
        <f t="shared" si="49"/>
        <v>0</v>
      </c>
    </row>
    <row r="823" spans="1:15" ht="21.6" customHeight="1" x14ac:dyDescent="0.25">
      <c r="A823" s="57">
        <v>44896</v>
      </c>
      <c r="B823" s="59"/>
      <c r="C823" s="61"/>
      <c r="D823" s="63">
        <f>IF(B823&gt;2291,B823-2291,0)</f>
        <v>0</v>
      </c>
      <c r="E823" s="65">
        <f>IF(C823&gt;1895,C823-1895,0)</f>
        <v>0</v>
      </c>
      <c r="F823" s="15" t="s">
        <v>382</v>
      </c>
      <c r="G823" s="47"/>
      <c r="H823" s="11"/>
      <c r="I823" s="8">
        <f>IFERROR(VLOOKUP(H823,Šifranti!$F$5:$G$48,2,FALSE),0)</f>
        <v>0</v>
      </c>
      <c r="J823" s="44"/>
      <c r="K823" s="33"/>
      <c r="L823" s="50">
        <v>1.08</v>
      </c>
      <c r="M823" s="32">
        <f>D823+E823</f>
        <v>0</v>
      </c>
      <c r="N823" s="32">
        <f t="shared" si="50"/>
        <v>0</v>
      </c>
      <c r="O823" s="32">
        <f t="shared" si="49"/>
        <v>0</v>
      </c>
    </row>
    <row r="824" spans="1:15" ht="22.95" customHeight="1" x14ac:dyDescent="0.25">
      <c r="A824" s="58"/>
      <c r="B824" s="60"/>
      <c r="C824" s="62"/>
      <c r="D824" s="64"/>
      <c r="E824" s="66"/>
      <c r="F824" s="15" t="s">
        <v>383</v>
      </c>
      <c r="G824" s="47"/>
      <c r="H824" s="11"/>
      <c r="I824" s="8">
        <f>IFERROR(VLOOKUP(H824,Šifranti!$F$5:$G$48,2,FALSE),0)</f>
        <v>0</v>
      </c>
      <c r="J824" s="43">
        <f>J823</f>
        <v>0</v>
      </c>
      <c r="K824" s="33"/>
      <c r="L824" s="50">
        <v>1.08</v>
      </c>
      <c r="M824" s="32">
        <f>D823+E823</f>
        <v>0</v>
      </c>
      <c r="N824" s="32">
        <f t="shared" si="50"/>
        <v>0</v>
      </c>
      <c r="O824" s="32">
        <f t="shared" si="49"/>
        <v>0</v>
      </c>
    </row>
    <row r="825" spans="1:15" ht="22.95" customHeight="1" x14ac:dyDescent="0.25">
      <c r="A825" s="58"/>
      <c r="B825" s="60"/>
      <c r="C825" s="62"/>
      <c r="D825" s="64"/>
      <c r="E825" s="66"/>
      <c r="F825" s="8" t="s">
        <v>321</v>
      </c>
      <c r="G825" s="47"/>
      <c r="H825" s="11"/>
      <c r="I825" s="8">
        <f>IFERROR(VLOOKUP(H825,Šifranti!$F$49:$G$152,2,FALSE),0)</f>
        <v>0</v>
      </c>
      <c r="J825" s="43">
        <f>J823*1</f>
        <v>0</v>
      </c>
      <c r="K825" s="33"/>
      <c r="L825" s="50">
        <v>0.42</v>
      </c>
      <c r="M825" s="32">
        <f>D823+E823</f>
        <v>0</v>
      </c>
      <c r="N825" s="32">
        <f t="shared" si="50"/>
        <v>0</v>
      </c>
      <c r="O825" s="32">
        <f t="shared" si="49"/>
        <v>0</v>
      </c>
    </row>
    <row r="826" spans="1:15" ht="22.95" customHeight="1" x14ac:dyDescent="0.25">
      <c r="A826" s="58"/>
      <c r="B826" s="60"/>
      <c r="C826" s="62"/>
      <c r="D826" s="64"/>
      <c r="E826" s="66"/>
      <c r="F826" s="8" t="s">
        <v>322</v>
      </c>
      <c r="G826" s="47"/>
      <c r="H826" s="11"/>
      <c r="I826" s="8">
        <f>IFERROR(VLOOKUP(H826,Šifranti!$F$49:$G$152,2,FALSE),0)</f>
        <v>0</v>
      </c>
      <c r="J826" s="43">
        <f>J823*1</f>
        <v>0</v>
      </c>
      <c r="K826" s="33"/>
      <c r="L826" s="50">
        <v>0.42</v>
      </c>
      <c r="M826" s="32">
        <f>D823+E823</f>
        <v>0</v>
      </c>
      <c r="N826" s="32">
        <f t="shared" si="50"/>
        <v>0</v>
      </c>
      <c r="O826" s="32">
        <f t="shared" si="49"/>
        <v>0</v>
      </c>
    </row>
    <row r="827" spans="1:15" ht="22.95" customHeight="1" x14ac:dyDescent="0.25">
      <c r="A827" s="58"/>
      <c r="B827" s="60"/>
      <c r="C827" s="62"/>
      <c r="D827" s="64"/>
      <c r="E827" s="66"/>
      <c r="F827" s="8" t="s">
        <v>370</v>
      </c>
      <c r="G827" s="47"/>
      <c r="H827" s="11"/>
      <c r="I827" s="8">
        <f>IFERROR(VLOOKUP(H827,Šifranti!$F$49:$G$152,2,FALSE),0)</f>
        <v>0</v>
      </c>
      <c r="J827" s="43">
        <f>J823*1</f>
        <v>0</v>
      </c>
      <c r="K827" s="33"/>
      <c r="L827" s="50">
        <v>0.42</v>
      </c>
      <c r="M827" s="32">
        <f>D823+E823</f>
        <v>0</v>
      </c>
      <c r="N827" s="32">
        <f t="shared" si="50"/>
        <v>0</v>
      </c>
      <c r="O827" s="32">
        <f t="shared" si="49"/>
        <v>0</v>
      </c>
    </row>
    <row r="828" spans="1:15" ht="22.95" customHeight="1" x14ac:dyDescent="0.25">
      <c r="A828" s="58"/>
      <c r="B828" s="60"/>
      <c r="C828" s="62"/>
      <c r="D828" s="64"/>
      <c r="E828" s="66"/>
      <c r="F828" s="8" t="s">
        <v>371</v>
      </c>
      <c r="G828" s="47"/>
      <c r="H828" s="11"/>
      <c r="I828" s="8">
        <f>IFERROR(VLOOKUP(H828,Šifranti!$F$49:$G$152,2,FALSE),0)</f>
        <v>0</v>
      </c>
      <c r="J828" s="43">
        <f>J823*1</f>
        <v>0</v>
      </c>
      <c r="K828" s="33"/>
      <c r="L828" s="50">
        <v>0.42</v>
      </c>
      <c r="M828" s="32">
        <f>D823+E823</f>
        <v>0</v>
      </c>
      <c r="N828" s="32">
        <f t="shared" si="50"/>
        <v>0</v>
      </c>
      <c r="O828" s="32">
        <f t="shared" si="49"/>
        <v>0</v>
      </c>
    </row>
    <row r="829" spans="1:15" ht="22.95" customHeight="1" x14ac:dyDescent="0.25">
      <c r="A829" s="58"/>
      <c r="B829" s="60"/>
      <c r="C829" s="62"/>
      <c r="D829" s="64"/>
      <c r="E829" s="66"/>
      <c r="F829" s="8" t="s">
        <v>394</v>
      </c>
      <c r="G829" s="47"/>
      <c r="H829" s="11"/>
      <c r="I829" s="8">
        <f>IFERROR(VLOOKUP(H829,Šifranti!$F$153:$G$156,2,FALSE),0)</f>
        <v>0</v>
      </c>
      <c r="J829" s="42">
        <f>J823*0.3</f>
        <v>0</v>
      </c>
      <c r="K829" s="33"/>
      <c r="L829" s="50">
        <v>0.38</v>
      </c>
      <c r="M829" s="32">
        <f>D823+E823</f>
        <v>0</v>
      </c>
      <c r="N829" s="32">
        <f t="shared" si="50"/>
        <v>0</v>
      </c>
      <c r="O829" s="32">
        <f t="shared" si="49"/>
        <v>0</v>
      </c>
    </row>
    <row r="830" spans="1:15" ht="22.95" customHeight="1" x14ac:dyDescent="0.25">
      <c r="A830" s="34" t="s">
        <v>320</v>
      </c>
      <c r="B830" s="34"/>
      <c r="C830" s="34"/>
      <c r="D830" s="7"/>
      <c r="E830" s="7"/>
      <c r="F830" s="7"/>
      <c r="G830" s="7"/>
      <c r="H830" s="7"/>
      <c r="I830" s="7"/>
      <c r="J830" s="7"/>
      <c r="K830" s="7"/>
      <c r="L830" s="7"/>
      <c r="M830" s="7"/>
      <c r="N830" s="32">
        <f>SUM(N802:N829)</f>
        <v>0</v>
      </c>
      <c r="O830" s="32">
        <f>SUM(O802:O829)</f>
        <v>0</v>
      </c>
    </row>
    <row r="831" spans="1:15" ht="22.95" customHeight="1" x14ac:dyDescent="0.25">
      <c r="A831"/>
      <c r="B831"/>
      <c r="C831"/>
      <c r="D831"/>
      <c r="E831"/>
      <c r="F831"/>
      <c r="G831"/>
      <c r="H831"/>
      <c r="I831"/>
      <c r="J831"/>
      <c r="K831"/>
      <c r="L831"/>
      <c r="M831"/>
      <c r="N831"/>
      <c r="O831"/>
    </row>
    <row r="832" spans="1:15" ht="22.95" customHeight="1" x14ac:dyDescent="0.25">
      <c r="A832" s="26" t="s">
        <v>440</v>
      </c>
      <c r="B832" s="46"/>
      <c r="C832" s="46"/>
      <c r="D832"/>
      <c r="E832"/>
      <c r="F832"/>
      <c r="G832"/>
      <c r="H832"/>
      <c r="I832"/>
      <c r="J832"/>
      <c r="K832"/>
      <c r="L832"/>
      <c r="M832"/>
      <c r="N832"/>
      <c r="O832"/>
    </row>
    <row r="833" spans="1:15" ht="70.95" customHeight="1" x14ac:dyDescent="0.25">
      <c r="A833" s="8" t="s">
        <v>11</v>
      </c>
      <c r="B833" s="49" t="s">
        <v>488</v>
      </c>
      <c r="C833" s="8" t="s">
        <v>323</v>
      </c>
      <c r="D833" s="13" t="s">
        <v>379</v>
      </c>
      <c r="E833" s="13" t="s">
        <v>378</v>
      </c>
      <c r="F833" s="8" t="s">
        <v>420</v>
      </c>
      <c r="G833" s="8" t="s">
        <v>8</v>
      </c>
      <c r="H833" s="8" t="s">
        <v>9</v>
      </c>
      <c r="I833" s="8" t="s">
        <v>10</v>
      </c>
      <c r="J833" s="8" t="s">
        <v>395</v>
      </c>
      <c r="K833" s="8" t="s">
        <v>372</v>
      </c>
      <c r="L833" s="8" t="s">
        <v>384</v>
      </c>
      <c r="M833" s="8" t="s">
        <v>385</v>
      </c>
      <c r="N833" s="13" t="s">
        <v>381</v>
      </c>
      <c r="O833" s="13" t="s">
        <v>380</v>
      </c>
    </row>
    <row r="834" spans="1:15" ht="22.95" customHeight="1" x14ac:dyDescent="0.25">
      <c r="A834" s="9">
        <v>1</v>
      </c>
      <c r="B834" s="9">
        <v>2</v>
      </c>
      <c r="C834" s="9">
        <v>3</v>
      </c>
      <c r="D834" s="9">
        <v>4</v>
      </c>
      <c r="E834" s="9">
        <v>5</v>
      </c>
      <c r="F834" s="14">
        <v>6</v>
      </c>
      <c r="G834" s="9">
        <v>7</v>
      </c>
      <c r="H834" s="14">
        <v>8</v>
      </c>
      <c r="I834" s="9">
        <v>9</v>
      </c>
      <c r="J834" s="9">
        <v>10</v>
      </c>
      <c r="K834" s="9">
        <v>11</v>
      </c>
      <c r="L834" s="9">
        <v>12</v>
      </c>
      <c r="M834" s="9">
        <v>13</v>
      </c>
      <c r="N834" s="9">
        <v>14</v>
      </c>
      <c r="O834" s="9">
        <v>15</v>
      </c>
    </row>
    <row r="835" spans="1:15" ht="22.95" customHeight="1" x14ac:dyDescent="0.25">
      <c r="A835" s="57">
        <v>44805</v>
      </c>
      <c r="B835" s="59"/>
      <c r="C835" s="61"/>
      <c r="D835" s="63">
        <f>IF(B835&gt;2291,B835-2291,0)</f>
        <v>0</v>
      </c>
      <c r="E835" s="65">
        <f>IF(C835&gt;1895,C835-1895,0)</f>
        <v>0</v>
      </c>
      <c r="F835" s="15" t="s">
        <v>382</v>
      </c>
      <c r="G835" s="47"/>
      <c r="H835" s="11"/>
      <c r="I835" s="8">
        <f>IFERROR(VLOOKUP(H835,Šifranti!$F$5:$G$48,2,FALSE),0)</f>
        <v>0</v>
      </c>
      <c r="J835" s="44"/>
      <c r="K835" s="33"/>
      <c r="L835" s="50">
        <v>1.08</v>
      </c>
      <c r="M835" s="32">
        <f>D835+E835</f>
        <v>0</v>
      </c>
      <c r="N835" s="32">
        <f>IF(J835*K835*L835*M835 &lt;= 2000,J835*K835*L835*M835,2000)</f>
        <v>0</v>
      </c>
      <c r="O835" s="32">
        <f t="shared" ref="O835:O862" si="51">N835*1.161</f>
        <v>0</v>
      </c>
    </row>
    <row r="836" spans="1:15" ht="22.95" customHeight="1" x14ac:dyDescent="0.25">
      <c r="A836" s="58"/>
      <c r="B836" s="60"/>
      <c r="C836" s="62"/>
      <c r="D836" s="64"/>
      <c r="E836" s="66"/>
      <c r="F836" s="15" t="s">
        <v>383</v>
      </c>
      <c r="G836" s="47"/>
      <c r="H836" s="11"/>
      <c r="I836" s="8">
        <f>IFERROR(VLOOKUP(H836,Šifranti!$F$5:$G$48,2,FALSE),0)</f>
        <v>0</v>
      </c>
      <c r="J836" s="43">
        <f>J835</f>
        <v>0</v>
      </c>
      <c r="K836" s="33"/>
      <c r="L836" s="50">
        <v>1.08</v>
      </c>
      <c r="M836" s="32">
        <f>D835+E835</f>
        <v>0</v>
      </c>
      <c r="N836" s="32">
        <f t="shared" ref="N836:N862" si="52">IF(J836*K836*L836*M836 &lt;= 2000,J836*K836*L836*M836,2000)</f>
        <v>0</v>
      </c>
      <c r="O836" s="32">
        <f t="shared" si="51"/>
        <v>0</v>
      </c>
    </row>
    <row r="837" spans="1:15" ht="22.95" customHeight="1" x14ac:dyDescent="0.25">
      <c r="A837" s="58"/>
      <c r="B837" s="60"/>
      <c r="C837" s="62"/>
      <c r="D837" s="64"/>
      <c r="E837" s="66"/>
      <c r="F837" s="8" t="s">
        <v>321</v>
      </c>
      <c r="G837" s="47"/>
      <c r="H837" s="11"/>
      <c r="I837" s="8">
        <f>IFERROR(VLOOKUP(H837,Šifranti!$F$49:$G$152,2,FALSE),0)</f>
        <v>0</v>
      </c>
      <c r="J837" s="43">
        <f>J835*1</f>
        <v>0</v>
      </c>
      <c r="K837" s="33"/>
      <c r="L837" s="50">
        <v>0.42</v>
      </c>
      <c r="M837" s="32">
        <f>D835+E835</f>
        <v>0</v>
      </c>
      <c r="N837" s="32">
        <f t="shared" si="52"/>
        <v>0</v>
      </c>
      <c r="O837" s="32">
        <f t="shared" si="51"/>
        <v>0</v>
      </c>
    </row>
    <row r="838" spans="1:15" ht="22.95" customHeight="1" x14ac:dyDescent="0.25">
      <c r="A838" s="58"/>
      <c r="B838" s="60"/>
      <c r="C838" s="62"/>
      <c r="D838" s="64"/>
      <c r="E838" s="66"/>
      <c r="F838" s="8" t="s">
        <v>322</v>
      </c>
      <c r="G838" s="47"/>
      <c r="H838" s="11"/>
      <c r="I838" s="8">
        <f>IFERROR(VLOOKUP(H838,Šifranti!$F$49:$G$152,2,FALSE),0)</f>
        <v>0</v>
      </c>
      <c r="J838" s="43">
        <f>J835*1</f>
        <v>0</v>
      </c>
      <c r="K838" s="33"/>
      <c r="L838" s="50">
        <v>0.42</v>
      </c>
      <c r="M838" s="32">
        <f>D835+E835</f>
        <v>0</v>
      </c>
      <c r="N838" s="32">
        <f t="shared" si="52"/>
        <v>0</v>
      </c>
      <c r="O838" s="32">
        <f t="shared" si="51"/>
        <v>0</v>
      </c>
    </row>
    <row r="839" spans="1:15" ht="22.95" customHeight="1" x14ac:dyDescent="0.25">
      <c r="A839" s="58"/>
      <c r="B839" s="60"/>
      <c r="C839" s="62"/>
      <c r="D839" s="64"/>
      <c r="E839" s="66"/>
      <c r="F839" s="8" t="s">
        <v>370</v>
      </c>
      <c r="G839" s="47"/>
      <c r="H839" s="11"/>
      <c r="I839" s="8">
        <f>IFERROR(VLOOKUP(H839,Šifranti!$F$49:$G$152,2,FALSE),0)</f>
        <v>0</v>
      </c>
      <c r="J839" s="43">
        <f>J835*1</f>
        <v>0</v>
      </c>
      <c r="K839" s="33"/>
      <c r="L839" s="50">
        <v>0.42</v>
      </c>
      <c r="M839" s="32">
        <f>D835+E835</f>
        <v>0</v>
      </c>
      <c r="N839" s="32">
        <f t="shared" si="52"/>
        <v>0</v>
      </c>
      <c r="O839" s="32">
        <f t="shared" si="51"/>
        <v>0</v>
      </c>
    </row>
    <row r="840" spans="1:15" ht="22.95" customHeight="1" x14ac:dyDescent="0.25">
      <c r="A840" s="58"/>
      <c r="B840" s="60"/>
      <c r="C840" s="62"/>
      <c r="D840" s="64"/>
      <c r="E840" s="66"/>
      <c r="F840" s="8" t="s">
        <v>371</v>
      </c>
      <c r="G840" s="47"/>
      <c r="H840" s="11"/>
      <c r="I840" s="8">
        <f>IFERROR(VLOOKUP(H840,Šifranti!$F$49:$G$152,2,FALSE),0)</f>
        <v>0</v>
      </c>
      <c r="J840" s="43">
        <f>J835*1</f>
        <v>0</v>
      </c>
      <c r="K840" s="33"/>
      <c r="L840" s="50">
        <v>0.42</v>
      </c>
      <c r="M840" s="32">
        <f>D835+E835</f>
        <v>0</v>
      </c>
      <c r="N840" s="32">
        <f t="shared" si="52"/>
        <v>0</v>
      </c>
      <c r="O840" s="32">
        <f t="shared" si="51"/>
        <v>0</v>
      </c>
    </row>
    <row r="841" spans="1:15" ht="22.95" customHeight="1" x14ac:dyDescent="0.25">
      <c r="A841" s="58"/>
      <c r="B841" s="60"/>
      <c r="C841" s="62"/>
      <c r="D841" s="64"/>
      <c r="E841" s="66"/>
      <c r="F841" s="8" t="s">
        <v>394</v>
      </c>
      <c r="G841" s="47"/>
      <c r="H841" s="11"/>
      <c r="I841" s="8">
        <f>IFERROR(VLOOKUP(H841,Šifranti!$F$153:$G$156,2,FALSE),0)</f>
        <v>0</v>
      </c>
      <c r="J841" s="42">
        <f>J835*0.3</f>
        <v>0</v>
      </c>
      <c r="K841" s="33"/>
      <c r="L841" s="50">
        <v>0.38</v>
      </c>
      <c r="M841" s="32">
        <f>D835+E835</f>
        <v>0</v>
      </c>
      <c r="N841" s="32">
        <f t="shared" si="52"/>
        <v>0</v>
      </c>
      <c r="O841" s="32">
        <f t="shared" si="51"/>
        <v>0</v>
      </c>
    </row>
    <row r="842" spans="1:15" ht="22.95" customHeight="1" x14ac:dyDescent="0.25">
      <c r="A842" s="57">
        <v>44835</v>
      </c>
      <c r="B842" s="59"/>
      <c r="C842" s="61"/>
      <c r="D842" s="63">
        <f>IF(B842&gt;2291,B842-2291,0)</f>
        <v>0</v>
      </c>
      <c r="E842" s="65">
        <f>IF(C842&gt;1895,C842-1895,0)</f>
        <v>0</v>
      </c>
      <c r="F842" s="15" t="s">
        <v>382</v>
      </c>
      <c r="G842" s="47"/>
      <c r="H842" s="11"/>
      <c r="I842" s="8">
        <f>IFERROR(VLOOKUP(H842,Šifranti!$F$5:$G$48,2,FALSE),0)</f>
        <v>0</v>
      </c>
      <c r="J842" s="44"/>
      <c r="K842" s="33"/>
      <c r="L842" s="50">
        <v>1.08</v>
      </c>
      <c r="M842" s="32">
        <f>D842+E842</f>
        <v>0</v>
      </c>
      <c r="N842" s="32">
        <f t="shared" si="52"/>
        <v>0</v>
      </c>
      <c r="O842" s="32">
        <f t="shared" si="51"/>
        <v>0</v>
      </c>
    </row>
    <row r="843" spans="1:15" ht="22.95" customHeight="1" x14ac:dyDescent="0.25">
      <c r="A843" s="58"/>
      <c r="B843" s="60"/>
      <c r="C843" s="62"/>
      <c r="D843" s="64"/>
      <c r="E843" s="66"/>
      <c r="F843" s="15" t="s">
        <v>383</v>
      </c>
      <c r="G843" s="47"/>
      <c r="H843" s="11"/>
      <c r="I843" s="8">
        <f>IFERROR(VLOOKUP(H843,Šifranti!$F$5:$G$48,2,FALSE),0)</f>
        <v>0</v>
      </c>
      <c r="J843" s="43">
        <f>J842</f>
        <v>0</v>
      </c>
      <c r="K843" s="33"/>
      <c r="L843" s="50">
        <v>1.08</v>
      </c>
      <c r="M843" s="32">
        <f>D842+E842</f>
        <v>0</v>
      </c>
      <c r="N843" s="32">
        <f t="shared" si="52"/>
        <v>0</v>
      </c>
      <c r="O843" s="32">
        <f t="shared" si="51"/>
        <v>0</v>
      </c>
    </row>
    <row r="844" spans="1:15" ht="22.95" customHeight="1" x14ac:dyDescent="0.25">
      <c r="A844" s="58"/>
      <c r="B844" s="60"/>
      <c r="C844" s="62"/>
      <c r="D844" s="64"/>
      <c r="E844" s="66"/>
      <c r="F844" s="8" t="s">
        <v>321</v>
      </c>
      <c r="G844" s="47"/>
      <c r="H844" s="11"/>
      <c r="I844" s="8">
        <f>IFERROR(VLOOKUP(H844,Šifranti!$F$49:$G$152,2,FALSE),0)</f>
        <v>0</v>
      </c>
      <c r="J844" s="43">
        <f>J842*1</f>
        <v>0</v>
      </c>
      <c r="K844" s="33"/>
      <c r="L844" s="50">
        <v>0.42</v>
      </c>
      <c r="M844" s="32">
        <f>D842+E842</f>
        <v>0</v>
      </c>
      <c r="N844" s="32">
        <f t="shared" si="52"/>
        <v>0</v>
      </c>
      <c r="O844" s="32">
        <f t="shared" si="51"/>
        <v>0</v>
      </c>
    </row>
    <row r="845" spans="1:15" ht="22.95" customHeight="1" x14ac:dyDescent="0.25">
      <c r="A845" s="58"/>
      <c r="B845" s="60"/>
      <c r="C845" s="62"/>
      <c r="D845" s="64"/>
      <c r="E845" s="66"/>
      <c r="F845" s="8" t="s">
        <v>322</v>
      </c>
      <c r="G845" s="47"/>
      <c r="H845" s="11"/>
      <c r="I845" s="8">
        <f>IFERROR(VLOOKUP(H845,Šifranti!$F$49:$G$152,2,FALSE),0)</f>
        <v>0</v>
      </c>
      <c r="J845" s="43">
        <f>J842*1</f>
        <v>0</v>
      </c>
      <c r="K845" s="33"/>
      <c r="L845" s="50">
        <v>0.42</v>
      </c>
      <c r="M845" s="32">
        <f>D842+E842</f>
        <v>0</v>
      </c>
      <c r="N845" s="32">
        <f t="shared" si="52"/>
        <v>0</v>
      </c>
      <c r="O845" s="32">
        <f t="shared" si="51"/>
        <v>0</v>
      </c>
    </row>
    <row r="846" spans="1:15" ht="22.95" customHeight="1" x14ac:dyDescent="0.25">
      <c r="A846" s="58"/>
      <c r="B846" s="60"/>
      <c r="C846" s="62"/>
      <c r="D846" s="64"/>
      <c r="E846" s="66"/>
      <c r="F846" s="8" t="s">
        <v>370</v>
      </c>
      <c r="G846" s="47"/>
      <c r="H846" s="11"/>
      <c r="I846" s="8">
        <f>IFERROR(VLOOKUP(H846,Šifranti!$F$49:$G$152,2,FALSE),0)</f>
        <v>0</v>
      </c>
      <c r="J846" s="43">
        <f>J842*1</f>
        <v>0</v>
      </c>
      <c r="K846" s="33"/>
      <c r="L846" s="50">
        <v>0.42</v>
      </c>
      <c r="M846" s="32">
        <f>D842+E842</f>
        <v>0</v>
      </c>
      <c r="N846" s="32">
        <f t="shared" si="52"/>
        <v>0</v>
      </c>
      <c r="O846" s="32">
        <f t="shared" si="51"/>
        <v>0</v>
      </c>
    </row>
    <row r="847" spans="1:15" ht="22.95" customHeight="1" x14ac:dyDescent="0.25">
      <c r="A847" s="58"/>
      <c r="B847" s="60"/>
      <c r="C847" s="62"/>
      <c r="D847" s="64"/>
      <c r="E847" s="66"/>
      <c r="F847" s="8" t="s">
        <v>371</v>
      </c>
      <c r="G847" s="47"/>
      <c r="H847" s="11"/>
      <c r="I847" s="8">
        <f>IFERROR(VLOOKUP(H847,Šifranti!$F$49:$G$152,2,FALSE),0)</f>
        <v>0</v>
      </c>
      <c r="J847" s="43">
        <f>J842*1</f>
        <v>0</v>
      </c>
      <c r="K847" s="33"/>
      <c r="L847" s="50">
        <v>0.42</v>
      </c>
      <c r="M847" s="32">
        <f>D842+E842</f>
        <v>0</v>
      </c>
      <c r="N847" s="32">
        <f t="shared" si="52"/>
        <v>0</v>
      </c>
      <c r="O847" s="32">
        <f t="shared" si="51"/>
        <v>0</v>
      </c>
    </row>
    <row r="848" spans="1:15" ht="22.95" customHeight="1" x14ac:dyDescent="0.25">
      <c r="A848" s="58"/>
      <c r="B848" s="60"/>
      <c r="C848" s="62"/>
      <c r="D848" s="64"/>
      <c r="E848" s="66"/>
      <c r="F848" s="8" t="s">
        <v>394</v>
      </c>
      <c r="G848" s="47"/>
      <c r="H848" s="11"/>
      <c r="I848" s="8">
        <f>IFERROR(VLOOKUP(H848,Šifranti!$F$153:$G$156,2,FALSE),0)</f>
        <v>0</v>
      </c>
      <c r="J848" s="42">
        <f>J842*0.3</f>
        <v>0</v>
      </c>
      <c r="K848" s="33"/>
      <c r="L848" s="50">
        <v>0.38</v>
      </c>
      <c r="M848" s="32">
        <f>D842+E842</f>
        <v>0</v>
      </c>
      <c r="N848" s="32">
        <f t="shared" si="52"/>
        <v>0</v>
      </c>
      <c r="O848" s="32">
        <f t="shared" si="51"/>
        <v>0</v>
      </c>
    </row>
    <row r="849" spans="1:15" ht="22.95" customHeight="1" x14ac:dyDescent="0.25">
      <c r="A849" s="57">
        <v>44866</v>
      </c>
      <c r="B849" s="59"/>
      <c r="C849" s="61"/>
      <c r="D849" s="63">
        <f>IF(B849&gt;2291,B849-2291,0)</f>
        <v>0</v>
      </c>
      <c r="E849" s="65">
        <f>IF(C849&gt;1895,C849-1895,0)</f>
        <v>0</v>
      </c>
      <c r="F849" s="15" t="s">
        <v>382</v>
      </c>
      <c r="G849" s="47"/>
      <c r="H849" s="11"/>
      <c r="I849" s="8">
        <f>IFERROR(VLOOKUP(H849,Šifranti!$F$5:$G$48,2,FALSE),0)</f>
        <v>0</v>
      </c>
      <c r="J849" s="44"/>
      <c r="K849" s="33"/>
      <c r="L849" s="50">
        <v>1.08</v>
      </c>
      <c r="M849" s="32">
        <f>D849+E849</f>
        <v>0</v>
      </c>
      <c r="N849" s="32">
        <f t="shared" si="52"/>
        <v>0</v>
      </c>
      <c r="O849" s="32">
        <f t="shared" si="51"/>
        <v>0</v>
      </c>
    </row>
    <row r="850" spans="1:15" ht="22.95" customHeight="1" x14ac:dyDescent="0.25">
      <c r="A850" s="58"/>
      <c r="B850" s="60"/>
      <c r="C850" s="62"/>
      <c r="D850" s="64"/>
      <c r="E850" s="66"/>
      <c r="F850" s="15" t="s">
        <v>383</v>
      </c>
      <c r="G850" s="47"/>
      <c r="H850" s="11"/>
      <c r="I850" s="8">
        <f>IFERROR(VLOOKUP(H850,Šifranti!$F$5:$G$48,2,FALSE),0)</f>
        <v>0</v>
      </c>
      <c r="J850" s="43">
        <f>J849</f>
        <v>0</v>
      </c>
      <c r="K850" s="33"/>
      <c r="L850" s="50">
        <v>1.08</v>
      </c>
      <c r="M850" s="32">
        <f>D849+E849</f>
        <v>0</v>
      </c>
      <c r="N850" s="32">
        <f t="shared" si="52"/>
        <v>0</v>
      </c>
      <c r="O850" s="32">
        <f t="shared" si="51"/>
        <v>0</v>
      </c>
    </row>
    <row r="851" spans="1:15" ht="22.95" customHeight="1" x14ac:dyDescent="0.25">
      <c r="A851" s="58"/>
      <c r="B851" s="60"/>
      <c r="C851" s="62"/>
      <c r="D851" s="64"/>
      <c r="E851" s="66"/>
      <c r="F851" s="8" t="s">
        <v>321</v>
      </c>
      <c r="G851" s="47"/>
      <c r="H851" s="11"/>
      <c r="I851" s="8">
        <f>IFERROR(VLOOKUP(H851,Šifranti!$F$49:$G$152,2,FALSE),0)</f>
        <v>0</v>
      </c>
      <c r="J851" s="43">
        <f>J849*1</f>
        <v>0</v>
      </c>
      <c r="K851" s="33"/>
      <c r="L851" s="50">
        <v>0.42</v>
      </c>
      <c r="M851" s="32">
        <f>D849+E849</f>
        <v>0</v>
      </c>
      <c r="N851" s="32">
        <f t="shared" si="52"/>
        <v>0</v>
      </c>
      <c r="O851" s="32">
        <f t="shared" si="51"/>
        <v>0</v>
      </c>
    </row>
    <row r="852" spans="1:15" ht="22.95" customHeight="1" x14ac:dyDescent="0.25">
      <c r="A852" s="58"/>
      <c r="B852" s="60"/>
      <c r="C852" s="62"/>
      <c r="D852" s="64"/>
      <c r="E852" s="66"/>
      <c r="F852" s="8" t="s">
        <v>322</v>
      </c>
      <c r="G852" s="47"/>
      <c r="H852" s="11"/>
      <c r="I852" s="8">
        <f>IFERROR(VLOOKUP(H852,Šifranti!$F$49:$G$152,2,FALSE),0)</f>
        <v>0</v>
      </c>
      <c r="J852" s="43">
        <f>J849*1</f>
        <v>0</v>
      </c>
      <c r="K852" s="33"/>
      <c r="L852" s="50">
        <v>0.42</v>
      </c>
      <c r="M852" s="32">
        <f>D849+E849</f>
        <v>0</v>
      </c>
      <c r="N852" s="32">
        <f t="shared" si="52"/>
        <v>0</v>
      </c>
      <c r="O852" s="32">
        <f t="shared" si="51"/>
        <v>0</v>
      </c>
    </row>
    <row r="853" spans="1:15" ht="22.95" customHeight="1" x14ac:dyDescent="0.25">
      <c r="A853" s="58"/>
      <c r="B853" s="60"/>
      <c r="C853" s="62"/>
      <c r="D853" s="64"/>
      <c r="E853" s="66"/>
      <c r="F853" s="8" t="s">
        <v>370</v>
      </c>
      <c r="G853" s="47"/>
      <c r="H853" s="11"/>
      <c r="I853" s="8">
        <f>IFERROR(VLOOKUP(H853,Šifranti!$F$49:$G$152,2,FALSE),0)</f>
        <v>0</v>
      </c>
      <c r="J853" s="43">
        <f>J849*1</f>
        <v>0</v>
      </c>
      <c r="K853" s="33"/>
      <c r="L853" s="50">
        <v>0.42</v>
      </c>
      <c r="M853" s="32">
        <f>D849+E849</f>
        <v>0</v>
      </c>
      <c r="N853" s="32">
        <f t="shared" si="52"/>
        <v>0</v>
      </c>
      <c r="O853" s="32">
        <f t="shared" si="51"/>
        <v>0</v>
      </c>
    </row>
    <row r="854" spans="1:15" ht="22.95" customHeight="1" x14ac:dyDescent="0.25">
      <c r="A854" s="58"/>
      <c r="B854" s="60"/>
      <c r="C854" s="62"/>
      <c r="D854" s="64"/>
      <c r="E854" s="66"/>
      <c r="F854" s="8" t="s">
        <v>371</v>
      </c>
      <c r="G854" s="47"/>
      <c r="H854" s="11"/>
      <c r="I854" s="8">
        <f>IFERROR(VLOOKUP(H854,Šifranti!$F$49:$G$152,2,FALSE),0)</f>
        <v>0</v>
      </c>
      <c r="J854" s="43">
        <f>J849*1</f>
        <v>0</v>
      </c>
      <c r="K854" s="33"/>
      <c r="L854" s="50">
        <v>0.42</v>
      </c>
      <c r="M854" s="32">
        <f>D849+E849</f>
        <v>0</v>
      </c>
      <c r="N854" s="32">
        <f t="shared" si="52"/>
        <v>0</v>
      </c>
      <c r="O854" s="32">
        <f t="shared" si="51"/>
        <v>0</v>
      </c>
    </row>
    <row r="855" spans="1:15" ht="22.95" customHeight="1" x14ac:dyDescent="0.25">
      <c r="A855" s="58"/>
      <c r="B855" s="60"/>
      <c r="C855" s="62"/>
      <c r="D855" s="64"/>
      <c r="E855" s="66"/>
      <c r="F855" s="8" t="s">
        <v>394</v>
      </c>
      <c r="G855" s="47"/>
      <c r="H855" s="11"/>
      <c r="I855" s="8">
        <f>IFERROR(VLOOKUP(H855,Šifranti!$F$153:$G$156,2,FALSE),0)</f>
        <v>0</v>
      </c>
      <c r="J855" s="42">
        <f>J849*0.3</f>
        <v>0</v>
      </c>
      <c r="K855" s="33"/>
      <c r="L855" s="50">
        <v>0.38</v>
      </c>
      <c r="M855" s="32">
        <f>D849+E849</f>
        <v>0</v>
      </c>
      <c r="N855" s="32">
        <f t="shared" si="52"/>
        <v>0</v>
      </c>
      <c r="O855" s="32">
        <f t="shared" si="51"/>
        <v>0</v>
      </c>
    </row>
    <row r="856" spans="1:15" ht="22.95" customHeight="1" x14ac:dyDescent="0.25">
      <c r="A856" s="57">
        <v>44896</v>
      </c>
      <c r="B856" s="59"/>
      <c r="C856" s="61"/>
      <c r="D856" s="63">
        <f>IF(B856&gt;2291,B856-2291,0)</f>
        <v>0</v>
      </c>
      <c r="E856" s="65">
        <f>IF(C856&gt;1895,C856-1895,0)</f>
        <v>0</v>
      </c>
      <c r="F856" s="15" t="s">
        <v>382</v>
      </c>
      <c r="G856" s="47"/>
      <c r="H856" s="11"/>
      <c r="I856" s="8">
        <f>IFERROR(VLOOKUP(H856,Šifranti!$F$5:$G$48,2,FALSE),0)</f>
        <v>0</v>
      </c>
      <c r="J856" s="44"/>
      <c r="K856" s="33"/>
      <c r="L856" s="50">
        <v>1.08</v>
      </c>
      <c r="M856" s="32">
        <f>D856+E856</f>
        <v>0</v>
      </c>
      <c r="N856" s="32">
        <f t="shared" si="52"/>
        <v>0</v>
      </c>
      <c r="O856" s="32">
        <f t="shared" si="51"/>
        <v>0</v>
      </c>
    </row>
    <row r="857" spans="1:15" ht="22.95" customHeight="1" x14ac:dyDescent="0.25">
      <c r="A857" s="58"/>
      <c r="B857" s="60"/>
      <c r="C857" s="62"/>
      <c r="D857" s="64"/>
      <c r="E857" s="66"/>
      <c r="F857" s="15" t="s">
        <v>383</v>
      </c>
      <c r="G857" s="47"/>
      <c r="H857" s="11"/>
      <c r="I857" s="8">
        <f>IFERROR(VLOOKUP(H857,Šifranti!$F$5:$G$48,2,FALSE),0)</f>
        <v>0</v>
      </c>
      <c r="J857" s="43">
        <f>J856</f>
        <v>0</v>
      </c>
      <c r="K857" s="33"/>
      <c r="L857" s="50">
        <v>1.08</v>
      </c>
      <c r="M857" s="32">
        <f>D856+E856</f>
        <v>0</v>
      </c>
      <c r="N857" s="32">
        <f t="shared" si="52"/>
        <v>0</v>
      </c>
      <c r="O857" s="32">
        <f t="shared" si="51"/>
        <v>0</v>
      </c>
    </row>
    <row r="858" spans="1:15" ht="22.95" customHeight="1" x14ac:dyDescent="0.25">
      <c r="A858" s="58"/>
      <c r="B858" s="60"/>
      <c r="C858" s="62"/>
      <c r="D858" s="64"/>
      <c r="E858" s="66"/>
      <c r="F858" s="8" t="s">
        <v>321</v>
      </c>
      <c r="G858" s="47"/>
      <c r="H858" s="11"/>
      <c r="I858" s="8">
        <f>IFERROR(VLOOKUP(H858,Šifranti!$F$49:$G$152,2,FALSE),0)</f>
        <v>0</v>
      </c>
      <c r="J858" s="43">
        <f>J856*1</f>
        <v>0</v>
      </c>
      <c r="K858" s="33"/>
      <c r="L858" s="50">
        <v>0.42</v>
      </c>
      <c r="M858" s="32">
        <f>D856+E856</f>
        <v>0</v>
      </c>
      <c r="N858" s="32">
        <f t="shared" si="52"/>
        <v>0</v>
      </c>
      <c r="O858" s="32">
        <f t="shared" si="51"/>
        <v>0</v>
      </c>
    </row>
    <row r="859" spans="1:15" ht="22.95" customHeight="1" x14ac:dyDescent="0.25">
      <c r="A859" s="58"/>
      <c r="B859" s="60"/>
      <c r="C859" s="62"/>
      <c r="D859" s="64"/>
      <c r="E859" s="66"/>
      <c r="F859" s="8" t="s">
        <v>322</v>
      </c>
      <c r="G859" s="47"/>
      <c r="H859" s="11"/>
      <c r="I859" s="8">
        <f>IFERROR(VLOOKUP(H859,Šifranti!$F$49:$G$152,2,FALSE),0)</f>
        <v>0</v>
      </c>
      <c r="J859" s="43">
        <f>J856*1</f>
        <v>0</v>
      </c>
      <c r="K859" s="33"/>
      <c r="L859" s="50">
        <v>0.42</v>
      </c>
      <c r="M859" s="32">
        <f>D856+E856</f>
        <v>0</v>
      </c>
      <c r="N859" s="32">
        <f t="shared" si="52"/>
        <v>0</v>
      </c>
      <c r="O859" s="32">
        <f t="shared" si="51"/>
        <v>0</v>
      </c>
    </row>
    <row r="860" spans="1:15" ht="22.95" customHeight="1" x14ac:dyDescent="0.25">
      <c r="A860" s="58"/>
      <c r="B860" s="60"/>
      <c r="C860" s="62"/>
      <c r="D860" s="64"/>
      <c r="E860" s="66"/>
      <c r="F860" s="8" t="s">
        <v>370</v>
      </c>
      <c r="G860" s="47"/>
      <c r="H860" s="11"/>
      <c r="I860" s="8">
        <f>IFERROR(VLOOKUP(H860,Šifranti!$F$49:$G$152,2,FALSE),0)</f>
        <v>0</v>
      </c>
      <c r="J860" s="43">
        <f>J856*1</f>
        <v>0</v>
      </c>
      <c r="K860" s="33"/>
      <c r="L860" s="50">
        <v>0.42</v>
      </c>
      <c r="M860" s="32">
        <f>D856+E856</f>
        <v>0</v>
      </c>
      <c r="N860" s="32">
        <f t="shared" si="52"/>
        <v>0</v>
      </c>
      <c r="O860" s="32">
        <f t="shared" si="51"/>
        <v>0</v>
      </c>
    </row>
    <row r="861" spans="1:15" ht="22.95" customHeight="1" x14ac:dyDescent="0.25">
      <c r="A861" s="58"/>
      <c r="B861" s="60"/>
      <c r="C861" s="62"/>
      <c r="D861" s="64"/>
      <c r="E861" s="66"/>
      <c r="F861" s="8" t="s">
        <v>371</v>
      </c>
      <c r="G861" s="47"/>
      <c r="H861" s="11"/>
      <c r="I861" s="8">
        <f>IFERROR(VLOOKUP(H861,Šifranti!$F$49:$G$152,2,FALSE),0)</f>
        <v>0</v>
      </c>
      <c r="J861" s="43">
        <f>J856*1</f>
        <v>0</v>
      </c>
      <c r="K861" s="33"/>
      <c r="L861" s="50">
        <v>0.42</v>
      </c>
      <c r="M861" s="32">
        <f>D856+E856</f>
        <v>0</v>
      </c>
      <c r="N861" s="32">
        <f t="shared" si="52"/>
        <v>0</v>
      </c>
      <c r="O861" s="32">
        <f t="shared" si="51"/>
        <v>0</v>
      </c>
    </row>
    <row r="862" spans="1:15" ht="22.95" customHeight="1" x14ac:dyDescent="0.25">
      <c r="A862" s="58"/>
      <c r="B862" s="60"/>
      <c r="C862" s="62"/>
      <c r="D862" s="64"/>
      <c r="E862" s="66"/>
      <c r="F862" s="8" t="s">
        <v>394</v>
      </c>
      <c r="G862" s="47"/>
      <c r="H862" s="11"/>
      <c r="I862" s="8">
        <f>IFERROR(VLOOKUP(H862,Šifranti!$F$153:$G$156,2,FALSE),0)</f>
        <v>0</v>
      </c>
      <c r="J862" s="42">
        <f>J856*0.3</f>
        <v>0</v>
      </c>
      <c r="K862" s="33"/>
      <c r="L862" s="50">
        <v>0.38</v>
      </c>
      <c r="M862" s="32">
        <f>D856+E856</f>
        <v>0</v>
      </c>
      <c r="N862" s="32">
        <f t="shared" si="52"/>
        <v>0</v>
      </c>
      <c r="O862" s="32">
        <f t="shared" si="51"/>
        <v>0</v>
      </c>
    </row>
    <row r="863" spans="1:15" ht="22.95" customHeight="1" x14ac:dyDescent="0.25">
      <c r="A863" s="34" t="s">
        <v>320</v>
      </c>
      <c r="B863" s="34"/>
      <c r="C863" s="34"/>
      <c r="D863" s="7"/>
      <c r="E863" s="7"/>
      <c r="F863" s="7"/>
      <c r="G863" s="7"/>
      <c r="H863" s="7"/>
      <c r="I863" s="7"/>
      <c r="J863" s="7"/>
      <c r="K863" s="7"/>
      <c r="L863" s="7"/>
      <c r="M863" s="7"/>
      <c r="N863" s="32">
        <f>SUM(N835:N862)</f>
        <v>0</v>
      </c>
      <c r="O863" s="32">
        <f>SUM(O835:O862)</f>
        <v>0</v>
      </c>
    </row>
    <row r="864" spans="1:15" ht="22.95" customHeight="1" x14ac:dyDescent="0.25">
      <c r="A864"/>
      <c r="B864"/>
      <c r="C864"/>
      <c r="D864"/>
      <c r="E864"/>
      <c r="F864"/>
      <c r="G864"/>
      <c r="H864"/>
      <c r="I864"/>
      <c r="J864"/>
      <c r="K864"/>
      <c r="L864"/>
      <c r="M864"/>
      <c r="N864"/>
      <c r="O864"/>
    </row>
    <row r="865" spans="1:15" ht="22.95" customHeight="1" x14ac:dyDescent="0.25">
      <c r="A865" s="26" t="s">
        <v>441</v>
      </c>
      <c r="B865" s="46"/>
      <c r="C865" s="46"/>
      <c r="D865"/>
      <c r="E865"/>
      <c r="F865"/>
      <c r="G865"/>
      <c r="H865"/>
      <c r="I865"/>
      <c r="J865"/>
      <c r="K865"/>
      <c r="L865"/>
      <c r="M865"/>
      <c r="N865"/>
      <c r="O865"/>
    </row>
    <row r="866" spans="1:15" ht="73.95" customHeight="1" x14ac:dyDescent="0.25">
      <c r="A866" s="8" t="s">
        <v>11</v>
      </c>
      <c r="B866" s="49" t="s">
        <v>488</v>
      </c>
      <c r="C866" s="8" t="s">
        <v>323</v>
      </c>
      <c r="D866" s="13" t="s">
        <v>379</v>
      </c>
      <c r="E866" s="13" t="s">
        <v>378</v>
      </c>
      <c r="F866" s="8" t="s">
        <v>420</v>
      </c>
      <c r="G866" s="8" t="s">
        <v>8</v>
      </c>
      <c r="H866" s="8" t="s">
        <v>9</v>
      </c>
      <c r="I866" s="8" t="s">
        <v>10</v>
      </c>
      <c r="J866" s="8" t="s">
        <v>395</v>
      </c>
      <c r="K866" s="8" t="s">
        <v>372</v>
      </c>
      <c r="L866" s="8" t="s">
        <v>384</v>
      </c>
      <c r="M866" s="8" t="s">
        <v>385</v>
      </c>
      <c r="N866" s="13" t="s">
        <v>381</v>
      </c>
      <c r="O866" s="13" t="s">
        <v>380</v>
      </c>
    </row>
    <row r="867" spans="1:15" ht="22.95" customHeight="1" x14ac:dyDescent="0.25">
      <c r="A867" s="9">
        <v>1</v>
      </c>
      <c r="B867" s="9">
        <v>2</v>
      </c>
      <c r="C867" s="9">
        <v>3</v>
      </c>
      <c r="D867" s="9">
        <v>4</v>
      </c>
      <c r="E867" s="9">
        <v>5</v>
      </c>
      <c r="F867" s="14">
        <v>6</v>
      </c>
      <c r="G867" s="9">
        <v>7</v>
      </c>
      <c r="H867" s="14">
        <v>8</v>
      </c>
      <c r="I867" s="9">
        <v>9</v>
      </c>
      <c r="J867" s="9">
        <v>10</v>
      </c>
      <c r="K867" s="9">
        <v>11</v>
      </c>
      <c r="L867" s="9">
        <v>12</v>
      </c>
      <c r="M867" s="9">
        <v>13</v>
      </c>
      <c r="N867" s="9">
        <v>14</v>
      </c>
      <c r="O867" s="9">
        <v>15</v>
      </c>
    </row>
    <row r="868" spans="1:15" ht="22.95" customHeight="1" x14ac:dyDescent="0.25">
      <c r="A868" s="57">
        <v>44805</v>
      </c>
      <c r="B868" s="59"/>
      <c r="C868" s="61"/>
      <c r="D868" s="63">
        <f>IF(B868&gt;2291,B868-2291,0)</f>
        <v>0</v>
      </c>
      <c r="E868" s="65">
        <f>IF(C868&gt;1895,C868-1895,0)</f>
        <v>0</v>
      </c>
      <c r="F868" s="15" t="s">
        <v>382</v>
      </c>
      <c r="G868" s="47"/>
      <c r="H868" s="11"/>
      <c r="I868" s="8">
        <f>IFERROR(VLOOKUP(H868,Šifranti!$F$5:$G$48,2,FALSE),0)</f>
        <v>0</v>
      </c>
      <c r="J868" s="44"/>
      <c r="K868" s="33"/>
      <c r="L868" s="50">
        <v>1.08</v>
      </c>
      <c r="M868" s="32">
        <f>D868+E868</f>
        <v>0</v>
      </c>
      <c r="N868" s="32">
        <f>IF(J868*K868*L868*M868 &lt;= 2000,J868*K868*L868*M868,2000)</f>
        <v>0</v>
      </c>
      <c r="O868" s="32">
        <f t="shared" ref="O868:O895" si="53">N868*1.161</f>
        <v>0</v>
      </c>
    </row>
    <row r="869" spans="1:15" ht="22.95" customHeight="1" x14ac:dyDescent="0.25">
      <c r="A869" s="58"/>
      <c r="B869" s="60"/>
      <c r="C869" s="62"/>
      <c r="D869" s="64"/>
      <c r="E869" s="66"/>
      <c r="F869" s="15" t="s">
        <v>383</v>
      </c>
      <c r="G869" s="47"/>
      <c r="H869" s="11"/>
      <c r="I869" s="8">
        <f>IFERROR(VLOOKUP(H869,Šifranti!$F$5:$G$48,2,FALSE),0)</f>
        <v>0</v>
      </c>
      <c r="J869" s="43">
        <f>J868</f>
        <v>0</v>
      </c>
      <c r="K869" s="33"/>
      <c r="L869" s="50">
        <v>1.08</v>
      </c>
      <c r="M869" s="32">
        <f>D868+E868</f>
        <v>0</v>
      </c>
      <c r="N869" s="32">
        <f t="shared" ref="N869:N895" si="54">IF(J869*K869*L869*M869 &lt;= 2000,J869*K869*L869*M869,2000)</f>
        <v>0</v>
      </c>
      <c r="O869" s="32">
        <f t="shared" si="53"/>
        <v>0</v>
      </c>
    </row>
    <row r="870" spans="1:15" ht="22.95" customHeight="1" x14ac:dyDescent="0.25">
      <c r="A870" s="58"/>
      <c r="B870" s="60"/>
      <c r="C870" s="62"/>
      <c r="D870" s="64"/>
      <c r="E870" s="66"/>
      <c r="F870" s="8" t="s">
        <v>321</v>
      </c>
      <c r="G870" s="47"/>
      <c r="H870" s="11"/>
      <c r="I870" s="8">
        <f>IFERROR(VLOOKUP(H870,Šifranti!$F$49:$G$152,2,FALSE),0)</f>
        <v>0</v>
      </c>
      <c r="J870" s="43">
        <f>J868*1</f>
        <v>0</v>
      </c>
      <c r="K870" s="33"/>
      <c r="L870" s="50">
        <v>0.42</v>
      </c>
      <c r="M870" s="32">
        <f>D868+E868</f>
        <v>0</v>
      </c>
      <c r="N870" s="32">
        <f t="shared" si="54"/>
        <v>0</v>
      </c>
      <c r="O870" s="32">
        <f t="shared" si="53"/>
        <v>0</v>
      </c>
    </row>
    <row r="871" spans="1:15" ht="22.95" customHeight="1" x14ac:dyDescent="0.25">
      <c r="A871" s="58"/>
      <c r="B871" s="60"/>
      <c r="C871" s="62"/>
      <c r="D871" s="64"/>
      <c r="E871" s="66"/>
      <c r="F871" s="8" t="s">
        <v>322</v>
      </c>
      <c r="G871" s="47"/>
      <c r="H871" s="11"/>
      <c r="I871" s="8">
        <f>IFERROR(VLOOKUP(H871,Šifranti!$F$49:$G$152,2,FALSE),0)</f>
        <v>0</v>
      </c>
      <c r="J871" s="43">
        <f>J868*1</f>
        <v>0</v>
      </c>
      <c r="K871" s="33"/>
      <c r="L871" s="50">
        <v>0.42</v>
      </c>
      <c r="M871" s="32">
        <f>D868+E868</f>
        <v>0</v>
      </c>
      <c r="N871" s="32">
        <f t="shared" si="54"/>
        <v>0</v>
      </c>
      <c r="O871" s="32">
        <f t="shared" si="53"/>
        <v>0</v>
      </c>
    </row>
    <row r="872" spans="1:15" ht="22.95" customHeight="1" x14ac:dyDescent="0.25">
      <c r="A872" s="58"/>
      <c r="B872" s="60"/>
      <c r="C872" s="62"/>
      <c r="D872" s="64"/>
      <c r="E872" s="66"/>
      <c r="F872" s="8" t="s">
        <v>370</v>
      </c>
      <c r="G872" s="47"/>
      <c r="H872" s="11"/>
      <c r="I872" s="8">
        <f>IFERROR(VLOOKUP(H872,Šifranti!$F$49:$G$152,2,FALSE),0)</f>
        <v>0</v>
      </c>
      <c r="J872" s="43">
        <f>J868*1</f>
        <v>0</v>
      </c>
      <c r="K872" s="33"/>
      <c r="L872" s="50">
        <v>0.42</v>
      </c>
      <c r="M872" s="32">
        <f>D868+E868</f>
        <v>0</v>
      </c>
      <c r="N872" s="32">
        <f t="shared" si="54"/>
        <v>0</v>
      </c>
      <c r="O872" s="32">
        <f t="shared" si="53"/>
        <v>0</v>
      </c>
    </row>
    <row r="873" spans="1:15" ht="22.95" customHeight="1" x14ac:dyDescent="0.25">
      <c r="A873" s="58"/>
      <c r="B873" s="60"/>
      <c r="C873" s="62"/>
      <c r="D873" s="64"/>
      <c r="E873" s="66"/>
      <c r="F873" s="8" t="s">
        <v>371</v>
      </c>
      <c r="G873" s="47"/>
      <c r="H873" s="11"/>
      <c r="I873" s="8">
        <f>IFERROR(VLOOKUP(H873,Šifranti!$F$49:$G$152,2,FALSE),0)</f>
        <v>0</v>
      </c>
      <c r="J873" s="43">
        <f>J868*1</f>
        <v>0</v>
      </c>
      <c r="K873" s="33"/>
      <c r="L873" s="50">
        <v>0.42</v>
      </c>
      <c r="M873" s="32">
        <f>D868+E868</f>
        <v>0</v>
      </c>
      <c r="N873" s="32">
        <f t="shared" si="54"/>
        <v>0</v>
      </c>
      <c r="O873" s="32">
        <f t="shared" si="53"/>
        <v>0</v>
      </c>
    </row>
    <row r="874" spans="1:15" ht="22.95" customHeight="1" x14ac:dyDescent="0.25">
      <c r="A874" s="58"/>
      <c r="B874" s="60"/>
      <c r="C874" s="62"/>
      <c r="D874" s="64"/>
      <c r="E874" s="66"/>
      <c r="F874" s="8" t="s">
        <v>394</v>
      </c>
      <c r="G874" s="47"/>
      <c r="H874" s="11"/>
      <c r="I874" s="8">
        <f>IFERROR(VLOOKUP(H874,Šifranti!$F$153:$G$156,2,FALSE),0)</f>
        <v>0</v>
      </c>
      <c r="J874" s="42">
        <f>J868*0.3</f>
        <v>0</v>
      </c>
      <c r="K874" s="33"/>
      <c r="L874" s="50">
        <v>0.38</v>
      </c>
      <c r="M874" s="32">
        <f>D868+E868</f>
        <v>0</v>
      </c>
      <c r="N874" s="32">
        <f t="shared" si="54"/>
        <v>0</v>
      </c>
      <c r="O874" s="32">
        <f t="shared" si="53"/>
        <v>0</v>
      </c>
    </row>
    <row r="875" spans="1:15" ht="22.95" customHeight="1" x14ac:dyDescent="0.25">
      <c r="A875" s="57">
        <v>44835</v>
      </c>
      <c r="B875" s="59"/>
      <c r="C875" s="61"/>
      <c r="D875" s="63">
        <f>IF(B875&gt;2291,B875-2291,0)</f>
        <v>0</v>
      </c>
      <c r="E875" s="65">
        <f>IF(C875&gt;1895,C875-1895,0)</f>
        <v>0</v>
      </c>
      <c r="F875" s="15" t="s">
        <v>382</v>
      </c>
      <c r="G875" s="47"/>
      <c r="H875" s="11"/>
      <c r="I875" s="8">
        <f>IFERROR(VLOOKUP(H875,Šifranti!$F$5:$G$48,2,FALSE),0)</f>
        <v>0</v>
      </c>
      <c r="J875" s="44"/>
      <c r="K875" s="33"/>
      <c r="L875" s="50">
        <v>1.08</v>
      </c>
      <c r="M875" s="32">
        <f>D875+E875</f>
        <v>0</v>
      </c>
      <c r="N875" s="32">
        <f t="shared" si="54"/>
        <v>0</v>
      </c>
      <c r="O875" s="32">
        <f t="shared" si="53"/>
        <v>0</v>
      </c>
    </row>
    <row r="876" spans="1:15" ht="22.95" customHeight="1" x14ac:dyDescent="0.25">
      <c r="A876" s="58"/>
      <c r="B876" s="60"/>
      <c r="C876" s="62"/>
      <c r="D876" s="64"/>
      <c r="E876" s="66"/>
      <c r="F876" s="15" t="s">
        <v>383</v>
      </c>
      <c r="G876" s="47"/>
      <c r="H876" s="11"/>
      <c r="I876" s="8">
        <f>IFERROR(VLOOKUP(H876,Šifranti!$F$5:$G$48,2,FALSE),0)</f>
        <v>0</v>
      </c>
      <c r="J876" s="43">
        <f>J875</f>
        <v>0</v>
      </c>
      <c r="K876" s="33"/>
      <c r="L876" s="50">
        <v>1.08</v>
      </c>
      <c r="M876" s="32">
        <f>D875+E875</f>
        <v>0</v>
      </c>
      <c r="N876" s="32">
        <f t="shared" si="54"/>
        <v>0</v>
      </c>
      <c r="O876" s="32">
        <f t="shared" si="53"/>
        <v>0</v>
      </c>
    </row>
    <row r="877" spans="1:15" ht="22.95" customHeight="1" x14ac:dyDescent="0.25">
      <c r="A877" s="58"/>
      <c r="B877" s="60"/>
      <c r="C877" s="62"/>
      <c r="D877" s="64"/>
      <c r="E877" s="66"/>
      <c r="F877" s="8" t="s">
        <v>321</v>
      </c>
      <c r="G877" s="47"/>
      <c r="H877" s="11"/>
      <c r="I877" s="8">
        <f>IFERROR(VLOOKUP(H877,Šifranti!$F$49:$G$152,2,FALSE),0)</f>
        <v>0</v>
      </c>
      <c r="J877" s="43">
        <f>J875*1</f>
        <v>0</v>
      </c>
      <c r="K877" s="33"/>
      <c r="L877" s="50">
        <v>0.42</v>
      </c>
      <c r="M877" s="32">
        <f>D875+E875</f>
        <v>0</v>
      </c>
      <c r="N877" s="32">
        <f t="shared" si="54"/>
        <v>0</v>
      </c>
      <c r="O877" s="32">
        <f t="shared" si="53"/>
        <v>0</v>
      </c>
    </row>
    <row r="878" spans="1:15" ht="22.95" customHeight="1" x14ac:dyDescent="0.25">
      <c r="A878" s="58"/>
      <c r="B878" s="60"/>
      <c r="C878" s="62"/>
      <c r="D878" s="64"/>
      <c r="E878" s="66"/>
      <c r="F878" s="8" t="s">
        <v>322</v>
      </c>
      <c r="G878" s="47"/>
      <c r="H878" s="11"/>
      <c r="I878" s="8">
        <f>IFERROR(VLOOKUP(H878,Šifranti!$F$49:$G$152,2,FALSE),0)</f>
        <v>0</v>
      </c>
      <c r="J878" s="43">
        <f>J875*1</f>
        <v>0</v>
      </c>
      <c r="K878" s="33"/>
      <c r="L878" s="50">
        <v>0.42</v>
      </c>
      <c r="M878" s="32">
        <f>D875+E875</f>
        <v>0</v>
      </c>
      <c r="N878" s="32">
        <f t="shared" si="54"/>
        <v>0</v>
      </c>
      <c r="O878" s="32">
        <f t="shared" si="53"/>
        <v>0</v>
      </c>
    </row>
    <row r="879" spans="1:15" ht="22.95" customHeight="1" x14ac:dyDescent="0.25">
      <c r="A879" s="58"/>
      <c r="B879" s="60"/>
      <c r="C879" s="62"/>
      <c r="D879" s="64"/>
      <c r="E879" s="66"/>
      <c r="F879" s="8" t="s">
        <v>370</v>
      </c>
      <c r="G879" s="47"/>
      <c r="H879" s="11"/>
      <c r="I879" s="8">
        <f>IFERROR(VLOOKUP(H879,Šifranti!$F$49:$G$152,2,FALSE),0)</f>
        <v>0</v>
      </c>
      <c r="J879" s="43">
        <f>J875*1</f>
        <v>0</v>
      </c>
      <c r="K879" s="33"/>
      <c r="L879" s="50">
        <v>0.42</v>
      </c>
      <c r="M879" s="32">
        <f>D875+E875</f>
        <v>0</v>
      </c>
      <c r="N879" s="32">
        <f t="shared" si="54"/>
        <v>0</v>
      </c>
      <c r="O879" s="32">
        <f t="shared" si="53"/>
        <v>0</v>
      </c>
    </row>
    <row r="880" spans="1:15" ht="22.95" customHeight="1" x14ac:dyDescent="0.25">
      <c r="A880" s="58"/>
      <c r="B880" s="60"/>
      <c r="C880" s="62"/>
      <c r="D880" s="64"/>
      <c r="E880" s="66"/>
      <c r="F880" s="8" t="s">
        <v>371</v>
      </c>
      <c r="G880" s="47"/>
      <c r="H880" s="11"/>
      <c r="I880" s="8">
        <f>IFERROR(VLOOKUP(H880,Šifranti!$F$49:$G$152,2,FALSE),0)</f>
        <v>0</v>
      </c>
      <c r="J880" s="43">
        <f>J875*1</f>
        <v>0</v>
      </c>
      <c r="K880" s="33"/>
      <c r="L880" s="50">
        <v>0.42</v>
      </c>
      <c r="M880" s="32">
        <f>D875+E875</f>
        <v>0</v>
      </c>
      <c r="N880" s="32">
        <f t="shared" si="54"/>
        <v>0</v>
      </c>
      <c r="O880" s="32">
        <f t="shared" si="53"/>
        <v>0</v>
      </c>
    </row>
    <row r="881" spans="1:15" ht="22.95" customHeight="1" x14ac:dyDescent="0.25">
      <c r="A881" s="58"/>
      <c r="B881" s="60"/>
      <c r="C881" s="62"/>
      <c r="D881" s="64"/>
      <c r="E881" s="66"/>
      <c r="F881" s="8" t="s">
        <v>394</v>
      </c>
      <c r="G881" s="47"/>
      <c r="H881" s="11"/>
      <c r="I881" s="8">
        <f>IFERROR(VLOOKUP(H881,Šifranti!$F$153:$G$156,2,FALSE),0)</f>
        <v>0</v>
      </c>
      <c r="J881" s="42">
        <f>J875*0.3</f>
        <v>0</v>
      </c>
      <c r="K881" s="33"/>
      <c r="L881" s="50">
        <v>0.38</v>
      </c>
      <c r="M881" s="32">
        <f>D875+E875</f>
        <v>0</v>
      </c>
      <c r="N881" s="32">
        <f t="shared" si="54"/>
        <v>0</v>
      </c>
      <c r="O881" s="32">
        <f t="shared" si="53"/>
        <v>0</v>
      </c>
    </row>
    <row r="882" spans="1:15" ht="22.95" customHeight="1" x14ac:dyDescent="0.25">
      <c r="A882" s="57">
        <v>44866</v>
      </c>
      <c r="B882" s="59"/>
      <c r="C882" s="61"/>
      <c r="D882" s="63">
        <f>IF(B882&gt;2291,B882-2291,0)</f>
        <v>0</v>
      </c>
      <c r="E882" s="65">
        <f>IF(C882&gt;1895,C882-1895,0)</f>
        <v>0</v>
      </c>
      <c r="F882" s="15" t="s">
        <v>382</v>
      </c>
      <c r="G882" s="47"/>
      <c r="H882" s="11"/>
      <c r="I882" s="8">
        <f>IFERROR(VLOOKUP(H882,Šifranti!$F$5:$G$48,2,FALSE),0)</f>
        <v>0</v>
      </c>
      <c r="J882" s="44"/>
      <c r="K882" s="33"/>
      <c r="L882" s="50">
        <v>1.08</v>
      </c>
      <c r="M882" s="32">
        <f>D882+E882</f>
        <v>0</v>
      </c>
      <c r="N882" s="32">
        <f t="shared" si="54"/>
        <v>0</v>
      </c>
      <c r="O882" s="32">
        <f t="shared" si="53"/>
        <v>0</v>
      </c>
    </row>
    <row r="883" spans="1:15" ht="22.95" customHeight="1" x14ac:dyDescent="0.25">
      <c r="A883" s="58"/>
      <c r="B883" s="60"/>
      <c r="C883" s="62"/>
      <c r="D883" s="64"/>
      <c r="E883" s="66"/>
      <c r="F883" s="15" t="s">
        <v>383</v>
      </c>
      <c r="G883" s="47"/>
      <c r="H883" s="11"/>
      <c r="I883" s="8">
        <f>IFERROR(VLOOKUP(H883,Šifranti!$F$5:$G$48,2,FALSE),0)</f>
        <v>0</v>
      </c>
      <c r="J883" s="43">
        <f>J882</f>
        <v>0</v>
      </c>
      <c r="K883" s="33"/>
      <c r="L883" s="50">
        <v>1.08</v>
      </c>
      <c r="M883" s="32">
        <f>D882+E882</f>
        <v>0</v>
      </c>
      <c r="N883" s="32">
        <f t="shared" si="54"/>
        <v>0</v>
      </c>
      <c r="O883" s="32">
        <f t="shared" si="53"/>
        <v>0</v>
      </c>
    </row>
    <row r="884" spans="1:15" ht="22.95" customHeight="1" x14ac:dyDescent="0.25">
      <c r="A884" s="58"/>
      <c r="B884" s="60"/>
      <c r="C884" s="62"/>
      <c r="D884" s="64"/>
      <c r="E884" s="66"/>
      <c r="F884" s="8" t="s">
        <v>321</v>
      </c>
      <c r="G884" s="47"/>
      <c r="H884" s="11"/>
      <c r="I884" s="8">
        <f>IFERROR(VLOOKUP(H884,Šifranti!$F$49:$G$152,2,FALSE),0)</f>
        <v>0</v>
      </c>
      <c r="J884" s="43">
        <f>J882*1</f>
        <v>0</v>
      </c>
      <c r="K884" s="33"/>
      <c r="L884" s="50">
        <v>0.42</v>
      </c>
      <c r="M884" s="32">
        <f>D882+E882</f>
        <v>0</v>
      </c>
      <c r="N884" s="32">
        <f t="shared" si="54"/>
        <v>0</v>
      </c>
      <c r="O884" s="32">
        <f t="shared" si="53"/>
        <v>0</v>
      </c>
    </row>
    <row r="885" spans="1:15" ht="21.6" customHeight="1" x14ac:dyDescent="0.25">
      <c r="A885" s="58"/>
      <c r="B885" s="60"/>
      <c r="C885" s="62"/>
      <c r="D885" s="64"/>
      <c r="E885" s="66"/>
      <c r="F885" s="8" t="s">
        <v>322</v>
      </c>
      <c r="G885" s="47"/>
      <c r="H885" s="11"/>
      <c r="I885" s="8">
        <f>IFERROR(VLOOKUP(H885,Šifranti!$F$49:$G$152,2,FALSE),0)</f>
        <v>0</v>
      </c>
      <c r="J885" s="43">
        <f>J882*1</f>
        <v>0</v>
      </c>
      <c r="K885" s="33"/>
      <c r="L885" s="50">
        <v>0.42</v>
      </c>
      <c r="M885" s="32">
        <f>D882+E882</f>
        <v>0</v>
      </c>
      <c r="N885" s="32">
        <f t="shared" si="54"/>
        <v>0</v>
      </c>
      <c r="O885" s="32">
        <f t="shared" si="53"/>
        <v>0</v>
      </c>
    </row>
    <row r="886" spans="1:15" ht="21.6" customHeight="1" x14ac:dyDescent="0.25">
      <c r="A886" s="58"/>
      <c r="B886" s="60"/>
      <c r="C886" s="62"/>
      <c r="D886" s="64"/>
      <c r="E886" s="66"/>
      <c r="F886" s="8" t="s">
        <v>370</v>
      </c>
      <c r="G886" s="47"/>
      <c r="H886" s="11"/>
      <c r="I886" s="8">
        <f>IFERROR(VLOOKUP(H886,Šifranti!$F$49:$G$152,2,FALSE),0)</f>
        <v>0</v>
      </c>
      <c r="J886" s="43">
        <f>J882*1</f>
        <v>0</v>
      </c>
      <c r="K886" s="33"/>
      <c r="L886" s="50">
        <v>0.42</v>
      </c>
      <c r="M886" s="32">
        <f>D882+E882</f>
        <v>0</v>
      </c>
      <c r="N886" s="32">
        <f t="shared" si="54"/>
        <v>0</v>
      </c>
      <c r="O886" s="32">
        <f t="shared" si="53"/>
        <v>0</v>
      </c>
    </row>
    <row r="887" spans="1:15" ht="22.95" customHeight="1" x14ac:dyDescent="0.25">
      <c r="A887" s="58"/>
      <c r="B887" s="60"/>
      <c r="C887" s="62"/>
      <c r="D887" s="64"/>
      <c r="E887" s="66"/>
      <c r="F887" s="8" t="s">
        <v>371</v>
      </c>
      <c r="G887" s="47"/>
      <c r="H887" s="11"/>
      <c r="I887" s="8">
        <f>IFERROR(VLOOKUP(H887,Šifranti!$F$49:$G$152,2,FALSE),0)</f>
        <v>0</v>
      </c>
      <c r="J887" s="43">
        <f>J882*1</f>
        <v>0</v>
      </c>
      <c r="K887" s="33"/>
      <c r="L887" s="50">
        <v>0.42</v>
      </c>
      <c r="M887" s="32">
        <f>D882+E882</f>
        <v>0</v>
      </c>
      <c r="N887" s="32">
        <f t="shared" si="54"/>
        <v>0</v>
      </c>
      <c r="O887" s="32">
        <f t="shared" si="53"/>
        <v>0</v>
      </c>
    </row>
    <row r="888" spans="1:15" ht="21.6" customHeight="1" x14ac:dyDescent="0.25">
      <c r="A888" s="58"/>
      <c r="B888" s="60"/>
      <c r="C888" s="62"/>
      <c r="D888" s="64"/>
      <c r="E888" s="66"/>
      <c r="F888" s="8" t="s">
        <v>394</v>
      </c>
      <c r="G888" s="47"/>
      <c r="H888" s="11"/>
      <c r="I888" s="8">
        <f>IFERROR(VLOOKUP(H888,Šifranti!$F$153:$G$156,2,FALSE),0)</f>
        <v>0</v>
      </c>
      <c r="J888" s="42">
        <f>J882*0.3</f>
        <v>0</v>
      </c>
      <c r="K888" s="33"/>
      <c r="L888" s="50">
        <v>0.38</v>
      </c>
      <c r="M888" s="32">
        <f>D882+E882</f>
        <v>0</v>
      </c>
      <c r="N888" s="32">
        <f t="shared" si="54"/>
        <v>0</v>
      </c>
      <c r="O888" s="32">
        <f t="shared" si="53"/>
        <v>0</v>
      </c>
    </row>
    <row r="889" spans="1:15" ht="22.95" customHeight="1" x14ac:dyDescent="0.25">
      <c r="A889" s="57">
        <v>44896</v>
      </c>
      <c r="B889" s="59"/>
      <c r="C889" s="61"/>
      <c r="D889" s="63">
        <f>IF(B889&gt;2291,B889-2291,0)</f>
        <v>0</v>
      </c>
      <c r="E889" s="65">
        <f>IF(C889&gt;1895,C889-1895,0)</f>
        <v>0</v>
      </c>
      <c r="F889" s="15" t="s">
        <v>382</v>
      </c>
      <c r="G889" s="47"/>
      <c r="H889" s="11"/>
      <c r="I889" s="8">
        <f>IFERROR(VLOOKUP(H889,Šifranti!$F$5:$G$48,2,FALSE),0)</f>
        <v>0</v>
      </c>
      <c r="J889" s="44"/>
      <c r="K889" s="33"/>
      <c r="L889" s="50">
        <v>1.08</v>
      </c>
      <c r="M889" s="32">
        <f>D889+E889</f>
        <v>0</v>
      </c>
      <c r="N889" s="32">
        <f t="shared" si="54"/>
        <v>0</v>
      </c>
      <c r="O889" s="32">
        <f t="shared" si="53"/>
        <v>0</v>
      </c>
    </row>
    <row r="890" spans="1:15" ht="22.95" customHeight="1" x14ac:dyDescent="0.25">
      <c r="A890" s="58"/>
      <c r="B890" s="60"/>
      <c r="C890" s="62"/>
      <c r="D890" s="64"/>
      <c r="E890" s="66"/>
      <c r="F890" s="15" t="s">
        <v>383</v>
      </c>
      <c r="G890" s="47"/>
      <c r="H890" s="11"/>
      <c r="I890" s="8">
        <f>IFERROR(VLOOKUP(H890,Šifranti!$F$5:$G$48,2,FALSE),0)</f>
        <v>0</v>
      </c>
      <c r="J890" s="43">
        <f>J889</f>
        <v>0</v>
      </c>
      <c r="K890" s="33"/>
      <c r="L890" s="50">
        <v>1.08</v>
      </c>
      <c r="M890" s="32">
        <f>D889+E889</f>
        <v>0</v>
      </c>
      <c r="N890" s="32">
        <f t="shared" si="54"/>
        <v>0</v>
      </c>
      <c r="O890" s="32">
        <f t="shared" si="53"/>
        <v>0</v>
      </c>
    </row>
    <row r="891" spans="1:15" ht="22.95" customHeight="1" x14ac:dyDescent="0.25">
      <c r="A891" s="58"/>
      <c r="B891" s="60"/>
      <c r="C891" s="62"/>
      <c r="D891" s="64"/>
      <c r="E891" s="66"/>
      <c r="F891" s="8" t="s">
        <v>321</v>
      </c>
      <c r="G891" s="47"/>
      <c r="H891" s="11"/>
      <c r="I891" s="8">
        <f>IFERROR(VLOOKUP(H891,Šifranti!$F$49:$G$152,2,FALSE),0)</f>
        <v>0</v>
      </c>
      <c r="J891" s="43">
        <f>J889*1</f>
        <v>0</v>
      </c>
      <c r="K891" s="33"/>
      <c r="L891" s="50">
        <v>0.42</v>
      </c>
      <c r="M891" s="32">
        <f>D889+E889</f>
        <v>0</v>
      </c>
      <c r="N891" s="32">
        <f t="shared" si="54"/>
        <v>0</v>
      </c>
      <c r="O891" s="32">
        <f t="shared" si="53"/>
        <v>0</v>
      </c>
    </row>
    <row r="892" spans="1:15" ht="22.95" customHeight="1" x14ac:dyDescent="0.25">
      <c r="A892" s="58"/>
      <c r="B892" s="60"/>
      <c r="C892" s="62"/>
      <c r="D892" s="64"/>
      <c r="E892" s="66"/>
      <c r="F892" s="8" t="s">
        <v>322</v>
      </c>
      <c r="G892" s="47"/>
      <c r="H892" s="11"/>
      <c r="I892" s="8">
        <f>IFERROR(VLOOKUP(H892,Šifranti!$F$49:$G$152,2,FALSE),0)</f>
        <v>0</v>
      </c>
      <c r="J892" s="43">
        <f>J889*1</f>
        <v>0</v>
      </c>
      <c r="K892" s="33"/>
      <c r="L892" s="50">
        <v>0.42</v>
      </c>
      <c r="M892" s="32">
        <f>D889+E889</f>
        <v>0</v>
      </c>
      <c r="N892" s="32">
        <f t="shared" si="54"/>
        <v>0</v>
      </c>
      <c r="O892" s="32">
        <f t="shared" si="53"/>
        <v>0</v>
      </c>
    </row>
    <row r="893" spans="1:15" ht="22.95" customHeight="1" x14ac:dyDescent="0.25">
      <c r="A893" s="58"/>
      <c r="B893" s="60"/>
      <c r="C893" s="62"/>
      <c r="D893" s="64"/>
      <c r="E893" s="66"/>
      <c r="F893" s="8" t="s">
        <v>370</v>
      </c>
      <c r="G893" s="47"/>
      <c r="H893" s="11"/>
      <c r="I893" s="8">
        <f>IFERROR(VLOOKUP(H893,Šifranti!$F$49:$G$152,2,FALSE),0)</f>
        <v>0</v>
      </c>
      <c r="J893" s="43">
        <f>J889*1</f>
        <v>0</v>
      </c>
      <c r="K893" s="33"/>
      <c r="L893" s="50">
        <v>0.42</v>
      </c>
      <c r="M893" s="32">
        <f>D889+E889</f>
        <v>0</v>
      </c>
      <c r="N893" s="32">
        <f t="shared" si="54"/>
        <v>0</v>
      </c>
      <c r="O893" s="32">
        <f t="shared" si="53"/>
        <v>0</v>
      </c>
    </row>
    <row r="894" spans="1:15" ht="22.95" customHeight="1" x14ac:dyDescent="0.25">
      <c r="A894" s="58"/>
      <c r="B894" s="60"/>
      <c r="C894" s="62"/>
      <c r="D894" s="64"/>
      <c r="E894" s="66"/>
      <c r="F894" s="8" t="s">
        <v>371</v>
      </c>
      <c r="G894" s="47"/>
      <c r="H894" s="11"/>
      <c r="I894" s="8">
        <f>IFERROR(VLOOKUP(H894,Šifranti!$F$49:$G$152,2,FALSE),0)</f>
        <v>0</v>
      </c>
      <c r="J894" s="43">
        <f>J889*1</f>
        <v>0</v>
      </c>
      <c r="K894" s="33"/>
      <c r="L894" s="50">
        <v>0.42</v>
      </c>
      <c r="M894" s="32">
        <f>D889+E889</f>
        <v>0</v>
      </c>
      <c r="N894" s="32">
        <f t="shared" si="54"/>
        <v>0</v>
      </c>
      <c r="O894" s="32">
        <f t="shared" si="53"/>
        <v>0</v>
      </c>
    </row>
    <row r="895" spans="1:15" ht="22.95" customHeight="1" x14ac:dyDescent="0.25">
      <c r="A895" s="58"/>
      <c r="B895" s="60"/>
      <c r="C895" s="62"/>
      <c r="D895" s="64"/>
      <c r="E895" s="66"/>
      <c r="F895" s="8" t="s">
        <v>394</v>
      </c>
      <c r="G895" s="47"/>
      <c r="H895" s="11"/>
      <c r="I895" s="8">
        <f>IFERROR(VLOOKUP(H895,Šifranti!$F$153:$G$156,2,FALSE),0)</f>
        <v>0</v>
      </c>
      <c r="J895" s="42">
        <f>J889*0.3</f>
        <v>0</v>
      </c>
      <c r="K895" s="33"/>
      <c r="L895" s="50">
        <v>0.38</v>
      </c>
      <c r="M895" s="32">
        <f>D889+E889</f>
        <v>0</v>
      </c>
      <c r="N895" s="32">
        <f t="shared" si="54"/>
        <v>0</v>
      </c>
      <c r="O895" s="32">
        <f t="shared" si="53"/>
        <v>0</v>
      </c>
    </row>
    <row r="896" spans="1:15" ht="22.95" customHeight="1" x14ac:dyDescent="0.25">
      <c r="A896" s="34" t="s">
        <v>320</v>
      </c>
      <c r="B896" s="34"/>
      <c r="C896" s="34"/>
      <c r="D896" s="7"/>
      <c r="E896" s="7"/>
      <c r="F896" s="7"/>
      <c r="G896" s="7"/>
      <c r="H896" s="7"/>
      <c r="I896" s="7"/>
      <c r="J896" s="7"/>
      <c r="K896" s="7"/>
      <c r="L896" s="7"/>
      <c r="M896" s="7"/>
      <c r="N896" s="32">
        <f>SUM(N868:N895)</f>
        <v>0</v>
      </c>
      <c r="O896" s="32">
        <f>SUM(O868:O895)</f>
        <v>0</v>
      </c>
    </row>
    <row r="897" spans="1:15" ht="22.95" customHeight="1" x14ac:dyDescent="0.25">
      <c r="A897"/>
      <c r="B897"/>
      <c r="C897"/>
      <c r="D897"/>
      <c r="E897"/>
      <c r="F897"/>
      <c r="G897"/>
      <c r="H897"/>
      <c r="I897"/>
      <c r="J897"/>
      <c r="K897"/>
      <c r="L897"/>
      <c r="M897"/>
      <c r="N897"/>
      <c r="O897"/>
    </row>
    <row r="898" spans="1:15" ht="22.95" customHeight="1" x14ac:dyDescent="0.25">
      <c r="A898" s="26" t="s">
        <v>442</v>
      </c>
      <c r="B898" s="46"/>
      <c r="C898" s="46"/>
      <c r="D898"/>
      <c r="E898"/>
      <c r="F898"/>
      <c r="G898"/>
      <c r="H898"/>
      <c r="I898"/>
      <c r="J898"/>
      <c r="K898"/>
      <c r="L898"/>
      <c r="M898"/>
      <c r="N898"/>
      <c r="O898"/>
    </row>
    <row r="899" spans="1:15" ht="67.2" customHeight="1" x14ac:dyDescent="0.25">
      <c r="A899" s="8" t="s">
        <v>11</v>
      </c>
      <c r="B899" s="49" t="s">
        <v>488</v>
      </c>
      <c r="C899" s="8" t="s">
        <v>323</v>
      </c>
      <c r="D899" s="13" t="s">
        <v>379</v>
      </c>
      <c r="E899" s="13" t="s">
        <v>378</v>
      </c>
      <c r="F899" s="8" t="s">
        <v>420</v>
      </c>
      <c r="G899" s="8" t="s">
        <v>8</v>
      </c>
      <c r="H899" s="8" t="s">
        <v>9</v>
      </c>
      <c r="I899" s="8" t="s">
        <v>10</v>
      </c>
      <c r="J899" s="8" t="s">
        <v>395</v>
      </c>
      <c r="K899" s="8" t="s">
        <v>372</v>
      </c>
      <c r="L899" s="8" t="s">
        <v>384</v>
      </c>
      <c r="M899" s="8" t="s">
        <v>385</v>
      </c>
      <c r="N899" s="13" t="s">
        <v>381</v>
      </c>
      <c r="O899" s="13" t="s">
        <v>380</v>
      </c>
    </row>
    <row r="900" spans="1:15" ht="22.95" customHeight="1" x14ac:dyDescent="0.25">
      <c r="A900" s="9">
        <v>1</v>
      </c>
      <c r="B900" s="9">
        <v>2</v>
      </c>
      <c r="C900" s="9">
        <v>3</v>
      </c>
      <c r="D900" s="9">
        <v>4</v>
      </c>
      <c r="E900" s="9">
        <v>5</v>
      </c>
      <c r="F900" s="14">
        <v>6</v>
      </c>
      <c r="G900" s="9">
        <v>7</v>
      </c>
      <c r="H900" s="14">
        <v>8</v>
      </c>
      <c r="I900" s="9">
        <v>9</v>
      </c>
      <c r="J900" s="9">
        <v>10</v>
      </c>
      <c r="K900" s="9">
        <v>11</v>
      </c>
      <c r="L900" s="9">
        <v>12</v>
      </c>
      <c r="M900" s="9">
        <v>13</v>
      </c>
      <c r="N900" s="9">
        <v>14</v>
      </c>
      <c r="O900" s="9">
        <v>15</v>
      </c>
    </row>
    <row r="901" spans="1:15" ht="22.95" customHeight="1" x14ac:dyDescent="0.25">
      <c r="A901" s="57">
        <v>44805</v>
      </c>
      <c r="B901" s="59"/>
      <c r="C901" s="61"/>
      <c r="D901" s="63">
        <f>IF(B901&gt;2291,B901-2291,0)</f>
        <v>0</v>
      </c>
      <c r="E901" s="65">
        <f>IF(C901&gt;1895,C901-1895,0)</f>
        <v>0</v>
      </c>
      <c r="F901" s="15" t="s">
        <v>382</v>
      </c>
      <c r="G901" s="47"/>
      <c r="H901" s="11"/>
      <c r="I901" s="8">
        <f>IFERROR(VLOOKUP(H901,Šifranti!$F$5:$G$48,2,FALSE),0)</f>
        <v>0</v>
      </c>
      <c r="J901" s="44"/>
      <c r="K901" s="33"/>
      <c r="L901" s="50">
        <v>1.08</v>
      </c>
      <c r="M901" s="32">
        <f>D901+E901</f>
        <v>0</v>
      </c>
      <c r="N901" s="32">
        <f>IF(J901*K901*L901*M901 &lt;= 2000,J901*K901*L901*M901,2000)</f>
        <v>0</v>
      </c>
      <c r="O901" s="32">
        <f t="shared" ref="O901:O928" si="55">N901*1.161</f>
        <v>0</v>
      </c>
    </row>
    <row r="902" spans="1:15" ht="22.95" customHeight="1" x14ac:dyDescent="0.25">
      <c r="A902" s="58"/>
      <c r="B902" s="60"/>
      <c r="C902" s="62"/>
      <c r="D902" s="64"/>
      <c r="E902" s="66"/>
      <c r="F902" s="15" t="s">
        <v>383</v>
      </c>
      <c r="G902" s="47"/>
      <c r="H902" s="11"/>
      <c r="I902" s="8">
        <f>IFERROR(VLOOKUP(H902,Šifranti!$F$5:$G$48,2,FALSE),0)</f>
        <v>0</v>
      </c>
      <c r="J902" s="43">
        <f>J901</f>
        <v>0</v>
      </c>
      <c r="K902" s="33"/>
      <c r="L902" s="50">
        <v>1.08</v>
      </c>
      <c r="M902" s="32">
        <f>D901+E901</f>
        <v>0</v>
      </c>
      <c r="N902" s="32">
        <f t="shared" ref="N902:N928" si="56">IF(J902*K902*L902*M902 &lt;= 2000,J902*K902*L902*M902,2000)</f>
        <v>0</v>
      </c>
      <c r="O902" s="32">
        <f t="shared" si="55"/>
        <v>0</v>
      </c>
    </row>
    <row r="903" spans="1:15" ht="22.95" customHeight="1" x14ac:dyDescent="0.25">
      <c r="A903" s="58"/>
      <c r="B903" s="60"/>
      <c r="C903" s="62"/>
      <c r="D903" s="64"/>
      <c r="E903" s="66"/>
      <c r="F903" s="8" t="s">
        <v>321</v>
      </c>
      <c r="G903" s="47"/>
      <c r="H903" s="11"/>
      <c r="I903" s="8">
        <f>IFERROR(VLOOKUP(H903,Šifranti!$F$49:$G$152,2,FALSE),0)</f>
        <v>0</v>
      </c>
      <c r="J903" s="43">
        <f>J901*1</f>
        <v>0</v>
      </c>
      <c r="K903" s="33"/>
      <c r="L903" s="50">
        <v>0.42</v>
      </c>
      <c r="M903" s="32">
        <f>D901+E901</f>
        <v>0</v>
      </c>
      <c r="N903" s="32">
        <f t="shared" si="56"/>
        <v>0</v>
      </c>
      <c r="O903" s="32">
        <f t="shared" si="55"/>
        <v>0</v>
      </c>
    </row>
    <row r="904" spans="1:15" ht="22.95" customHeight="1" x14ac:dyDescent="0.25">
      <c r="A904" s="58"/>
      <c r="B904" s="60"/>
      <c r="C904" s="62"/>
      <c r="D904" s="64"/>
      <c r="E904" s="66"/>
      <c r="F904" s="8" t="s">
        <v>322</v>
      </c>
      <c r="G904" s="47"/>
      <c r="H904" s="11"/>
      <c r="I904" s="8">
        <f>IFERROR(VLOOKUP(H904,Šifranti!$F$49:$G$152,2,FALSE),0)</f>
        <v>0</v>
      </c>
      <c r="J904" s="43">
        <f>J901*1</f>
        <v>0</v>
      </c>
      <c r="K904" s="33"/>
      <c r="L904" s="50">
        <v>0.42</v>
      </c>
      <c r="M904" s="32">
        <f>D901+E901</f>
        <v>0</v>
      </c>
      <c r="N904" s="32">
        <f t="shared" si="56"/>
        <v>0</v>
      </c>
      <c r="O904" s="32">
        <f t="shared" si="55"/>
        <v>0</v>
      </c>
    </row>
    <row r="905" spans="1:15" ht="22.95" customHeight="1" x14ac:dyDescent="0.25">
      <c r="A905" s="58"/>
      <c r="B905" s="60"/>
      <c r="C905" s="62"/>
      <c r="D905" s="64"/>
      <c r="E905" s="66"/>
      <c r="F905" s="8" t="s">
        <v>370</v>
      </c>
      <c r="G905" s="47"/>
      <c r="H905" s="11"/>
      <c r="I905" s="8">
        <f>IFERROR(VLOOKUP(H905,Šifranti!$F$49:$G$152,2,FALSE),0)</f>
        <v>0</v>
      </c>
      <c r="J905" s="43">
        <f>J901*1</f>
        <v>0</v>
      </c>
      <c r="K905" s="33"/>
      <c r="L905" s="50">
        <v>0.42</v>
      </c>
      <c r="M905" s="32">
        <f>D901+E901</f>
        <v>0</v>
      </c>
      <c r="N905" s="32">
        <f t="shared" si="56"/>
        <v>0</v>
      </c>
      <c r="O905" s="32">
        <f t="shared" si="55"/>
        <v>0</v>
      </c>
    </row>
    <row r="906" spans="1:15" ht="22.95" customHeight="1" x14ac:dyDescent="0.25">
      <c r="A906" s="58"/>
      <c r="B906" s="60"/>
      <c r="C906" s="62"/>
      <c r="D906" s="64"/>
      <c r="E906" s="66"/>
      <c r="F906" s="8" t="s">
        <v>371</v>
      </c>
      <c r="G906" s="47"/>
      <c r="H906" s="11"/>
      <c r="I906" s="8">
        <f>IFERROR(VLOOKUP(H906,Šifranti!$F$49:$G$152,2,FALSE),0)</f>
        <v>0</v>
      </c>
      <c r="J906" s="43">
        <f>J901*1</f>
        <v>0</v>
      </c>
      <c r="K906" s="33"/>
      <c r="L906" s="50">
        <v>0.42</v>
      </c>
      <c r="M906" s="32">
        <f>D901+E901</f>
        <v>0</v>
      </c>
      <c r="N906" s="32">
        <f t="shared" si="56"/>
        <v>0</v>
      </c>
      <c r="O906" s="32">
        <f t="shared" si="55"/>
        <v>0</v>
      </c>
    </row>
    <row r="907" spans="1:15" ht="22.95" customHeight="1" x14ac:dyDescent="0.25">
      <c r="A907" s="58"/>
      <c r="B907" s="60"/>
      <c r="C907" s="62"/>
      <c r="D907" s="64"/>
      <c r="E907" s="66"/>
      <c r="F907" s="8" t="s">
        <v>394</v>
      </c>
      <c r="G907" s="47"/>
      <c r="H907" s="11"/>
      <c r="I907" s="8">
        <f>IFERROR(VLOOKUP(H907,Šifranti!$F$153:$G$156,2,FALSE),0)</f>
        <v>0</v>
      </c>
      <c r="J907" s="42">
        <f>J901*0.3</f>
        <v>0</v>
      </c>
      <c r="K907" s="33"/>
      <c r="L907" s="50">
        <v>0.38</v>
      </c>
      <c r="M907" s="32">
        <f>D901+E901</f>
        <v>0</v>
      </c>
      <c r="N907" s="32">
        <f t="shared" si="56"/>
        <v>0</v>
      </c>
      <c r="O907" s="32">
        <f t="shared" si="55"/>
        <v>0</v>
      </c>
    </row>
    <row r="908" spans="1:15" ht="22.95" customHeight="1" x14ac:dyDescent="0.25">
      <c r="A908" s="57">
        <v>44835</v>
      </c>
      <c r="B908" s="59"/>
      <c r="C908" s="61"/>
      <c r="D908" s="63">
        <f>IF(B908&gt;2291,B908-2291,0)</f>
        <v>0</v>
      </c>
      <c r="E908" s="65">
        <f>IF(C908&gt;1895,C908-1895,0)</f>
        <v>0</v>
      </c>
      <c r="F908" s="15" t="s">
        <v>382</v>
      </c>
      <c r="G908" s="47"/>
      <c r="H908" s="11"/>
      <c r="I908" s="8">
        <f>IFERROR(VLOOKUP(H908,Šifranti!$F$5:$G$48,2,FALSE),0)</f>
        <v>0</v>
      </c>
      <c r="J908" s="44"/>
      <c r="K908" s="33"/>
      <c r="L908" s="50">
        <v>1.08</v>
      </c>
      <c r="M908" s="32">
        <f>D908+E908</f>
        <v>0</v>
      </c>
      <c r="N908" s="32">
        <f t="shared" si="56"/>
        <v>0</v>
      </c>
      <c r="O908" s="32">
        <f t="shared" si="55"/>
        <v>0</v>
      </c>
    </row>
    <row r="909" spans="1:15" ht="22.95" customHeight="1" x14ac:dyDescent="0.25">
      <c r="A909" s="58"/>
      <c r="B909" s="60"/>
      <c r="C909" s="62"/>
      <c r="D909" s="64"/>
      <c r="E909" s="66"/>
      <c r="F909" s="15" t="s">
        <v>383</v>
      </c>
      <c r="G909" s="47"/>
      <c r="H909" s="11"/>
      <c r="I909" s="8">
        <f>IFERROR(VLOOKUP(H909,Šifranti!$F$5:$G$48,2,FALSE),0)</f>
        <v>0</v>
      </c>
      <c r="J909" s="43">
        <f>J908</f>
        <v>0</v>
      </c>
      <c r="K909" s="33"/>
      <c r="L909" s="50">
        <v>1.08</v>
      </c>
      <c r="M909" s="32">
        <f>D908+E908</f>
        <v>0</v>
      </c>
      <c r="N909" s="32">
        <f t="shared" si="56"/>
        <v>0</v>
      </c>
      <c r="O909" s="32">
        <f t="shared" si="55"/>
        <v>0</v>
      </c>
    </row>
    <row r="910" spans="1:15" ht="22.95" customHeight="1" x14ac:dyDescent="0.25">
      <c r="A910" s="58"/>
      <c r="B910" s="60"/>
      <c r="C910" s="62"/>
      <c r="D910" s="64"/>
      <c r="E910" s="66"/>
      <c r="F910" s="8" t="s">
        <v>321</v>
      </c>
      <c r="G910" s="47"/>
      <c r="H910" s="11"/>
      <c r="I910" s="8">
        <f>IFERROR(VLOOKUP(H910,Šifranti!$F$49:$G$152,2,FALSE),0)</f>
        <v>0</v>
      </c>
      <c r="J910" s="43">
        <f>J908*1</f>
        <v>0</v>
      </c>
      <c r="K910" s="33"/>
      <c r="L910" s="50">
        <v>0.42</v>
      </c>
      <c r="M910" s="32">
        <f>D908+E908</f>
        <v>0</v>
      </c>
      <c r="N910" s="32">
        <f t="shared" si="56"/>
        <v>0</v>
      </c>
      <c r="O910" s="32">
        <f t="shared" si="55"/>
        <v>0</v>
      </c>
    </row>
    <row r="911" spans="1:15" ht="22.95" customHeight="1" x14ac:dyDescent="0.25">
      <c r="A911" s="58"/>
      <c r="B911" s="60"/>
      <c r="C911" s="62"/>
      <c r="D911" s="64"/>
      <c r="E911" s="66"/>
      <c r="F911" s="8" t="s">
        <v>322</v>
      </c>
      <c r="G911" s="47"/>
      <c r="H911" s="11"/>
      <c r="I911" s="8">
        <f>IFERROR(VLOOKUP(H911,Šifranti!$F$49:$G$152,2,FALSE),0)</f>
        <v>0</v>
      </c>
      <c r="J911" s="43">
        <f>J908*1</f>
        <v>0</v>
      </c>
      <c r="K911" s="33"/>
      <c r="L911" s="50">
        <v>0.42</v>
      </c>
      <c r="M911" s="32">
        <f>D908+E908</f>
        <v>0</v>
      </c>
      <c r="N911" s="32">
        <f t="shared" si="56"/>
        <v>0</v>
      </c>
      <c r="O911" s="32">
        <f t="shared" si="55"/>
        <v>0</v>
      </c>
    </row>
    <row r="912" spans="1:15" ht="22.95" customHeight="1" x14ac:dyDescent="0.25">
      <c r="A912" s="58"/>
      <c r="B912" s="60"/>
      <c r="C912" s="62"/>
      <c r="D912" s="64"/>
      <c r="E912" s="66"/>
      <c r="F912" s="8" t="s">
        <v>370</v>
      </c>
      <c r="G912" s="47"/>
      <c r="H912" s="11"/>
      <c r="I912" s="8">
        <f>IFERROR(VLOOKUP(H912,Šifranti!$F$49:$G$152,2,FALSE),0)</f>
        <v>0</v>
      </c>
      <c r="J912" s="43">
        <f>J908*1</f>
        <v>0</v>
      </c>
      <c r="K912" s="33"/>
      <c r="L912" s="50">
        <v>0.42</v>
      </c>
      <c r="M912" s="32">
        <f>D908+E908</f>
        <v>0</v>
      </c>
      <c r="N912" s="32">
        <f t="shared" si="56"/>
        <v>0</v>
      </c>
      <c r="O912" s="32">
        <f t="shared" si="55"/>
        <v>0</v>
      </c>
    </row>
    <row r="913" spans="1:15" ht="22.95" customHeight="1" x14ac:dyDescent="0.25">
      <c r="A913" s="58"/>
      <c r="B913" s="60"/>
      <c r="C913" s="62"/>
      <c r="D913" s="64"/>
      <c r="E913" s="66"/>
      <c r="F913" s="8" t="s">
        <v>371</v>
      </c>
      <c r="G913" s="47"/>
      <c r="H913" s="11"/>
      <c r="I913" s="8">
        <f>IFERROR(VLOOKUP(H913,Šifranti!$F$49:$G$152,2,FALSE),0)</f>
        <v>0</v>
      </c>
      <c r="J913" s="43">
        <f>J908*1</f>
        <v>0</v>
      </c>
      <c r="K913" s="33"/>
      <c r="L913" s="50">
        <v>0.42</v>
      </c>
      <c r="M913" s="32">
        <f>D908+E908</f>
        <v>0</v>
      </c>
      <c r="N913" s="32">
        <f t="shared" si="56"/>
        <v>0</v>
      </c>
      <c r="O913" s="32">
        <f t="shared" si="55"/>
        <v>0</v>
      </c>
    </row>
    <row r="914" spans="1:15" ht="22.95" customHeight="1" x14ac:dyDescent="0.25">
      <c r="A914" s="58"/>
      <c r="B914" s="60"/>
      <c r="C914" s="62"/>
      <c r="D914" s="64"/>
      <c r="E914" s="66"/>
      <c r="F914" s="8" t="s">
        <v>394</v>
      </c>
      <c r="G914" s="47"/>
      <c r="H914" s="11"/>
      <c r="I914" s="8">
        <f>IFERROR(VLOOKUP(H914,Šifranti!$F$153:$G$156,2,FALSE),0)</f>
        <v>0</v>
      </c>
      <c r="J914" s="42">
        <f>J908*0.3</f>
        <v>0</v>
      </c>
      <c r="K914" s="33"/>
      <c r="L914" s="50">
        <v>0.38</v>
      </c>
      <c r="M914" s="32">
        <f>D908+E908</f>
        <v>0</v>
      </c>
      <c r="N914" s="32">
        <f t="shared" si="56"/>
        <v>0</v>
      </c>
      <c r="O914" s="32">
        <f t="shared" si="55"/>
        <v>0</v>
      </c>
    </row>
    <row r="915" spans="1:15" ht="22.95" customHeight="1" x14ac:dyDescent="0.25">
      <c r="A915" s="57">
        <v>44866</v>
      </c>
      <c r="B915" s="59"/>
      <c r="C915" s="61"/>
      <c r="D915" s="63">
        <f>IF(B915&gt;2291,B915-2291,0)</f>
        <v>0</v>
      </c>
      <c r="E915" s="65">
        <f>IF(C915&gt;1895,C915-1895,0)</f>
        <v>0</v>
      </c>
      <c r="F915" s="15" t="s">
        <v>382</v>
      </c>
      <c r="G915" s="47"/>
      <c r="H915" s="11"/>
      <c r="I915" s="8">
        <f>IFERROR(VLOOKUP(H915,Šifranti!$F$5:$G$48,2,FALSE),0)</f>
        <v>0</v>
      </c>
      <c r="J915" s="44"/>
      <c r="K915" s="33"/>
      <c r="L915" s="50">
        <v>1.08</v>
      </c>
      <c r="M915" s="32">
        <f>D915+E915</f>
        <v>0</v>
      </c>
      <c r="N915" s="32">
        <f t="shared" si="56"/>
        <v>0</v>
      </c>
      <c r="O915" s="32">
        <f t="shared" si="55"/>
        <v>0</v>
      </c>
    </row>
    <row r="916" spans="1:15" ht="22.95" customHeight="1" x14ac:dyDescent="0.25">
      <c r="A916" s="58"/>
      <c r="B916" s="60"/>
      <c r="C916" s="62"/>
      <c r="D916" s="64"/>
      <c r="E916" s="66"/>
      <c r="F916" s="15" t="s">
        <v>383</v>
      </c>
      <c r="G916" s="47"/>
      <c r="H916" s="11"/>
      <c r="I916" s="8">
        <f>IFERROR(VLOOKUP(H916,Šifranti!$F$5:$G$48,2,FALSE),0)</f>
        <v>0</v>
      </c>
      <c r="J916" s="43">
        <f>J915</f>
        <v>0</v>
      </c>
      <c r="K916" s="33"/>
      <c r="L916" s="50">
        <v>1.08</v>
      </c>
      <c r="M916" s="32">
        <f>D915+E915</f>
        <v>0</v>
      </c>
      <c r="N916" s="32">
        <f t="shared" si="56"/>
        <v>0</v>
      </c>
      <c r="O916" s="32">
        <f t="shared" si="55"/>
        <v>0</v>
      </c>
    </row>
    <row r="917" spans="1:15" ht="22.95" customHeight="1" x14ac:dyDescent="0.25">
      <c r="A917" s="58"/>
      <c r="B917" s="60"/>
      <c r="C917" s="62"/>
      <c r="D917" s="64"/>
      <c r="E917" s="66"/>
      <c r="F917" s="8" t="s">
        <v>321</v>
      </c>
      <c r="G917" s="47"/>
      <c r="H917" s="11"/>
      <c r="I917" s="8">
        <f>IFERROR(VLOOKUP(H917,Šifranti!$F$49:$G$152,2,FALSE),0)</f>
        <v>0</v>
      </c>
      <c r="J917" s="43">
        <f>J915*1</f>
        <v>0</v>
      </c>
      <c r="K917" s="33"/>
      <c r="L917" s="50">
        <v>0.42</v>
      </c>
      <c r="M917" s="32">
        <f>D915+E915</f>
        <v>0</v>
      </c>
      <c r="N917" s="32">
        <f t="shared" si="56"/>
        <v>0</v>
      </c>
      <c r="O917" s="32">
        <f t="shared" si="55"/>
        <v>0</v>
      </c>
    </row>
    <row r="918" spans="1:15" ht="22.95" customHeight="1" x14ac:dyDescent="0.25">
      <c r="A918" s="58"/>
      <c r="B918" s="60"/>
      <c r="C918" s="62"/>
      <c r="D918" s="64"/>
      <c r="E918" s="66"/>
      <c r="F918" s="8" t="s">
        <v>322</v>
      </c>
      <c r="G918" s="47"/>
      <c r="H918" s="11"/>
      <c r="I918" s="8">
        <f>IFERROR(VLOOKUP(H918,Šifranti!$F$49:$G$152,2,FALSE),0)</f>
        <v>0</v>
      </c>
      <c r="J918" s="43">
        <f>J915*1</f>
        <v>0</v>
      </c>
      <c r="K918" s="33"/>
      <c r="L918" s="50">
        <v>0.42</v>
      </c>
      <c r="M918" s="32">
        <f>D915+E915</f>
        <v>0</v>
      </c>
      <c r="N918" s="32">
        <f t="shared" si="56"/>
        <v>0</v>
      </c>
      <c r="O918" s="32">
        <f t="shared" si="55"/>
        <v>0</v>
      </c>
    </row>
    <row r="919" spans="1:15" ht="22.95" customHeight="1" x14ac:dyDescent="0.25">
      <c r="A919" s="58"/>
      <c r="B919" s="60"/>
      <c r="C919" s="62"/>
      <c r="D919" s="64"/>
      <c r="E919" s="66"/>
      <c r="F919" s="8" t="s">
        <v>370</v>
      </c>
      <c r="G919" s="47"/>
      <c r="H919" s="11"/>
      <c r="I919" s="8">
        <f>IFERROR(VLOOKUP(H919,Šifranti!$F$49:$G$152,2,FALSE),0)</f>
        <v>0</v>
      </c>
      <c r="J919" s="43">
        <f>J915*1</f>
        <v>0</v>
      </c>
      <c r="K919" s="33"/>
      <c r="L919" s="50">
        <v>0.42</v>
      </c>
      <c r="M919" s="32">
        <f>D915+E915</f>
        <v>0</v>
      </c>
      <c r="N919" s="32">
        <f t="shared" si="56"/>
        <v>0</v>
      </c>
      <c r="O919" s="32">
        <f t="shared" si="55"/>
        <v>0</v>
      </c>
    </row>
    <row r="920" spans="1:15" ht="22.95" customHeight="1" x14ac:dyDescent="0.25">
      <c r="A920" s="58"/>
      <c r="B920" s="60"/>
      <c r="C920" s="62"/>
      <c r="D920" s="64"/>
      <c r="E920" s="66"/>
      <c r="F920" s="8" t="s">
        <v>371</v>
      </c>
      <c r="G920" s="47"/>
      <c r="H920" s="11"/>
      <c r="I920" s="8">
        <f>IFERROR(VLOOKUP(H920,Šifranti!$F$49:$G$152,2,FALSE),0)</f>
        <v>0</v>
      </c>
      <c r="J920" s="43">
        <f>J915*1</f>
        <v>0</v>
      </c>
      <c r="K920" s="33"/>
      <c r="L920" s="50">
        <v>0.42</v>
      </c>
      <c r="M920" s="32">
        <f>D915+E915</f>
        <v>0</v>
      </c>
      <c r="N920" s="32">
        <f t="shared" si="56"/>
        <v>0</v>
      </c>
      <c r="O920" s="32">
        <f t="shared" si="55"/>
        <v>0</v>
      </c>
    </row>
    <row r="921" spans="1:15" ht="22.95" customHeight="1" x14ac:dyDescent="0.25">
      <c r="A921" s="58"/>
      <c r="B921" s="60"/>
      <c r="C921" s="62"/>
      <c r="D921" s="64"/>
      <c r="E921" s="66"/>
      <c r="F921" s="8" t="s">
        <v>394</v>
      </c>
      <c r="G921" s="47"/>
      <c r="H921" s="11"/>
      <c r="I921" s="8">
        <f>IFERROR(VLOOKUP(H921,Šifranti!$F$153:$G$156,2,FALSE),0)</f>
        <v>0</v>
      </c>
      <c r="J921" s="42">
        <f>J915*0.3</f>
        <v>0</v>
      </c>
      <c r="K921" s="33"/>
      <c r="L921" s="50">
        <v>0.38</v>
      </c>
      <c r="M921" s="32">
        <f>D915+E915</f>
        <v>0</v>
      </c>
      <c r="N921" s="32">
        <f t="shared" si="56"/>
        <v>0</v>
      </c>
      <c r="O921" s="32">
        <f t="shared" si="55"/>
        <v>0</v>
      </c>
    </row>
    <row r="922" spans="1:15" ht="22.95" customHeight="1" x14ac:dyDescent="0.25">
      <c r="A922" s="57">
        <v>44896</v>
      </c>
      <c r="B922" s="59"/>
      <c r="C922" s="61"/>
      <c r="D922" s="63">
        <f>IF(B922&gt;2291,B922-2291,0)</f>
        <v>0</v>
      </c>
      <c r="E922" s="65">
        <f>IF(C922&gt;1895,C922-1895,0)</f>
        <v>0</v>
      </c>
      <c r="F922" s="15" t="s">
        <v>382</v>
      </c>
      <c r="G922" s="47"/>
      <c r="H922" s="11"/>
      <c r="I922" s="8">
        <f>IFERROR(VLOOKUP(H922,Šifranti!$F$5:$G$48,2,FALSE),0)</f>
        <v>0</v>
      </c>
      <c r="J922" s="44"/>
      <c r="K922" s="33"/>
      <c r="L922" s="50">
        <v>1.08</v>
      </c>
      <c r="M922" s="32">
        <f>D922+E922</f>
        <v>0</v>
      </c>
      <c r="N922" s="32">
        <f t="shared" si="56"/>
        <v>0</v>
      </c>
      <c r="O922" s="32">
        <f t="shared" si="55"/>
        <v>0</v>
      </c>
    </row>
    <row r="923" spans="1:15" ht="22.95" customHeight="1" x14ac:dyDescent="0.25">
      <c r="A923" s="58"/>
      <c r="B923" s="60"/>
      <c r="C923" s="62"/>
      <c r="D923" s="64"/>
      <c r="E923" s="66"/>
      <c r="F923" s="15" t="s">
        <v>383</v>
      </c>
      <c r="G923" s="47"/>
      <c r="H923" s="11"/>
      <c r="I923" s="8">
        <f>IFERROR(VLOOKUP(H923,Šifranti!$F$5:$G$48,2,FALSE),0)</f>
        <v>0</v>
      </c>
      <c r="J923" s="43">
        <f>J922</f>
        <v>0</v>
      </c>
      <c r="K923" s="33"/>
      <c r="L923" s="50">
        <v>1.08</v>
      </c>
      <c r="M923" s="32">
        <f>D922+E922</f>
        <v>0</v>
      </c>
      <c r="N923" s="32">
        <f t="shared" si="56"/>
        <v>0</v>
      </c>
      <c r="O923" s="32">
        <f t="shared" si="55"/>
        <v>0</v>
      </c>
    </row>
    <row r="924" spans="1:15" ht="22.95" customHeight="1" x14ac:dyDescent="0.25">
      <c r="A924" s="58"/>
      <c r="B924" s="60"/>
      <c r="C924" s="62"/>
      <c r="D924" s="64"/>
      <c r="E924" s="66"/>
      <c r="F924" s="8" t="s">
        <v>321</v>
      </c>
      <c r="G924" s="47"/>
      <c r="H924" s="11"/>
      <c r="I924" s="8">
        <f>IFERROR(VLOOKUP(H924,Šifranti!$F$49:$G$152,2,FALSE),0)</f>
        <v>0</v>
      </c>
      <c r="J924" s="43">
        <f>J922*1</f>
        <v>0</v>
      </c>
      <c r="K924" s="33"/>
      <c r="L924" s="50">
        <v>0.42</v>
      </c>
      <c r="M924" s="32">
        <f>D922+E922</f>
        <v>0</v>
      </c>
      <c r="N924" s="32">
        <f t="shared" si="56"/>
        <v>0</v>
      </c>
      <c r="O924" s="32">
        <f t="shared" si="55"/>
        <v>0</v>
      </c>
    </row>
    <row r="925" spans="1:15" ht="22.95" customHeight="1" x14ac:dyDescent="0.25">
      <c r="A925" s="58"/>
      <c r="B925" s="60"/>
      <c r="C925" s="62"/>
      <c r="D925" s="64"/>
      <c r="E925" s="66"/>
      <c r="F925" s="8" t="s">
        <v>322</v>
      </c>
      <c r="G925" s="47"/>
      <c r="H925" s="11"/>
      <c r="I925" s="8">
        <f>IFERROR(VLOOKUP(H925,Šifranti!$F$49:$G$152,2,FALSE),0)</f>
        <v>0</v>
      </c>
      <c r="J925" s="43">
        <f>J922*1</f>
        <v>0</v>
      </c>
      <c r="K925" s="33"/>
      <c r="L925" s="50">
        <v>0.42</v>
      </c>
      <c r="M925" s="32">
        <f>D922+E922</f>
        <v>0</v>
      </c>
      <c r="N925" s="32">
        <f t="shared" si="56"/>
        <v>0</v>
      </c>
      <c r="O925" s="32">
        <f t="shared" si="55"/>
        <v>0</v>
      </c>
    </row>
    <row r="926" spans="1:15" ht="22.95" customHeight="1" x14ac:dyDescent="0.25">
      <c r="A926" s="58"/>
      <c r="B926" s="60"/>
      <c r="C926" s="62"/>
      <c r="D926" s="64"/>
      <c r="E926" s="66"/>
      <c r="F926" s="8" t="s">
        <v>370</v>
      </c>
      <c r="G926" s="47"/>
      <c r="H926" s="11"/>
      <c r="I926" s="8">
        <f>IFERROR(VLOOKUP(H926,Šifranti!$F$49:$G$152,2,FALSE),0)</f>
        <v>0</v>
      </c>
      <c r="J926" s="43">
        <f>J922*1</f>
        <v>0</v>
      </c>
      <c r="K926" s="33"/>
      <c r="L926" s="50">
        <v>0.42</v>
      </c>
      <c r="M926" s="32">
        <f>D922+E922</f>
        <v>0</v>
      </c>
      <c r="N926" s="32">
        <f t="shared" si="56"/>
        <v>0</v>
      </c>
      <c r="O926" s="32">
        <f t="shared" si="55"/>
        <v>0</v>
      </c>
    </row>
    <row r="927" spans="1:15" ht="22.95" customHeight="1" x14ac:dyDescent="0.25">
      <c r="A927" s="58"/>
      <c r="B927" s="60"/>
      <c r="C927" s="62"/>
      <c r="D927" s="64"/>
      <c r="E927" s="66"/>
      <c r="F927" s="8" t="s">
        <v>371</v>
      </c>
      <c r="G927" s="47"/>
      <c r="H927" s="11"/>
      <c r="I927" s="8">
        <f>IFERROR(VLOOKUP(H927,Šifranti!$F$49:$G$152,2,FALSE),0)</f>
        <v>0</v>
      </c>
      <c r="J927" s="43">
        <f>J922*1</f>
        <v>0</v>
      </c>
      <c r="K927" s="33"/>
      <c r="L927" s="50">
        <v>0.42</v>
      </c>
      <c r="M927" s="32">
        <f>D922+E922</f>
        <v>0</v>
      </c>
      <c r="N927" s="32">
        <f t="shared" si="56"/>
        <v>0</v>
      </c>
      <c r="O927" s="32">
        <f t="shared" si="55"/>
        <v>0</v>
      </c>
    </row>
    <row r="928" spans="1:15" ht="22.95" customHeight="1" x14ac:dyDescent="0.25">
      <c r="A928" s="58"/>
      <c r="B928" s="60"/>
      <c r="C928" s="62"/>
      <c r="D928" s="64"/>
      <c r="E928" s="66"/>
      <c r="F928" s="8" t="s">
        <v>394</v>
      </c>
      <c r="G928" s="47"/>
      <c r="H928" s="11"/>
      <c r="I928" s="8">
        <f>IFERROR(VLOOKUP(H928,Šifranti!$F$153:$G$156,2,FALSE),0)</f>
        <v>0</v>
      </c>
      <c r="J928" s="42">
        <f>J922*0.3</f>
        <v>0</v>
      </c>
      <c r="K928" s="33"/>
      <c r="L928" s="50">
        <v>0.38</v>
      </c>
      <c r="M928" s="32">
        <f>D922+E922</f>
        <v>0</v>
      </c>
      <c r="N928" s="32">
        <f t="shared" si="56"/>
        <v>0</v>
      </c>
      <c r="O928" s="32">
        <f t="shared" si="55"/>
        <v>0</v>
      </c>
    </row>
    <row r="929" spans="1:15" ht="22.95" customHeight="1" x14ac:dyDescent="0.25">
      <c r="A929" s="34" t="s">
        <v>320</v>
      </c>
      <c r="B929" s="34"/>
      <c r="C929" s="34"/>
      <c r="D929" s="7"/>
      <c r="E929" s="7"/>
      <c r="F929" s="7"/>
      <c r="G929" s="7"/>
      <c r="H929" s="7"/>
      <c r="I929" s="7"/>
      <c r="J929" s="7"/>
      <c r="K929" s="7"/>
      <c r="L929" s="7"/>
      <c r="M929" s="7"/>
      <c r="N929" s="32">
        <f>SUM(N901:N928)</f>
        <v>0</v>
      </c>
      <c r="O929" s="32">
        <f>SUM(O901:O928)</f>
        <v>0</v>
      </c>
    </row>
    <row r="930" spans="1:15" ht="22.95" customHeight="1" x14ac:dyDescent="0.25">
      <c r="A930"/>
      <c r="B930"/>
      <c r="C930"/>
      <c r="D930"/>
      <c r="E930"/>
      <c r="F930"/>
      <c r="G930"/>
      <c r="H930"/>
      <c r="I930"/>
      <c r="J930"/>
      <c r="K930"/>
      <c r="L930"/>
      <c r="M930"/>
      <c r="N930"/>
      <c r="O930"/>
    </row>
    <row r="931" spans="1:15" ht="22.95" customHeight="1" x14ac:dyDescent="0.25">
      <c r="A931" s="26" t="s">
        <v>443</v>
      </c>
      <c r="B931" s="46"/>
      <c r="C931" s="46"/>
      <c r="D931"/>
      <c r="E931"/>
      <c r="F931"/>
      <c r="G931"/>
      <c r="H931"/>
      <c r="I931"/>
      <c r="J931"/>
      <c r="K931"/>
      <c r="L931"/>
      <c r="M931"/>
      <c r="N931"/>
      <c r="O931"/>
    </row>
    <row r="932" spans="1:15" ht="73.95" customHeight="1" x14ac:dyDescent="0.25">
      <c r="A932" s="8" t="s">
        <v>11</v>
      </c>
      <c r="B932" s="49" t="s">
        <v>488</v>
      </c>
      <c r="C932" s="8" t="s">
        <v>323</v>
      </c>
      <c r="D932" s="13" t="s">
        <v>379</v>
      </c>
      <c r="E932" s="13" t="s">
        <v>378</v>
      </c>
      <c r="F932" s="8" t="s">
        <v>420</v>
      </c>
      <c r="G932" s="8" t="s">
        <v>8</v>
      </c>
      <c r="H932" s="8" t="s">
        <v>9</v>
      </c>
      <c r="I932" s="8" t="s">
        <v>10</v>
      </c>
      <c r="J932" s="8" t="s">
        <v>395</v>
      </c>
      <c r="K932" s="8" t="s">
        <v>372</v>
      </c>
      <c r="L932" s="8" t="s">
        <v>384</v>
      </c>
      <c r="M932" s="8" t="s">
        <v>385</v>
      </c>
      <c r="N932" s="13" t="s">
        <v>381</v>
      </c>
      <c r="O932" s="13" t="s">
        <v>380</v>
      </c>
    </row>
    <row r="933" spans="1:15" ht="22.95" customHeight="1" x14ac:dyDescent="0.25">
      <c r="A933" s="9">
        <v>1</v>
      </c>
      <c r="B933" s="9">
        <v>2</v>
      </c>
      <c r="C933" s="9">
        <v>3</v>
      </c>
      <c r="D933" s="9">
        <v>4</v>
      </c>
      <c r="E933" s="9">
        <v>5</v>
      </c>
      <c r="F933" s="14">
        <v>6</v>
      </c>
      <c r="G933" s="9">
        <v>7</v>
      </c>
      <c r="H933" s="14">
        <v>8</v>
      </c>
      <c r="I933" s="9">
        <v>9</v>
      </c>
      <c r="J933" s="9">
        <v>10</v>
      </c>
      <c r="K933" s="9">
        <v>11</v>
      </c>
      <c r="L933" s="9">
        <v>12</v>
      </c>
      <c r="M933" s="9">
        <v>13</v>
      </c>
      <c r="N933" s="9">
        <v>14</v>
      </c>
      <c r="O933" s="9">
        <v>15</v>
      </c>
    </row>
    <row r="934" spans="1:15" ht="22.95" customHeight="1" x14ac:dyDescent="0.25">
      <c r="A934" s="57">
        <v>44805</v>
      </c>
      <c r="B934" s="59"/>
      <c r="C934" s="61"/>
      <c r="D934" s="63">
        <f>IF(B934&gt;2291,B934-2291,0)</f>
        <v>0</v>
      </c>
      <c r="E934" s="65">
        <f>IF(C934&gt;1895,C934-1895,0)</f>
        <v>0</v>
      </c>
      <c r="F934" s="15" t="s">
        <v>382</v>
      </c>
      <c r="G934" s="47"/>
      <c r="H934" s="11"/>
      <c r="I934" s="8">
        <f>IFERROR(VLOOKUP(H934,Šifranti!$F$5:$G$48,2,FALSE),0)</f>
        <v>0</v>
      </c>
      <c r="J934" s="44"/>
      <c r="K934" s="33"/>
      <c r="L934" s="50">
        <v>1.08</v>
      </c>
      <c r="M934" s="32">
        <f>D934+E934</f>
        <v>0</v>
      </c>
      <c r="N934" s="32">
        <f>IF(J934*K934*L934*M934 &lt;= 2000,J934*K934*L934*M934,2000)</f>
        <v>0</v>
      </c>
      <c r="O934" s="32">
        <f t="shared" ref="O934:O961" si="57">N934*1.161</f>
        <v>0</v>
      </c>
    </row>
    <row r="935" spans="1:15" ht="22.95" customHeight="1" x14ac:dyDescent="0.25">
      <c r="A935" s="58"/>
      <c r="B935" s="60"/>
      <c r="C935" s="62"/>
      <c r="D935" s="64"/>
      <c r="E935" s="66"/>
      <c r="F935" s="15" t="s">
        <v>383</v>
      </c>
      <c r="G935" s="47"/>
      <c r="H935" s="11"/>
      <c r="I935" s="8">
        <f>IFERROR(VLOOKUP(H935,Šifranti!$F$5:$G$48,2,FALSE),0)</f>
        <v>0</v>
      </c>
      <c r="J935" s="43">
        <f>J934</f>
        <v>0</v>
      </c>
      <c r="K935" s="33"/>
      <c r="L935" s="50">
        <v>1.08</v>
      </c>
      <c r="M935" s="32">
        <f>D934+E934</f>
        <v>0</v>
      </c>
      <c r="N935" s="32">
        <f t="shared" ref="N935:N961" si="58">IF(J935*K935*L935*M935 &lt;= 2000,J935*K935*L935*M935,2000)</f>
        <v>0</v>
      </c>
      <c r="O935" s="32">
        <f t="shared" si="57"/>
        <v>0</v>
      </c>
    </row>
    <row r="936" spans="1:15" ht="22.95" customHeight="1" x14ac:dyDescent="0.25">
      <c r="A936" s="58"/>
      <c r="B936" s="60"/>
      <c r="C936" s="62"/>
      <c r="D936" s="64"/>
      <c r="E936" s="66"/>
      <c r="F936" s="8" t="s">
        <v>321</v>
      </c>
      <c r="G936" s="47"/>
      <c r="H936" s="11"/>
      <c r="I936" s="8">
        <f>IFERROR(VLOOKUP(H936,Šifranti!$F$49:$G$152,2,FALSE),0)</f>
        <v>0</v>
      </c>
      <c r="J936" s="43">
        <f>J934*1</f>
        <v>0</v>
      </c>
      <c r="K936" s="33"/>
      <c r="L936" s="50">
        <v>0.42</v>
      </c>
      <c r="M936" s="32">
        <f>D934+E934</f>
        <v>0</v>
      </c>
      <c r="N936" s="32">
        <f t="shared" si="58"/>
        <v>0</v>
      </c>
      <c r="O936" s="32">
        <f t="shared" si="57"/>
        <v>0</v>
      </c>
    </row>
    <row r="937" spans="1:15" ht="22.95" customHeight="1" x14ac:dyDescent="0.25">
      <c r="A937" s="58"/>
      <c r="B937" s="60"/>
      <c r="C937" s="62"/>
      <c r="D937" s="64"/>
      <c r="E937" s="66"/>
      <c r="F937" s="8" t="s">
        <v>322</v>
      </c>
      <c r="G937" s="47"/>
      <c r="H937" s="11"/>
      <c r="I937" s="8">
        <f>IFERROR(VLOOKUP(H937,Šifranti!$F$49:$G$152,2,FALSE),0)</f>
        <v>0</v>
      </c>
      <c r="J937" s="43">
        <f>J934*1</f>
        <v>0</v>
      </c>
      <c r="K937" s="33"/>
      <c r="L937" s="50">
        <v>0.42</v>
      </c>
      <c r="M937" s="32">
        <f>D934+E934</f>
        <v>0</v>
      </c>
      <c r="N937" s="32">
        <f t="shared" si="58"/>
        <v>0</v>
      </c>
      <c r="O937" s="32">
        <f t="shared" si="57"/>
        <v>0</v>
      </c>
    </row>
    <row r="938" spans="1:15" ht="22.95" customHeight="1" x14ac:dyDescent="0.25">
      <c r="A938" s="58"/>
      <c r="B938" s="60"/>
      <c r="C938" s="62"/>
      <c r="D938" s="64"/>
      <c r="E938" s="66"/>
      <c r="F938" s="8" t="s">
        <v>370</v>
      </c>
      <c r="G938" s="47"/>
      <c r="H938" s="11"/>
      <c r="I938" s="8">
        <f>IFERROR(VLOOKUP(H938,Šifranti!$F$49:$G$152,2,FALSE),0)</f>
        <v>0</v>
      </c>
      <c r="J938" s="43">
        <f>J934*1</f>
        <v>0</v>
      </c>
      <c r="K938" s="33"/>
      <c r="L938" s="50">
        <v>0.42</v>
      </c>
      <c r="M938" s="32">
        <f>D934+E934</f>
        <v>0</v>
      </c>
      <c r="N938" s="32">
        <f t="shared" si="58"/>
        <v>0</v>
      </c>
      <c r="O938" s="32">
        <f t="shared" si="57"/>
        <v>0</v>
      </c>
    </row>
    <row r="939" spans="1:15" ht="22.95" customHeight="1" x14ac:dyDescent="0.25">
      <c r="A939" s="58"/>
      <c r="B939" s="60"/>
      <c r="C939" s="62"/>
      <c r="D939" s="64"/>
      <c r="E939" s="66"/>
      <c r="F939" s="8" t="s">
        <v>371</v>
      </c>
      <c r="G939" s="47"/>
      <c r="H939" s="11"/>
      <c r="I939" s="8">
        <f>IFERROR(VLOOKUP(H939,Šifranti!$F$49:$G$152,2,FALSE),0)</f>
        <v>0</v>
      </c>
      <c r="J939" s="43">
        <f>J934*1</f>
        <v>0</v>
      </c>
      <c r="K939" s="33"/>
      <c r="L939" s="50">
        <v>0.42</v>
      </c>
      <c r="M939" s="32">
        <f>D934+E934</f>
        <v>0</v>
      </c>
      <c r="N939" s="32">
        <f t="shared" si="58"/>
        <v>0</v>
      </c>
      <c r="O939" s="32">
        <f t="shared" si="57"/>
        <v>0</v>
      </c>
    </row>
    <row r="940" spans="1:15" ht="22.95" customHeight="1" x14ac:dyDescent="0.25">
      <c r="A940" s="58"/>
      <c r="B940" s="60"/>
      <c r="C940" s="62"/>
      <c r="D940" s="64"/>
      <c r="E940" s="66"/>
      <c r="F940" s="8" t="s">
        <v>394</v>
      </c>
      <c r="G940" s="47"/>
      <c r="H940" s="11"/>
      <c r="I940" s="8">
        <f>IFERROR(VLOOKUP(H940,Šifranti!$F$153:$G$156,2,FALSE),0)</f>
        <v>0</v>
      </c>
      <c r="J940" s="42">
        <f>J934*0.3</f>
        <v>0</v>
      </c>
      <c r="K940" s="33"/>
      <c r="L940" s="50">
        <v>0.38</v>
      </c>
      <c r="M940" s="32">
        <f>D934+E934</f>
        <v>0</v>
      </c>
      <c r="N940" s="32">
        <f t="shared" si="58"/>
        <v>0</v>
      </c>
      <c r="O940" s="32">
        <f t="shared" si="57"/>
        <v>0</v>
      </c>
    </row>
    <row r="941" spans="1:15" ht="22.95" customHeight="1" x14ac:dyDescent="0.25">
      <c r="A941" s="57">
        <v>44835</v>
      </c>
      <c r="B941" s="59"/>
      <c r="C941" s="61"/>
      <c r="D941" s="63">
        <f>IF(B941&gt;2291,B941-2291,0)</f>
        <v>0</v>
      </c>
      <c r="E941" s="65">
        <f>IF(C941&gt;1895,C941-1895,0)</f>
        <v>0</v>
      </c>
      <c r="F941" s="15" t="s">
        <v>382</v>
      </c>
      <c r="G941" s="47"/>
      <c r="H941" s="11"/>
      <c r="I941" s="8">
        <f>IFERROR(VLOOKUP(H941,Šifranti!$F$5:$G$48,2,FALSE),0)</f>
        <v>0</v>
      </c>
      <c r="J941" s="44"/>
      <c r="K941" s="33"/>
      <c r="L941" s="50">
        <v>1.08</v>
      </c>
      <c r="M941" s="32">
        <f>D941+E941</f>
        <v>0</v>
      </c>
      <c r="N941" s="32">
        <f t="shared" si="58"/>
        <v>0</v>
      </c>
      <c r="O941" s="32">
        <f t="shared" si="57"/>
        <v>0</v>
      </c>
    </row>
    <row r="942" spans="1:15" ht="22.95" customHeight="1" x14ac:dyDescent="0.25">
      <c r="A942" s="58"/>
      <c r="B942" s="60"/>
      <c r="C942" s="62"/>
      <c r="D942" s="64"/>
      <c r="E942" s="66"/>
      <c r="F942" s="15" t="s">
        <v>383</v>
      </c>
      <c r="G942" s="47"/>
      <c r="H942" s="11"/>
      <c r="I942" s="8">
        <f>IFERROR(VLOOKUP(H942,Šifranti!$F$5:$G$48,2,FALSE),0)</f>
        <v>0</v>
      </c>
      <c r="J942" s="43">
        <f>J941</f>
        <v>0</v>
      </c>
      <c r="K942" s="33"/>
      <c r="L942" s="50">
        <v>1.08</v>
      </c>
      <c r="M942" s="32">
        <f>D941+E941</f>
        <v>0</v>
      </c>
      <c r="N942" s="32">
        <f t="shared" si="58"/>
        <v>0</v>
      </c>
      <c r="O942" s="32">
        <f t="shared" si="57"/>
        <v>0</v>
      </c>
    </row>
    <row r="943" spans="1:15" ht="22.95" customHeight="1" x14ac:dyDescent="0.25">
      <c r="A943" s="58"/>
      <c r="B943" s="60"/>
      <c r="C943" s="62"/>
      <c r="D943" s="64"/>
      <c r="E943" s="66"/>
      <c r="F943" s="8" t="s">
        <v>321</v>
      </c>
      <c r="G943" s="47"/>
      <c r="H943" s="11"/>
      <c r="I943" s="8">
        <f>IFERROR(VLOOKUP(H943,Šifranti!$F$49:$G$152,2,FALSE),0)</f>
        <v>0</v>
      </c>
      <c r="J943" s="43">
        <f>J941*1</f>
        <v>0</v>
      </c>
      <c r="K943" s="33"/>
      <c r="L943" s="50">
        <v>0.42</v>
      </c>
      <c r="M943" s="32">
        <f>D941+E941</f>
        <v>0</v>
      </c>
      <c r="N943" s="32">
        <f t="shared" si="58"/>
        <v>0</v>
      </c>
      <c r="O943" s="32">
        <f t="shared" si="57"/>
        <v>0</v>
      </c>
    </row>
    <row r="944" spans="1:15" ht="22.95" customHeight="1" x14ac:dyDescent="0.25">
      <c r="A944" s="58"/>
      <c r="B944" s="60"/>
      <c r="C944" s="62"/>
      <c r="D944" s="64"/>
      <c r="E944" s="66"/>
      <c r="F944" s="8" t="s">
        <v>322</v>
      </c>
      <c r="G944" s="47"/>
      <c r="H944" s="11"/>
      <c r="I944" s="8">
        <f>IFERROR(VLOOKUP(H944,Šifranti!$F$49:$G$152,2,FALSE),0)</f>
        <v>0</v>
      </c>
      <c r="J944" s="43">
        <f>J941*1</f>
        <v>0</v>
      </c>
      <c r="K944" s="33"/>
      <c r="L944" s="50">
        <v>0.42</v>
      </c>
      <c r="M944" s="32">
        <f>D941+E941</f>
        <v>0</v>
      </c>
      <c r="N944" s="32">
        <f t="shared" si="58"/>
        <v>0</v>
      </c>
      <c r="O944" s="32">
        <f t="shared" si="57"/>
        <v>0</v>
      </c>
    </row>
    <row r="945" spans="1:15" ht="22.95" customHeight="1" x14ac:dyDescent="0.25">
      <c r="A945" s="58"/>
      <c r="B945" s="60"/>
      <c r="C945" s="62"/>
      <c r="D945" s="64"/>
      <c r="E945" s="66"/>
      <c r="F945" s="8" t="s">
        <v>370</v>
      </c>
      <c r="G945" s="47"/>
      <c r="H945" s="11"/>
      <c r="I945" s="8">
        <f>IFERROR(VLOOKUP(H945,Šifranti!$F$49:$G$152,2,FALSE),0)</f>
        <v>0</v>
      </c>
      <c r="J945" s="43">
        <f>J941*1</f>
        <v>0</v>
      </c>
      <c r="K945" s="33"/>
      <c r="L945" s="50">
        <v>0.42</v>
      </c>
      <c r="M945" s="32">
        <f>D941+E941</f>
        <v>0</v>
      </c>
      <c r="N945" s="32">
        <f t="shared" si="58"/>
        <v>0</v>
      </c>
      <c r="O945" s="32">
        <f t="shared" si="57"/>
        <v>0</v>
      </c>
    </row>
    <row r="946" spans="1:15" ht="22.95" customHeight="1" x14ac:dyDescent="0.25">
      <c r="A946" s="58"/>
      <c r="B946" s="60"/>
      <c r="C946" s="62"/>
      <c r="D946" s="64"/>
      <c r="E946" s="66"/>
      <c r="F946" s="8" t="s">
        <v>371</v>
      </c>
      <c r="G946" s="47"/>
      <c r="H946" s="11"/>
      <c r="I946" s="8">
        <f>IFERROR(VLOOKUP(H946,Šifranti!$F$49:$G$152,2,FALSE),0)</f>
        <v>0</v>
      </c>
      <c r="J946" s="43">
        <f>J941*1</f>
        <v>0</v>
      </c>
      <c r="K946" s="33"/>
      <c r="L946" s="50">
        <v>0.42</v>
      </c>
      <c r="M946" s="32">
        <f>D941+E941</f>
        <v>0</v>
      </c>
      <c r="N946" s="32">
        <f t="shared" si="58"/>
        <v>0</v>
      </c>
      <c r="O946" s="32">
        <f t="shared" si="57"/>
        <v>0</v>
      </c>
    </row>
    <row r="947" spans="1:15" ht="22.95" customHeight="1" x14ac:dyDescent="0.25">
      <c r="A947" s="58"/>
      <c r="B947" s="60"/>
      <c r="C947" s="62"/>
      <c r="D947" s="64"/>
      <c r="E947" s="66"/>
      <c r="F947" s="8" t="s">
        <v>394</v>
      </c>
      <c r="G947" s="47"/>
      <c r="H947" s="11"/>
      <c r="I947" s="8">
        <f>IFERROR(VLOOKUP(H947,Šifranti!$F$153:$G$156,2,FALSE),0)</f>
        <v>0</v>
      </c>
      <c r="J947" s="42">
        <f>J941*0.3</f>
        <v>0</v>
      </c>
      <c r="K947" s="33"/>
      <c r="L947" s="50">
        <v>0.38</v>
      </c>
      <c r="M947" s="32">
        <f>D941+E941</f>
        <v>0</v>
      </c>
      <c r="N947" s="32">
        <f t="shared" si="58"/>
        <v>0</v>
      </c>
      <c r="O947" s="32">
        <f t="shared" si="57"/>
        <v>0</v>
      </c>
    </row>
    <row r="948" spans="1:15" ht="22.95" customHeight="1" x14ac:dyDescent="0.25">
      <c r="A948" s="57">
        <v>44866</v>
      </c>
      <c r="B948" s="59"/>
      <c r="C948" s="61"/>
      <c r="D948" s="63">
        <f>IF(B948&gt;2291,B948-2291,0)</f>
        <v>0</v>
      </c>
      <c r="E948" s="65">
        <f>IF(C948&gt;1895,C948-1895,0)</f>
        <v>0</v>
      </c>
      <c r="F948" s="15" t="s">
        <v>382</v>
      </c>
      <c r="G948" s="47"/>
      <c r="H948" s="11"/>
      <c r="I948" s="8">
        <f>IFERROR(VLOOKUP(H948,Šifranti!$F$5:$G$48,2,FALSE),0)</f>
        <v>0</v>
      </c>
      <c r="J948" s="44"/>
      <c r="K948" s="33"/>
      <c r="L948" s="50">
        <v>1.08</v>
      </c>
      <c r="M948" s="32">
        <f>D948+E948</f>
        <v>0</v>
      </c>
      <c r="N948" s="32">
        <f t="shared" si="58"/>
        <v>0</v>
      </c>
      <c r="O948" s="32">
        <f t="shared" si="57"/>
        <v>0</v>
      </c>
    </row>
    <row r="949" spans="1:15" ht="22.95" customHeight="1" x14ac:dyDescent="0.25">
      <c r="A949" s="58"/>
      <c r="B949" s="60"/>
      <c r="C949" s="62"/>
      <c r="D949" s="64"/>
      <c r="E949" s="66"/>
      <c r="F949" s="15" t="s">
        <v>383</v>
      </c>
      <c r="G949" s="47"/>
      <c r="H949" s="11"/>
      <c r="I949" s="8">
        <f>IFERROR(VLOOKUP(H949,Šifranti!$F$5:$G$48,2,FALSE),0)</f>
        <v>0</v>
      </c>
      <c r="J949" s="43">
        <f>J948</f>
        <v>0</v>
      </c>
      <c r="K949" s="33"/>
      <c r="L949" s="50">
        <v>1.08</v>
      </c>
      <c r="M949" s="32">
        <f>D948+E948</f>
        <v>0</v>
      </c>
      <c r="N949" s="32">
        <f t="shared" si="58"/>
        <v>0</v>
      </c>
      <c r="O949" s="32">
        <f t="shared" si="57"/>
        <v>0</v>
      </c>
    </row>
    <row r="950" spans="1:15" ht="19.95" customHeight="1" x14ac:dyDescent="0.25">
      <c r="A950" s="58"/>
      <c r="B950" s="60"/>
      <c r="C950" s="62"/>
      <c r="D950" s="64"/>
      <c r="E950" s="66"/>
      <c r="F950" s="8" t="s">
        <v>321</v>
      </c>
      <c r="G950" s="47"/>
      <c r="H950" s="11"/>
      <c r="I950" s="8">
        <f>IFERROR(VLOOKUP(H950,Šifranti!$F$49:$G$152,2,FALSE),0)</f>
        <v>0</v>
      </c>
      <c r="J950" s="43">
        <f>J948*1</f>
        <v>0</v>
      </c>
      <c r="K950" s="33"/>
      <c r="L950" s="50">
        <v>0.42</v>
      </c>
      <c r="M950" s="32">
        <f>D948+E948</f>
        <v>0</v>
      </c>
      <c r="N950" s="32">
        <f t="shared" si="58"/>
        <v>0</v>
      </c>
      <c r="O950" s="32">
        <f t="shared" si="57"/>
        <v>0</v>
      </c>
    </row>
    <row r="951" spans="1:15" ht="19.95" customHeight="1" x14ac:dyDescent="0.25">
      <c r="A951" s="58"/>
      <c r="B951" s="60"/>
      <c r="C951" s="62"/>
      <c r="D951" s="64"/>
      <c r="E951" s="66"/>
      <c r="F951" s="8" t="s">
        <v>322</v>
      </c>
      <c r="G951" s="47"/>
      <c r="H951" s="11"/>
      <c r="I951" s="8">
        <f>IFERROR(VLOOKUP(H951,Šifranti!$F$49:$G$152,2,FALSE),0)</f>
        <v>0</v>
      </c>
      <c r="J951" s="43">
        <f>J948*1</f>
        <v>0</v>
      </c>
      <c r="K951" s="33"/>
      <c r="L951" s="50">
        <v>0.42</v>
      </c>
      <c r="M951" s="32">
        <f>D948+E948</f>
        <v>0</v>
      </c>
      <c r="N951" s="32">
        <f t="shared" si="58"/>
        <v>0</v>
      </c>
      <c r="O951" s="32">
        <f t="shared" si="57"/>
        <v>0</v>
      </c>
    </row>
    <row r="952" spans="1:15" ht="26.4" customHeight="1" x14ac:dyDescent="0.25">
      <c r="A952" s="58"/>
      <c r="B952" s="60"/>
      <c r="C952" s="62"/>
      <c r="D952" s="64"/>
      <c r="E952" s="66"/>
      <c r="F952" s="8" t="s">
        <v>370</v>
      </c>
      <c r="G952" s="47"/>
      <c r="H952" s="11"/>
      <c r="I952" s="8">
        <f>IFERROR(VLOOKUP(H952,Šifranti!$F$49:$G$152,2,FALSE),0)</f>
        <v>0</v>
      </c>
      <c r="J952" s="43">
        <f>J948*1</f>
        <v>0</v>
      </c>
      <c r="K952" s="33"/>
      <c r="L952" s="50">
        <v>0.42</v>
      </c>
      <c r="M952" s="32">
        <f>D948+E948</f>
        <v>0</v>
      </c>
      <c r="N952" s="32">
        <f t="shared" si="58"/>
        <v>0</v>
      </c>
      <c r="O952" s="32">
        <f t="shared" si="57"/>
        <v>0</v>
      </c>
    </row>
    <row r="953" spans="1:15" ht="19.95" customHeight="1" x14ac:dyDescent="0.25">
      <c r="A953" s="58"/>
      <c r="B953" s="60"/>
      <c r="C953" s="62"/>
      <c r="D953" s="64"/>
      <c r="E953" s="66"/>
      <c r="F953" s="8" t="s">
        <v>371</v>
      </c>
      <c r="G953" s="47"/>
      <c r="H953" s="11"/>
      <c r="I953" s="8">
        <f>IFERROR(VLOOKUP(H953,Šifranti!$F$49:$G$152,2,FALSE),0)</f>
        <v>0</v>
      </c>
      <c r="J953" s="43">
        <f>J948*1</f>
        <v>0</v>
      </c>
      <c r="K953" s="33"/>
      <c r="L953" s="50">
        <v>0.42</v>
      </c>
      <c r="M953" s="32">
        <f>D948+E948</f>
        <v>0</v>
      </c>
      <c r="N953" s="32">
        <f t="shared" si="58"/>
        <v>0</v>
      </c>
      <c r="O953" s="32">
        <f t="shared" si="57"/>
        <v>0</v>
      </c>
    </row>
    <row r="954" spans="1:15" ht="22.95" customHeight="1" x14ac:dyDescent="0.25">
      <c r="A954" s="58"/>
      <c r="B954" s="60"/>
      <c r="C954" s="62"/>
      <c r="D954" s="64"/>
      <c r="E954" s="66"/>
      <c r="F954" s="8" t="s">
        <v>394</v>
      </c>
      <c r="G954" s="47"/>
      <c r="H954" s="11"/>
      <c r="I954" s="8">
        <f>IFERROR(VLOOKUP(H954,Šifranti!$F$153:$G$156,2,FALSE),0)</f>
        <v>0</v>
      </c>
      <c r="J954" s="42">
        <f>J948*0.3</f>
        <v>0</v>
      </c>
      <c r="K954" s="33"/>
      <c r="L954" s="50">
        <v>0.38</v>
      </c>
      <c r="M954" s="32">
        <f>D948+E948</f>
        <v>0</v>
      </c>
      <c r="N954" s="32">
        <f t="shared" si="58"/>
        <v>0</v>
      </c>
      <c r="O954" s="32">
        <f t="shared" si="57"/>
        <v>0</v>
      </c>
    </row>
    <row r="955" spans="1:15" ht="22.95" customHeight="1" x14ac:dyDescent="0.25">
      <c r="A955" s="57">
        <v>44896</v>
      </c>
      <c r="B955" s="59"/>
      <c r="C955" s="61"/>
      <c r="D955" s="63">
        <f>IF(B955&gt;2291,B955-2291,0)</f>
        <v>0</v>
      </c>
      <c r="E955" s="65">
        <f>IF(C955&gt;1895,C955-1895,0)</f>
        <v>0</v>
      </c>
      <c r="F955" s="15" t="s">
        <v>382</v>
      </c>
      <c r="G955" s="47"/>
      <c r="H955" s="11"/>
      <c r="I955" s="8">
        <f>IFERROR(VLOOKUP(H955,Šifranti!$F$5:$G$48,2,FALSE),0)</f>
        <v>0</v>
      </c>
      <c r="J955" s="44"/>
      <c r="K955" s="33"/>
      <c r="L955" s="50">
        <v>1.08</v>
      </c>
      <c r="M955" s="32">
        <f>D955+E955</f>
        <v>0</v>
      </c>
      <c r="N955" s="32">
        <f t="shared" si="58"/>
        <v>0</v>
      </c>
      <c r="O955" s="32">
        <f t="shared" si="57"/>
        <v>0</v>
      </c>
    </row>
    <row r="956" spans="1:15" ht="22.95" customHeight="1" x14ac:dyDescent="0.25">
      <c r="A956" s="58"/>
      <c r="B956" s="60"/>
      <c r="C956" s="62"/>
      <c r="D956" s="64"/>
      <c r="E956" s="66"/>
      <c r="F956" s="15" t="s">
        <v>383</v>
      </c>
      <c r="G956" s="47"/>
      <c r="H956" s="11"/>
      <c r="I956" s="8">
        <f>IFERROR(VLOOKUP(H956,Šifranti!$F$5:$G$48,2,FALSE),0)</f>
        <v>0</v>
      </c>
      <c r="J956" s="43">
        <f>J955</f>
        <v>0</v>
      </c>
      <c r="K956" s="33"/>
      <c r="L956" s="50">
        <v>1.08</v>
      </c>
      <c r="M956" s="32">
        <f>D955+E955</f>
        <v>0</v>
      </c>
      <c r="N956" s="32">
        <f t="shared" si="58"/>
        <v>0</v>
      </c>
      <c r="O956" s="32">
        <f t="shared" si="57"/>
        <v>0</v>
      </c>
    </row>
    <row r="957" spans="1:15" ht="22.95" customHeight="1" x14ac:dyDescent="0.25">
      <c r="A957" s="58"/>
      <c r="B957" s="60"/>
      <c r="C957" s="62"/>
      <c r="D957" s="64"/>
      <c r="E957" s="66"/>
      <c r="F957" s="8" t="s">
        <v>321</v>
      </c>
      <c r="G957" s="47"/>
      <c r="H957" s="11"/>
      <c r="I957" s="8">
        <f>IFERROR(VLOOKUP(H957,Šifranti!$F$49:$G$152,2,FALSE),0)</f>
        <v>0</v>
      </c>
      <c r="J957" s="43">
        <f>J955*1</f>
        <v>0</v>
      </c>
      <c r="K957" s="33"/>
      <c r="L957" s="50">
        <v>0.42</v>
      </c>
      <c r="M957" s="32">
        <f>D955+E955</f>
        <v>0</v>
      </c>
      <c r="N957" s="32">
        <f t="shared" si="58"/>
        <v>0</v>
      </c>
      <c r="O957" s="32">
        <f t="shared" si="57"/>
        <v>0</v>
      </c>
    </row>
    <row r="958" spans="1:15" ht="22.95" customHeight="1" x14ac:dyDescent="0.25">
      <c r="A958" s="58"/>
      <c r="B958" s="60"/>
      <c r="C958" s="62"/>
      <c r="D958" s="64"/>
      <c r="E958" s="66"/>
      <c r="F958" s="8" t="s">
        <v>322</v>
      </c>
      <c r="G958" s="47"/>
      <c r="H958" s="11"/>
      <c r="I958" s="8">
        <f>IFERROR(VLOOKUP(H958,Šifranti!$F$49:$G$152,2,FALSE),0)</f>
        <v>0</v>
      </c>
      <c r="J958" s="43">
        <f>J955*1</f>
        <v>0</v>
      </c>
      <c r="K958" s="33"/>
      <c r="L958" s="50">
        <v>0.42</v>
      </c>
      <c r="M958" s="32">
        <f>D955+E955</f>
        <v>0</v>
      </c>
      <c r="N958" s="32">
        <f t="shared" si="58"/>
        <v>0</v>
      </c>
      <c r="O958" s="32">
        <f t="shared" si="57"/>
        <v>0</v>
      </c>
    </row>
    <row r="959" spans="1:15" ht="22.95" customHeight="1" x14ac:dyDescent="0.25">
      <c r="A959" s="58"/>
      <c r="B959" s="60"/>
      <c r="C959" s="62"/>
      <c r="D959" s="64"/>
      <c r="E959" s="66"/>
      <c r="F959" s="8" t="s">
        <v>370</v>
      </c>
      <c r="G959" s="47"/>
      <c r="H959" s="11"/>
      <c r="I959" s="8">
        <f>IFERROR(VLOOKUP(H959,Šifranti!$F$49:$G$152,2,FALSE),0)</f>
        <v>0</v>
      </c>
      <c r="J959" s="43">
        <f>J955*1</f>
        <v>0</v>
      </c>
      <c r="K959" s="33"/>
      <c r="L959" s="50">
        <v>0.42</v>
      </c>
      <c r="M959" s="32">
        <f>D955+E955</f>
        <v>0</v>
      </c>
      <c r="N959" s="32">
        <f t="shared" si="58"/>
        <v>0</v>
      </c>
      <c r="O959" s="32">
        <f t="shared" si="57"/>
        <v>0</v>
      </c>
    </row>
    <row r="960" spans="1:15" ht="22.95" customHeight="1" x14ac:dyDescent="0.25">
      <c r="A960" s="58"/>
      <c r="B960" s="60"/>
      <c r="C960" s="62"/>
      <c r="D960" s="64"/>
      <c r="E960" s="66"/>
      <c r="F960" s="8" t="s">
        <v>371</v>
      </c>
      <c r="G960" s="47"/>
      <c r="H960" s="11"/>
      <c r="I960" s="8">
        <f>IFERROR(VLOOKUP(H960,Šifranti!$F$49:$G$152,2,FALSE),0)</f>
        <v>0</v>
      </c>
      <c r="J960" s="43">
        <f>J955*1</f>
        <v>0</v>
      </c>
      <c r="K960" s="33"/>
      <c r="L960" s="50">
        <v>0.42</v>
      </c>
      <c r="M960" s="32">
        <f>D955+E955</f>
        <v>0</v>
      </c>
      <c r="N960" s="32">
        <f t="shared" si="58"/>
        <v>0</v>
      </c>
      <c r="O960" s="32">
        <f t="shared" si="57"/>
        <v>0</v>
      </c>
    </row>
    <row r="961" spans="1:15" ht="22.95" customHeight="1" x14ac:dyDescent="0.25">
      <c r="A961" s="58"/>
      <c r="B961" s="60"/>
      <c r="C961" s="62"/>
      <c r="D961" s="64"/>
      <c r="E961" s="66"/>
      <c r="F961" s="8" t="s">
        <v>394</v>
      </c>
      <c r="G961" s="47"/>
      <c r="H961" s="11"/>
      <c r="I961" s="8">
        <f>IFERROR(VLOOKUP(H961,Šifranti!$F$153:$G$156,2,FALSE),0)</f>
        <v>0</v>
      </c>
      <c r="J961" s="42">
        <f>J955*0.3</f>
        <v>0</v>
      </c>
      <c r="K961" s="33"/>
      <c r="L961" s="50">
        <v>0.38</v>
      </c>
      <c r="M961" s="32">
        <f>D955+E955</f>
        <v>0</v>
      </c>
      <c r="N961" s="32">
        <f t="shared" si="58"/>
        <v>0</v>
      </c>
      <c r="O961" s="32">
        <f t="shared" si="57"/>
        <v>0</v>
      </c>
    </row>
    <row r="962" spans="1:15" ht="22.95" customHeight="1" x14ac:dyDescent="0.25">
      <c r="A962" s="34" t="s">
        <v>320</v>
      </c>
      <c r="B962" s="34"/>
      <c r="C962" s="34"/>
      <c r="D962" s="7"/>
      <c r="E962" s="7"/>
      <c r="F962" s="7"/>
      <c r="G962" s="7"/>
      <c r="H962" s="7"/>
      <c r="I962" s="7"/>
      <c r="J962" s="7"/>
      <c r="K962" s="7"/>
      <c r="L962" s="7"/>
      <c r="M962" s="7"/>
      <c r="N962" s="32">
        <f>SUM(N934:N961)</f>
        <v>0</v>
      </c>
      <c r="O962" s="32">
        <f>SUM(O934:O961)</f>
        <v>0</v>
      </c>
    </row>
    <row r="963" spans="1:15" ht="22.95" customHeight="1" x14ac:dyDescent="0.25">
      <c r="A963"/>
      <c r="B963"/>
      <c r="C963"/>
      <c r="D963"/>
      <c r="E963"/>
      <c r="F963"/>
      <c r="G963"/>
      <c r="H963"/>
      <c r="I963"/>
      <c r="J963"/>
      <c r="K963"/>
      <c r="L963"/>
      <c r="M963"/>
      <c r="N963"/>
      <c r="O963"/>
    </row>
    <row r="964" spans="1:15" ht="22.95" customHeight="1" x14ac:dyDescent="0.25">
      <c r="A964" s="26" t="s">
        <v>444</v>
      </c>
      <c r="B964" s="46"/>
      <c r="C964" s="46"/>
      <c r="D964"/>
      <c r="E964"/>
      <c r="F964"/>
      <c r="G964"/>
      <c r="H964"/>
      <c r="I964"/>
      <c r="J964"/>
      <c r="K964"/>
      <c r="L964"/>
      <c r="M964"/>
      <c r="N964"/>
      <c r="O964"/>
    </row>
    <row r="965" spans="1:15" ht="74.400000000000006" customHeight="1" x14ac:dyDescent="0.25">
      <c r="A965" s="8" t="s">
        <v>11</v>
      </c>
      <c r="B965" s="49" t="s">
        <v>488</v>
      </c>
      <c r="C965" s="8" t="s">
        <v>323</v>
      </c>
      <c r="D965" s="13" t="s">
        <v>379</v>
      </c>
      <c r="E965" s="13" t="s">
        <v>378</v>
      </c>
      <c r="F965" s="8" t="s">
        <v>420</v>
      </c>
      <c r="G965" s="8" t="s">
        <v>8</v>
      </c>
      <c r="H965" s="8" t="s">
        <v>9</v>
      </c>
      <c r="I965" s="8" t="s">
        <v>10</v>
      </c>
      <c r="J965" s="8" t="s">
        <v>395</v>
      </c>
      <c r="K965" s="8" t="s">
        <v>372</v>
      </c>
      <c r="L965" s="8" t="s">
        <v>384</v>
      </c>
      <c r="M965" s="8" t="s">
        <v>385</v>
      </c>
      <c r="N965" s="13" t="s">
        <v>381</v>
      </c>
      <c r="O965" s="13" t="s">
        <v>380</v>
      </c>
    </row>
    <row r="966" spans="1:15" ht="22.95" customHeight="1" x14ac:dyDescent="0.25">
      <c r="A966" s="9">
        <v>1</v>
      </c>
      <c r="B966" s="9">
        <v>2</v>
      </c>
      <c r="C966" s="9">
        <v>3</v>
      </c>
      <c r="D966" s="9">
        <v>4</v>
      </c>
      <c r="E966" s="9">
        <v>5</v>
      </c>
      <c r="F966" s="14">
        <v>6</v>
      </c>
      <c r="G966" s="9">
        <v>7</v>
      </c>
      <c r="H966" s="14">
        <v>8</v>
      </c>
      <c r="I966" s="9">
        <v>9</v>
      </c>
      <c r="J966" s="9">
        <v>10</v>
      </c>
      <c r="K966" s="9">
        <v>11</v>
      </c>
      <c r="L966" s="9">
        <v>12</v>
      </c>
      <c r="M966" s="9">
        <v>13</v>
      </c>
      <c r="N966" s="9">
        <v>14</v>
      </c>
      <c r="O966" s="9">
        <v>15</v>
      </c>
    </row>
    <row r="967" spans="1:15" ht="22.95" customHeight="1" x14ac:dyDescent="0.25">
      <c r="A967" s="57">
        <v>44805</v>
      </c>
      <c r="B967" s="59"/>
      <c r="C967" s="61"/>
      <c r="D967" s="63">
        <f>IF(B967&gt;2291,B967-2291,0)</f>
        <v>0</v>
      </c>
      <c r="E967" s="65">
        <f>IF(C967&gt;1895,C967-1895,0)</f>
        <v>0</v>
      </c>
      <c r="F967" s="15" t="s">
        <v>382</v>
      </c>
      <c r="G967" s="47"/>
      <c r="H967" s="11"/>
      <c r="I967" s="8">
        <f>IFERROR(VLOOKUP(H967,Šifranti!$F$5:$G$48,2,FALSE),0)</f>
        <v>0</v>
      </c>
      <c r="J967" s="44"/>
      <c r="K967" s="33"/>
      <c r="L967" s="50">
        <v>1.08</v>
      </c>
      <c r="M967" s="32">
        <f>D967+E967</f>
        <v>0</v>
      </c>
      <c r="N967" s="32">
        <f>IF(J967*K967*L967*M967 &lt;= 2000,J967*K967*L967*M967,2000)</f>
        <v>0</v>
      </c>
      <c r="O967" s="32">
        <f t="shared" ref="O967:O994" si="59">N967*1.161</f>
        <v>0</v>
      </c>
    </row>
    <row r="968" spans="1:15" ht="22.95" customHeight="1" x14ac:dyDescent="0.25">
      <c r="A968" s="58"/>
      <c r="B968" s="60"/>
      <c r="C968" s="62"/>
      <c r="D968" s="64"/>
      <c r="E968" s="66"/>
      <c r="F968" s="15" t="s">
        <v>383</v>
      </c>
      <c r="G968" s="47"/>
      <c r="H968" s="11"/>
      <c r="I968" s="8">
        <f>IFERROR(VLOOKUP(H968,Šifranti!$F$5:$G$48,2,FALSE),0)</f>
        <v>0</v>
      </c>
      <c r="J968" s="43">
        <f>J967</f>
        <v>0</v>
      </c>
      <c r="K968" s="33"/>
      <c r="L968" s="50">
        <v>1.08</v>
      </c>
      <c r="M968" s="32">
        <f>D967+E967</f>
        <v>0</v>
      </c>
      <c r="N968" s="32">
        <f t="shared" ref="N968:N994" si="60">IF(J968*K968*L968*M968 &lt;= 2000,J968*K968*L968*M968,2000)</f>
        <v>0</v>
      </c>
      <c r="O968" s="32">
        <f t="shared" si="59"/>
        <v>0</v>
      </c>
    </row>
    <row r="969" spans="1:15" ht="22.95" customHeight="1" x14ac:dyDescent="0.25">
      <c r="A969" s="58"/>
      <c r="B969" s="60"/>
      <c r="C969" s="62"/>
      <c r="D969" s="64"/>
      <c r="E969" s="66"/>
      <c r="F969" s="8" t="s">
        <v>321</v>
      </c>
      <c r="G969" s="47"/>
      <c r="H969" s="11"/>
      <c r="I969" s="8">
        <f>IFERROR(VLOOKUP(H969,Šifranti!$F$49:$G$152,2,FALSE),0)</f>
        <v>0</v>
      </c>
      <c r="J969" s="43">
        <f>J967*1</f>
        <v>0</v>
      </c>
      <c r="K969" s="33"/>
      <c r="L969" s="50">
        <v>0.42</v>
      </c>
      <c r="M969" s="32">
        <f>D967+E967</f>
        <v>0</v>
      </c>
      <c r="N969" s="32">
        <f t="shared" si="60"/>
        <v>0</v>
      </c>
      <c r="O969" s="32">
        <f t="shared" si="59"/>
        <v>0</v>
      </c>
    </row>
    <row r="970" spans="1:15" ht="22.95" customHeight="1" x14ac:dyDescent="0.25">
      <c r="A970" s="58"/>
      <c r="B970" s="60"/>
      <c r="C970" s="62"/>
      <c r="D970" s="64"/>
      <c r="E970" s="66"/>
      <c r="F970" s="8" t="s">
        <v>322</v>
      </c>
      <c r="G970" s="47"/>
      <c r="H970" s="11"/>
      <c r="I970" s="8">
        <f>IFERROR(VLOOKUP(H970,Šifranti!$F$49:$G$152,2,FALSE),0)</f>
        <v>0</v>
      </c>
      <c r="J970" s="43">
        <f>J967*1</f>
        <v>0</v>
      </c>
      <c r="K970" s="33"/>
      <c r="L970" s="50">
        <v>0.42</v>
      </c>
      <c r="M970" s="32">
        <f>D967+E967</f>
        <v>0</v>
      </c>
      <c r="N970" s="32">
        <f t="shared" si="60"/>
        <v>0</v>
      </c>
      <c r="O970" s="32">
        <f t="shared" si="59"/>
        <v>0</v>
      </c>
    </row>
    <row r="971" spans="1:15" ht="22.95" customHeight="1" x14ac:dyDescent="0.25">
      <c r="A971" s="58"/>
      <c r="B971" s="60"/>
      <c r="C971" s="62"/>
      <c r="D971" s="64"/>
      <c r="E971" s="66"/>
      <c r="F971" s="8" t="s">
        <v>370</v>
      </c>
      <c r="G971" s="47"/>
      <c r="H971" s="11"/>
      <c r="I971" s="8">
        <f>IFERROR(VLOOKUP(H971,Šifranti!$F$49:$G$152,2,FALSE),0)</f>
        <v>0</v>
      </c>
      <c r="J971" s="43">
        <f>J967*1</f>
        <v>0</v>
      </c>
      <c r="K971" s="33"/>
      <c r="L971" s="50">
        <v>0.42</v>
      </c>
      <c r="M971" s="32">
        <f>D967+E967</f>
        <v>0</v>
      </c>
      <c r="N971" s="32">
        <f t="shared" si="60"/>
        <v>0</v>
      </c>
      <c r="O971" s="32">
        <f t="shared" si="59"/>
        <v>0</v>
      </c>
    </row>
    <row r="972" spans="1:15" ht="22.95" customHeight="1" x14ac:dyDescent="0.25">
      <c r="A972" s="58"/>
      <c r="B972" s="60"/>
      <c r="C972" s="62"/>
      <c r="D972" s="64"/>
      <c r="E972" s="66"/>
      <c r="F972" s="8" t="s">
        <v>371</v>
      </c>
      <c r="G972" s="47"/>
      <c r="H972" s="11"/>
      <c r="I972" s="8">
        <f>IFERROR(VLOOKUP(H972,Šifranti!$F$49:$G$152,2,FALSE),0)</f>
        <v>0</v>
      </c>
      <c r="J972" s="43">
        <f>J967*1</f>
        <v>0</v>
      </c>
      <c r="K972" s="33"/>
      <c r="L972" s="50">
        <v>0.42</v>
      </c>
      <c r="M972" s="32">
        <f>D967+E967</f>
        <v>0</v>
      </c>
      <c r="N972" s="32">
        <f t="shared" si="60"/>
        <v>0</v>
      </c>
      <c r="O972" s="32">
        <f t="shared" si="59"/>
        <v>0</v>
      </c>
    </row>
    <row r="973" spans="1:15" ht="22.95" customHeight="1" x14ac:dyDescent="0.25">
      <c r="A973" s="58"/>
      <c r="B973" s="60"/>
      <c r="C973" s="62"/>
      <c r="D973" s="64"/>
      <c r="E973" s="66"/>
      <c r="F973" s="8" t="s">
        <v>394</v>
      </c>
      <c r="G973" s="47"/>
      <c r="H973" s="11"/>
      <c r="I973" s="8">
        <f>IFERROR(VLOOKUP(H973,Šifranti!$F$153:$G$156,2,FALSE),0)</f>
        <v>0</v>
      </c>
      <c r="J973" s="42">
        <f>J967*0.3</f>
        <v>0</v>
      </c>
      <c r="K973" s="33"/>
      <c r="L973" s="50">
        <v>0.38</v>
      </c>
      <c r="M973" s="32">
        <f>D967+E967</f>
        <v>0</v>
      </c>
      <c r="N973" s="32">
        <f t="shared" si="60"/>
        <v>0</v>
      </c>
      <c r="O973" s="32">
        <f t="shared" si="59"/>
        <v>0</v>
      </c>
    </row>
    <row r="974" spans="1:15" ht="22.95" customHeight="1" x14ac:dyDescent="0.25">
      <c r="A974" s="57">
        <v>44835</v>
      </c>
      <c r="B974" s="59"/>
      <c r="C974" s="61"/>
      <c r="D974" s="63">
        <f>IF(B974&gt;2291,B974-2291,0)</f>
        <v>0</v>
      </c>
      <c r="E974" s="65">
        <f>IF(C974&gt;1895,C974-1895,0)</f>
        <v>0</v>
      </c>
      <c r="F974" s="15" t="s">
        <v>382</v>
      </c>
      <c r="G974" s="47"/>
      <c r="H974" s="11"/>
      <c r="I974" s="8">
        <f>IFERROR(VLOOKUP(H974,Šifranti!$F$5:$G$48,2,FALSE),0)</f>
        <v>0</v>
      </c>
      <c r="J974" s="44"/>
      <c r="K974" s="33"/>
      <c r="L974" s="50">
        <v>1.08</v>
      </c>
      <c r="M974" s="32">
        <f>D974+E974</f>
        <v>0</v>
      </c>
      <c r="N974" s="32">
        <f t="shared" si="60"/>
        <v>0</v>
      </c>
      <c r="O974" s="32">
        <f t="shared" si="59"/>
        <v>0</v>
      </c>
    </row>
    <row r="975" spans="1:15" ht="22.95" customHeight="1" x14ac:dyDescent="0.25">
      <c r="A975" s="58"/>
      <c r="B975" s="60"/>
      <c r="C975" s="62"/>
      <c r="D975" s="64"/>
      <c r="E975" s="66"/>
      <c r="F975" s="15" t="s">
        <v>383</v>
      </c>
      <c r="G975" s="47"/>
      <c r="H975" s="11"/>
      <c r="I975" s="8">
        <f>IFERROR(VLOOKUP(H975,Šifranti!$F$5:$G$48,2,FALSE),0)</f>
        <v>0</v>
      </c>
      <c r="J975" s="43">
        <f>J974</f>
        <v>0</v>
      </c>
      <c r="K975" s="33"/>
      <c r="L975" s="50">
        <v>1.08</v>
      </c>
      <c r="M975" s="32">
        <f>D974+E974</f>
        <v>0</v>
      </c>
      <c r="N975" s="32">
        <f t="shared" si="60"/>
        <v>0</v>
      </c>
      <c r="O975" s="32">
        <f t="shared" si="59"/>
        <v>0</v>
      </c>
    </row>
    <row r="976" spans="1:15" ht="22.95" customHeight="1" x14ac:dyDescent="0.25">
      <c r="A976" s="58"/>
      <c r="B976" s="60"/>
      <c r="C976" s="62"/>
      <c r="D976" s="64"/>
      <c r="E976" s="66"/>
      <c r="F976" s="8" t="s">
        <v>321</v>
      </c>
      <c r="G976" s="47"/>
      <c r="H976" s="11"/>
      <c r="I976" s="8">
        <f>IFERROR(VLOOKUP(H976,Šifranti!$F$49:$G$152,2,FALSE),0)</f>
        <v>0</v>
      </c>
      <c r="J976" s="43">
        <f>J974*1</f>
        <v>0</v>
      </c>
      <c r="K976" s="33"/>
      <c r="L976" s="50">
        <v>0.42</v>
      </c>
      <c r="M976" s="32">
        <f>D974+E974</f>
        <v>0</v>
      </c>
      <c r="N976" s="32">
        <f t="shared" si="60"/>
        <v>0</v>
      </c>
      <c r="O976" s="32">
        <f t="shared" si="59"/>
        <v>0</v>
      </c>
    </row>
    <row r="977" spans="1:15" ht="22.95" customHeight="1" x14ac:dyDescent="0.25">
      <c r="A977" s="58"/>
      <c r="B977" s="60"/>
      <c r="C977" s="62"/>
      <c r="D977" s="64"/>
      <c r="E977" s="66"/>
      <c r="F977" s="8" t="s">
        <v>322</v>
      </c>
      <c r="G977" s="47"/>
      <c r="H977" s="11"/>
      <c r="I977" s="8">
        <f>IFERROR(VLOOKUP(H977,Šifranti!$F$49:$G$152,2,FALSE),0)</f>
        <v>0</v>
      </c>
      <c r="J977" s="43">
        <f>J974*1</f>
        <v>0</v>
      </c>
      <c r="K977" s="33"/>
      <c r="L977" s="50">
        <v>0.42</v>
      </c>
      <c r="M977" s="32">
        <f>D974+E974</f>
        <v>0</v>
      </c>
      <c r="N977" s="32">
        <f t="shared" si="60"/>
        <v>0</v>
      </c>
      <c r="O977" s="32">
        <f t="shared" si="59"/>
        <v>0</v>
      </c>
    </row>
    <row r="978" spans="1:15" ht="22.95" customHeight="1" x14ac:dyDescent="0.25">
      <c r="A978" s="58"/>
      <c r="B978" s="60"/>
      <c r="C978" s="62"/>
      <c r="D978" s="64"/>
      <c r="E978" s="66"/>
      <c r="F978" s="8" t="s">
        <v>370</v>
      </c>
      <c r="G978" s="47"/>
      <c r="H978" s="11"/>
      <c r="I978" s="8">
        <f>IFERROR(VLOOKUP(H978,Šifranti!$F$49:$G$152,2,FALSE),0)</f>
        <v>0</v>
      </c>
      <c r="J978" s="43">
        <f>J974*1</f>
        <v>0</v>
      </c>
      <c r="K978" s="33"/>
      <c r="L978" s="50">
        <v>0.42</v>
      </c>
      <c r="M978" s="32">
        <f>D974+E974</f>
        <v>0</v>
      </c>
      <c r="N978" s="32">
        <f t="shared" si="60"/>
        <v>0</v>
      </c>
      <c r="O978" s="32">
        <f t="shared" si="59"/>
        <v>0</v>
      </c>
    </row>
    <row r="979" spans="1:15" ht="22.95" customHeight="1" x14ac:dyDescent="0.25">
      <c r="A979" s="58"/>
      <c r="B979" s="60"/>
      <c r="C979" s="62"/>
      <c r="D979" s="64"/>
      <c r="E979" s="66"/>
      <c r="F979" s="8" t="s">
        <v>371</v>
      </c>
      <c r="G979" s="47"/>
      <c r="H979" s="11"/>
      <c r="I979" s="8">
        <f>IFERROR(VLOOKUP(H979,Šifranti!$F$49:$G$152,2,FALSE),0)</f>
        <v>0</v>
      </c>
      <c r="J979" s="43">
        <f>J974*1</f>
        <v>0</v>
      </c>
      <c r="K979" s="33"/>
      <c r="L979" s="50">
        <v>0.42</v>
      </c>
      <c r="M979" s="32">
        <f>D974+E974</f>
        <v>0</v>
      </c>
      <c r="N979" s="32">
        <f t="shared" si="60"/>
        <v>0</v>
      </c>
      <c r="O979" s="32">
        <f t="shared" si="59"/>
        <v>0</v>
      </c>
    </row>
    <row r="980" spans="1:15" ht="22.95" customHeight="1" x14ac:dyDescent="0.25">
      <c r="A980" s="58"/>
      <c r="B980" s="60"/>
      <c r="C980" s="62"/>
      <c r="D980" s="64"/>
      <c r="E980" s="66"/>
      <c r="F980" s="8" t="s">
        <v>394</v>
      </c>
      <c r="G980" s="47"/>
      <c r="H980" s="11"/>
      <c r="I980" s="8">
        <f>IFERROR(VLOOKUP(H980,Šifranti!$F$153:$G$156,2,FALSE),0)</f>
        <v>0</v>
      </c>
      <c r="J980" s="42">
        <f>J974*0.3</f>
        <v>0</v>
      </c>
      <c r="K980" s="33"/>
      <c r="L980" s="50">
        <v>0.38</v>
      </c>
      <c r="M980" s="32">
        <f>D974+E974</f>
        <v>0</v>
      </c>
      <c r="N980" s="32">
        <f t="shared" si="60"/>
        <v>0</v>
      </c>
      <c r="O980" s="32">
        <f t="shared" si="59"/>
        <v>0</v>
      </c>
    </row>
    <row r="981" spans="1:15" ht="22.95" customHeight="1" x14ac:dyDescent="0.25">
      <c r="A981" s="57">
        <v>44866</v>
      </c>
      <c r="B981" s="59"/>
      <c r="C981" s="61"/>
      <c r="D981" s="63">
        <f>IF(B981&gt;2291,B981-2291,0)</f>
        <v>0</v>
      </c>
      <c r="E981" s="65">
        <f>IF(C981&gt;1895,C981-1895,0)</f>
        <v>0</v>
      </c>
      <c r="F981" s="15" t="s">
        <v>382</v>
      </c>
      <c r="G981" s="47"/>
      <c r="H981" s="11"/>
      <c r="I981" s="8">
        <f>IFERROR(VLOOKUP(H981,Šifranti!$F$5:$G$48,2,FALSE),0)</f>
        <v>0</v>
      </c>
      <c r="J981" s="44"/>
      <c r="K981" s="33"/>
      <c r="L981" s="50">
        <v>1.08</v>
      </c>
      <c r="M981" s="32">
        <f>D981+E981</f>
        <v>0</v>
      </c>
      <c r="N981" s="32">
        <f t="shared" si="60"/>
        <v>0</v>
      </c>
      <c r="O981" s="32">
        <f t="shared" si="59"/>
        <v>0</v>
      </c>
    </row>
    <row r="982" spans="1:15" ht="22.95" customHeight="1" x14ac:dyDescent="0.25">
      <c r="A982" s="58"/>
      <c r="B982" s="60"/>
      <c r="C982" s="62"/>
      <c r="D982" s="64"/>
      <c r="E982" s="66"/>
      <c r="F982" s="15" t="s">
        <v>383</v>
      </c>
      <c r="G982" s="47"/>
      <c r="H982" s="11"/>
      <c r="I982" s="8">
        <f>IFERROR(VLOOKUP(H982,Šifranti!$F$5:$G$48,2,FALSE),0)</f>
        <v>0</v>
      </c>
      <c r="J982" s="43">
        <f>J981</f>
        <v>0</v>
      </c>
      <c r="K982" s="33"/>
      <c r="L982" s="50">
        <v>1.08</v>
      </c>
      <c r="M982" s="32">
        <f>D981+E981</f>
        <v>0</v>
      </c>
      <c r="N982" s="32">
        <f t="shared" si="60"/>
        <v>0</v>
      </c>
      <c r="O982" s="32">
        <f t="shared" si="59"/>
        <v>0</v>
      </c>
    </row>
    <row r="983" spans="1:15" ht="22.95" customHeight="1" x14ac:dyDescent="0.25">
      <c r="A983" s="58"/>
      <c r="B983" s="60"/>
      <c r="C983" s="62"/>
      <c r="D983" s="64"/>
      <c r="E983" s="66"/>
      <c r="F983" s="8" t="s">
        <v>321</v>
      </c>
      <c r="G983" s="47"/>
      <c r="H983" s="11"/>
      <c r="I983" s="8">
        <f>IFERROR(VLOOKUP(H983,Šifranti!$F$49:$G$152,2,FALSE),0)</f>
        <v>0</v>
      </c>
      <c r="J983" s="43">
        <f>J981*1</f>
        <v>0</v>
      </c>
      <c r="K983" s="33"/>
      <c r="L983" s="50">
        <v>0.42</v>
      </c>
      <c r="M983" s="32">
        <f>D981+E981</f>
        <v>0</v>
      </c>
      <c r="N983" s="32">
        <f t="shared" si="60"/>
        <v>0</v>
      </c>
      <c r="O983" s="32">
        <f t="shared" si="59"/>
        <v>0</v>
      </c>
    </row>
    <row r="984" spans="1:15" ht="22.95" customHeight="1" x14ac:dyDescent="0.25">
      <c r="A984" s="58"/>
      <c r="B984" s="60"/>
      <c r="C984" s="62"/>
      <c r="D984" s="64"/>
      <c r="E984" s="66"/>
      <c r="F984" s="8" t="s">
        <v>322</v>
      </c>
      <c r="G984" s="47"/>
      <c r="H984" s="11"/>
      <c r="I984" s="8">
        <f>IFERROR(VLOOKUP(H984,Šifranti!$F$49:$G$152,2,FALSE),0)</f>
        <v>0</v>
      </c>
      <c r="J984" s="43">
        <f>J981*1</f>
        <v>0</v>
      </c>
      <c r="K984" s="33"/>
      <c r="L984" s="50">
        <v>0.42</v>
      </c>
      <c r="M984" s="32">
        <f>D981+E981</f>
        <v>0</v>
      </c>
      <c r="N984" s="32">
        <f t="shared" si="60"/>
        <v>0</v>
      </c>
      <c r="O984" s="32">
        <f t="shared" si="59"/>
        <v>0</v>
      </c>
    </row>
    <row r="985" spans="1:15" ht="22.95" customHeight="1" x14ac:dyDescent="0.25">
      <c r="A985" s="58"/>
      <c r="B985" s="60"/>
      <c r="C985" s="62"/>
      <c r="D985" s="64"/>
      <c r="E985" s="66"/>
      <c r="F985" s="8" t="s">
        <v>370</v>
      </c>
      <c r="G985" s="47"/>
      <c r="H985" s="11"/>
      <c r="I985" s="8">
        <f>IFERROR(VLOOKUP(H985,Šifranti!$F$49:$G$152,2,FALSE),0)</f>
        <v>0</v>
      </c>
      <c r="J985" s="43">
        <f>J981*1</f>
        <v>0</v>
      </c>
      <c r="K985" s="33"/>
      <c r="L985" s="50">
        <v>0.42</v>
      </c>
      <c r="M985" s="32">
        <f>D981+E981</f>
        <v>0</v>
      </c>
      <c r="N985" s="32">
        <f t="shared" si="60"/>
        <v>0</v>
      </c>
      <c r="O985" s="32">
        <f t="shared" si="59"/>
        <v>0</v>
      </c>
    </row>
    <row r="986" spans="1:15" ht="22.95" customHeight="1" x14ac:dyDescent="0.25">
      <c r="A986" s="58"/>
      <c r="B986" s="60"/>
      <c r="C986" s="62"/>
      <c r="D986" s="64"/>
      <c r="E986" s="66"/>
      <c r="F986" s="8" t="s">
        <v>371</v>
      </c>
      <c r="G986" s="47"/>
      <c r="H986" s="11"/>
      <c r="I986" s="8">
        <f>IFERROR(VLOOKUP(H986,Šifranti!$F$49:$G$152,2,FALSE),0)</f>
        <v>0</v>
      </c>
      <c r="J986" s="43">
        <f>J981*1</f>
        <v>0</v>
      </c>
      <c r="K986" s="33"/>
      <c r="L986" s="50">
        <v>0.42</v>
      </c>
      <c r="M986" s="32">
        <f>D981+E981</f>
        <v>0</v>
      </c>
      <c r="N986" s="32">
        <f t="shared" si="60"/>
        <v>0</v>
      </c>
      <c r="O986" s="32">
        <f t="shared" si="59"/>
        <v>0</v>
      </c>
    </row>
    <row r="987" spans="1:15" ht="22.95" customHeight="1" x14ac:dyDescent="0.25">
      <c r="A987" s="58"/>
      <c r="B987" s="60"/>
      <c r="C987" s="62"/>
      <c r="D987" s="64"/>
      <c r="E987" s="66"/>
      <c r="F987" s="8" t="s">
        <v>394</v>
      </c>
      <c r="G987" s="47"/>
      <c r="H987" s="11"/>
      <c r="I987" s="8">
        <f>IFERROR(VLOOKUP(H987,Šifranti!$F$153:$G$156,2,FALSE),0)</f>
        <v>0</v>
      </c>
      <c r="J987" s="42">
        <f>J981*0.3</f>
        <v>0</v>
      </c>
      <c r="K987" s="33"/>
      <c r="L987" s="50">
        <v>0.38</v>
      </c>
      <c r="M987" s="32">
        <f>D981+E981</f>
        <v>0</v>
      </c>
      <c r="N987" s="32">
        <f t="shared" si="60"/>
        <v>0</v>
      </c>
      <c r="O987" s="32">
        <f t="shared" si="59"/>
        <v>0</v>
      </c>
    </row>
    <row r="988" spans="1:15" ht="22.95" customHeight="1" x14ac:dyDescent="0.25">
      <c r="A988" s="57">
        <v>44896</v>
      </c>
      <c r="B988" s="59"/>
      <c r="C988" s="61"/>
      <c r="D988" s="63">
        <f>IF(B988&gt;2291,B988-2291,0)</f>
        <v>0</v>
      </c>
      <c r="E988" s="65">
        <f>IF(C988&gt;1895,C988-1895,0)</f>
        <v>0</v>
      </c>
      <c r="F988" s="15" t="s">
        <v>382</v>
      </c>
      <c r="G988" s="47"/>
      <c r="H988" s="11"/>
      <c r="I988" s="8">
        <f>IFERROR(VLOOKUP(H988,Šifranti!$F$5:$G$48,2,FALSE),0)</f>
        <v>0</v>
      </c>
      <c r="J988" s="44"/>
      <c r="K988" s="33"/>
      <c r="L988" s="50">
        <v>1.08</v>
      </c>
      <c r="M988" s="32">
        <f>D988+E988</f>
        <v>0</v>
      </c>
      <c r="N988" s="32">
        <f t="shared" si="60"/>
        <v>0</v>
      </c>
      <c r="O988" s="32">
        <f t="shared" si="59"/>
        <v>0</v>
      </c>
    </row>
    <row r="989" spans="1:15" ht="22.95" customHeight="1" x14ac:dyDescent="0.25">
      <c r="A989" s="58"/>
      <c r="B989" s="60"/>
      <c r="C989" s="62"/>
      <c r="D989" s="64"/>
      <c r="E989" s="66"/>
      <c r="F989" s="15" t="s">
        <v>383</v>
      </c>
      <c r="G989" s="47"/>
      <c r="H989" s="11"/>
      <c r="I989" s="8">
        <f>IFERROR(VLOOKUP(H989,Šifranti!$F$5:$G$48,2,FALSE),0)</f>
        <v>0</v>
      </c>
      <c r="J989" s="43">
        <f>J988</f>
        <v>0</v>
      </c>
      <c r="K989" s="33"/>
      <c r="L989" s="50">
        <v>1.08</v>
      </c>
      <c r="M989" s="32">
        <f>D988+E988</f>
        <v>0</v>
      </c>
      <c r="N989" s="32">
        <f t="shared" si="60"/>
        <v>0</v>
      </c>
      <c r="O989" s="32">
        <f t="shared" si="59"/>
        <v>0</v>
      </c>
    </row>
    <row r="990" spans="1:15" ht="22.95" customHeight="1" x14ac:dyDescent="0.25">
      <c r="A990" s="58"/>
      <c r="B990" s="60"/>
      <c r="C990" s="62"/>
      <c r="D990" s="64"/>
      <c r="E990" s="66"/>
      <c r="F990" s="8" t="s">
        <v>321</v>
      </c>
      <c r="G990" s="47"/>
      <c r="H990" s="11"/>
      <c r="I990" s="8">
        <f>IFERROR(VLOOKUP(H990,Šifranti!$F$49:$G$152,2,FALSE),0)</f>
        <v>0</v>
      </c>
      <c r="J990" s="43">
        <f>J988*1</f>
        <v>0</v>
      </c>
      <c r="K990" s="33"/>
      <c r="L990" s="50">
        <v>0.42</v>
      </c>
      <c r="M990" s="32">
        <f>D988+E988</f>
        <v>0</v>
      </c>
      <c r="N990" s="32">
        <f t="shared" si="60"/>
        <v>0</v>
      </c>
      <c r="O990" s="32">
        <f t="shared" si="59"/>
        <v>0</v>
      </c>
    </row>
    <row r="991" spans="1:15" ht="22.95" customHeight="1" x14ac:dyDescent="0.25">
      <c r="A991" s="58"/>
      <c r="B991" s="60"/>
      <c r="C991" s="62"/>
      <c r="D991" s="64"/>
      <c r="E991" s="66"/>
      <c r="F991" s="8" t="s">
        <v>322</v>
      </c>
      <c r="G991" s="47"/>
      <c r="H991" s="11"/>
      <c r="I991" s="8">
        <f>IFERROR(VLOOKUP(H991,Šifranti!$F$49:$G$152,2,FALSE),0)</f>
        <v>0</v>
      </c>
      <c r="J991" s="43">
        <f>J988*1</f>
        <v>0</v>
      </c>
      <c r="K991" s="33"/>
      <c r="L991" s="50">
        <v>0.42</v>
      </c>
      <c r="M991" s="32">
        <f>D988+E988</f>
        <v>0</v>
      </c>
      <c r="N991" s="32">
        <f t="shared" si="60"/>
        <v>0</v>
      </c>
      <c r="O991" s="32">
        <f t="shared" si="59"/>
        <v>0</v>
      </c>
    </row>
    <row r="992" spans="1:15" ht="22.95" customHeight="1" x14ac:dyDescent="0.25">
      <c r="A992" s="58"/>
      <c r="B992" s="60"/>
      <c r="C992" s="62"/>
      <c r="D992" s="64"/>
      <c r="E992" s="66"/>
      <c r="F992" s="8" t="s">
        <v>370</v>
      </c>
      <c r="G992" s="47"/>
      <c r="H992" s="11"/>
      <c r="I992" s="8">
        <f>IFERROR(VLOOKUP(H992,Šifranti!$F$49:$G$152,2,FALSE),0)</f>
        <v>0</v>
      </c>
      <c r="J992" s="43">
        <f>J988*1</f>
        <v>0</v>
      </c>
      <c r="K992" s="33"/>
      <c r="L992" s="50">
        <v>0.42</v>
      </c>
      <c r="M992" s="32">
        <f>D988+E988</f>
        <v>0</v>
      </c>
      <c r="N992" s="32">
        <f t="shared" si="60"/>
        <v>0</v>
      </c>
      <c r="O992" s="32">
        <f t="shared" si="59"/>
        <v>0</v>
      </c>
    </row>
    <row r="993" spans="1:15" ht="22.95" customHeight="1" x14ac:dyDescent="0.25">
      <c r="A993" s="58"/>
      <c r="B993" s="60"/>
      <c r="C993" s="62"/>
      <c r="D993" s="64"/>
      <c r="E993" s="66"/>
      <c r="F993" s="8" t="s">
        <v>371</v>
      </c>
      <c r="G993" s="47"/>
      <c r="H993" s="11"/>
      <c r="I993" s="8">
        <f>IFERROR(VLOOKUP(H993,Šifranti!$F$49:$G$152,2,FALSE),0)</f>
        <v>0</v>
      </c>
      <c r="J993" s="43">
        <f>J988*1</f>
        <v>0</v>
      </c>
      <c r="K993" s="33"/>
      <c r="L993" s="50">
        <v>0.42</v>
      </c>
      <c r="M993" s="32">
        <f>D988+E988</f>
        <v>0</v>
      </c>
      <c r="N993" s="32">
        <f t="shared" si="60"/>
        <v>0</v>
      </c>
      <c r="O993" s="32">
        <f t="shared" si="59"/>
        <v>0</v>
      </c>
    </row>
    <row r="994" spans="1:15" ht="22.95" customHeight="1" x14ac:dyDescent="0.25">
      <c r="A994" s="58"/>
      <c r="B994" s="60"/>
      <c r="C994" s="62"/>
      <c r="D994" s="64"/>
      <c r="E994" s="66"/>
      <c r="F994" s="8" t="s">
        <v>394</v>
      </c>
      <c r="G994" s="47"/>
      <c r="H994" s="11"/>
      <c r="I994" s="8">
        <f>IFERROR(VLOOKUP(H994,Šifranti!$F$153:$G$156,2,FALSE),0)</f>
        <v>0</v>
      </c>
      <c r="J994" s="42">
        <f>J988*0.3</f>
        <v>0</v>
      </c>
      <c r="K994" s="33"/>
      <c r="L994" s="50">
        <v>0.38</v>
      </c>
      <c r="M994" s="32">
        <f>D988+E988</f>
        <v>0</v>
      </c>
      <c r="N994" s="32">
        <f t="shared" si="60"/>
        <v>0</v>
      </c>
      <c r="O994" s="32">
        <f t="shared" si="59"/>
        <v>0</v>
      </c>
    </row>
    <row r="995" spans="1:15" ht="22.95" customHeight="1" x14ac:dyDescent="0.25">
      <c r="A995" s="34" t="s">
        <v>320</v>
      </c>
      <c r="B995" s="34"/>
      <c r="C995" s="34"/>
      <c r="D995" s="7"/>
      <c r="E995" s="7"/>
      <c r="F995" s="7"/>
      <c r="G995" s="7"/>
      <c r="H995" s="7"/>
      <c r="I995" s="7"/>
      <c r="J995" s="7"/>
      <c r="K995" s="7"/>
      <c r="L995" s="7"/>
      <c r="M995" s="7"/>
      <c r="N995" s="32">
        <f>SUM(N967:N994)</f>
        <v>0</v>
      </c>
      <c r="O995" s="32">
        <f>SUM(O967:O994)</f>
        <v>0</v>
      </c>
    </row>
    <row r="996" spans="1:15" ht="22.95" customHeight="1" x14ac:dyDescent="0.25">
      <c r="A996"/>
      <c r="B996"/>
      <c r="C996"/>
      <c r="D996"/>
      <c r="E996"/>
      <c r="F996"/>
      <c r="G996"/>
      <c r="H996"/>
      <c r="I996"/>
      <c r="J996"/>
      <c r="K996"/>
      <c r="L996"/>
      <c r="M996"/>
      <c r="N996"/>
      <c r="O996"/>
    </row>
    <row r="997" spans="1:15" ht="22.95" customHeight="1" x14ac:dyDescent="0.25">
      <c r="A997" s="26" t="s">
        <v>445</v>
      </c>
      <c r="B997" s="46"/>
      <c r="C997" s="46"/>
      <c r="D997"/>
      <c r="E997"/>
      <c r="F997"/>
      <c r="G997"/>
      <c r="H997"/>
      <c r="I997"/>
      <c r="J997"/>
      <c r="K997"/>
      <c r="L997"/>
      <c r="M997"/>
      <c r="N997"/>
      <c r="O997"/>
    </row>
    <row r="998" spans="1:15" ht="69" customHeight="1" x14ac:dyDescent="0.25">
      <c r="A998" s="8" t="s">
        <v>11</v>
      </c>
      <c r="B998" s="49" t="s">
        <v>488</v>
      </c>
      <c r="C998" s="8" t="s">
        <v>323</v>
      </c>
      <c r="D998" s="13" t="s">
        <v>379</v>
      </c>
      <c r="E998" s="13" t="s">
        <v>378</v>
      </c>
      <c r="F998" s="8" t="s">
        <v>420</v>
      </c>
      <c r="G998" s="8" t="s">
        <v>8</v>
      </c>
      <c r="H998" s="8" t="s">
        <v>9</v>
      </c>
      <c r="I998" s="8" t="s">
        <v>10</v>
      </c>
      <c r="J998" s="8" t="s">
        <v>395</v>
      </c>
      <c r="K998" s="8" t="s">
        <v>372</v>
      </c>
      <c r="L998" s="8" t="s">
        <v>384</v>
      </c>
      <c r="M998" s="8" t="s">
        <v>385</v>
      </c>
      <c r="N998" s="13" t="s">
        <v>381</v>
      </c>
      <c r="O998" s="13" t="s">
        <v>380</v>
      </c>
    </row>
    <row r="999" spans="1:15" ht="22.95" customHeight="1" x14ac:dyDescent="0.25">
      <c r="A999" s="9">
        <v>1</v>
      </c>
      <c r="B999" s="9">
        <v>2</v>
      </c>
      <c r="C999" s="9">
        <v>3</v>
      </c>
      <c r="D999" s="9">
        <v>4</v>
      </c>
      <c r="E999" s="9">
        <v>5</v>
      </c>
      <c r="F999" s="14">
        <v>6</v>
      </c>
      <c r="G999" s="9">
        <v>7</v>
      </c>
      <c r="H999" s="14">
        <v>8</v>
      </c>
      <c r="I999" s="9">
        <v>9</v>
      </c>
      <c r="J999" s="9">
        <v>10</v>
      </c>
      <c r="K999" s="9">
        <v>11</v>
      </c>
      <c r="L999" s="9">
        <v>12</v>
      </c>
      <c r="M999" s="9">
        <v>13</v>
      </c>
      <c r="N999" s="9">
        <v>14</v>
      </c>
      <c r="O999" s="9">
        <v>15</v>
      </c>
    </row>
    <row r="1000" spans="1:15" ht="22.95" customHeight="1" x14ac:dyDescent="0.25">
      <c r="A1000" s="57">
        <v>44805</v>
      </c>
      <c r="B1000" s="59"/>
      <c r="C1000" s="61"/>
      <c r="D1000" s="63">
        <f>IF(B1000&gt;2291,B1000-2291,0)</f>
        <v>0</v>
      </c>
      <c r="E1000" s="65">
        <f>IF(C1000&gt;1895,C1000-1895,0)</f>
        <v>0</v>
      </c>
      <c r="F1000" s="15" t="s">
        <v>382</v>
      </c>
      <c r="G1000" s="47"/>
      <c r="H1000" s="11"/>
      <c r="I1000" s="8">
        <f>IFERROR(VLOOKUP(H1000,Šifranti!$F$5:$G$48,2,FALSE),0)</f>
        <v>0</v>
      </c>
      <c r="J1000" s="44"/>
      <c r="K1000" s="33"/>
      <c r="L1000" s="50">
        <v>1.08</v>
      </c>
      <c r="M1000" s="32">
        <f>D1000+E1000</f>
        <v>0</v>
      </c>
      <c r="N1000" s="32">
        <f>IF(J1000*K1000*L1000*M1000 &lt;= 2000,J1000*K1000*L1000*M1000,2000)</f>
        <v>0</v>
      </c>
      <c r="O1000" s="32">
        <f t="shared" ref="O1000:O1027" si="61">N1000*1.161</f>
        <v>0</v>
      </c>
    </row>
    <row r="1001" spans="1:15" ht="22.95" customHeight="1" x14ac:dyDescent="0.25">
      <c r="A1001" s="58"/>
      <c r="B1001" s="60"/>
      <c r="C1001" s="62"/>
      <c r="D1001" s="64"/>
      <c r="E1001" s="66"/>
      <c r="F1001" s="15" t="s">
        <v>383</v>
      </c>
      <c r="G1001" s="47"/>
      <c r="H1001" s="11"/>
      <c r="I1001" s="8">
        <f>IFERROR(VLOOKUP(H1001,Šifranti!$F$5:$G$48,2,FALSE),0)</f>
        <v>0</v>
      </c>
      <c r="J1001" s="43">
        <f>J1000</f>
        <v>0</v>
      </c>
      <c r="K1001" s="33"/>
      <c r="L1001" s="50">
        <v>1.08</v>
      </c>
      <c r="M1001" s="32">
        <f>D1000+E1000</f>
        <v>0</v>
      </c>
      <c r="N1001" s="32">
        <f t="shared" ref="N1001:N1027" si="62">IF(J1001*K1001*L1001*M1001 &lt;= 2000,J1001*K1001*L1001*M1001,2000)</f>
        <v>0</v>
      </c>
      <c r="O1001" s="32">
        <f t="shared" si="61"/>
        <v>0</v>
      </c>
    </row>
    <row r="1002" spans="1:15" ht="22.95" customHeight="1" x14ac:dyDescent="0.25">
      <c r="A1002" s="58"/>
      <c r="B1002" s="60"/>
      <c r="C1002" s="62"/>
      <c r="D1002" s="64"/>
      <c r="E1002" s="66"/>
      <c r="F1002" s="8" t="s">
        <v>321</v>
      </c>
      <c r="G1002" s="47"/>
      <c r="H1002" s="11"/>
      <c r="I1002" s="8">
        <f>IFERROR(VLOOKUP(H1002,Šifranti!$F$49:$G$152,2,FALSE),0)</f>
        <v>0</v>
      </c>
      <c r="J1002" s="43">
        <f>J1000*1</f>
        <v>0</v>
      </c>
      <c r="K1002" s="33"/>
      <c r="L1002" s="50">
        <v>0.42</v>
      </c>
      <c r="M1002" s="32">
        <f>D1000+E1000</f>
        <v>0</v>
      </c>
      <c r="N1002" s="32">
        <f t="shared" si="62"/>
        <v>0</v>
      </c>
      <c r="O1002" s="32">
        <f t="shared" si="61"/>
        <v>0</v>
      </c>
    </row>
    <row r="1003" spans="1:15" ht="22.95" customHeight="1" x14ac:dyDescent="0.25">
      <c r="A1003" s="58"/>
      <c r="B1003" s="60"/>
      <c r="C1003" s="62"/>
      <c r="D1003" s="64"/>
      <c r="E1003" s="66"/>
      <c r="F1003" s="8" t="s">
        <v>322</v>
      </c>
      <c r="G1003" s="47"/>
      <c r="H1003" s="11"/>
      <c r="I1003" s="8">
        <f>IFERROR(VLOOKUP(H1003,Šifranti!$F$49:$G$152,2,FALSE),0)</f>
        <v>0</v>
      </c>
      <c r="J1003" s="43">
        <f>J1000*1</f>
        <v>0</v>
      </c>
      <c r="K1003" s="33"/>
      <c r="L1003" s="50">
        <v>0.42</v>
      </c>
      <c r="M1003" s="32">
        <f>D1000+E1000</f>
        <v>0</v>
      </c>
      <c r="N1003" s="32">
        <f t="shared" si="62"/>
        <v>0</v>
      </c>
      <c r="O1003" s="32">
        <f t="shared" si="61"/>
        <v>0</v>
      </c>
    </row>
    <row r="1004" spans="1:15" ht="22.95" customHeight="1" x14ac:dyDescent="0.25">
      <c r="A1004" s="58"/>
      <c r="B1004" s="60"/>
      <c r="C1004" s="62"/>
      <c r="D1004" s="64"/>
      <c r="E1004" s="66"/>
      <c r="F1004" s="8" t="s">
        <v>370</v>
      </c>
      <c r="G1004" s="47"/>
      <c r="H1004" s="11"/>
      <c r="I1004" s="8">
        <f>IFERROR(VLOOKUP(H1004,Šifranti!$F$49:$G$152,2,FALSE),0)</f>
        <v>0</v>
      </c>
      <c r="J1004" s="43">
        <f>J1000*1</f>
        <v>0</v>
      </c>
      <c r="K1004" s="33"/>
      <c r="L1004" s="50">
        <v>0.42</v>
      </c>
      <c r="M1004" s="32">
        <f>D1000+E1000</f>
        <v>0</v>
      </c>
      <c r="N1004" s="32">
        <f t="shared" si="62"/>
        <v>0</v>
      </c>
      <c r="O1004" s="32">
        <f t="shared" si="61"/>
        <v>0</v>
      </c>
    </row>
    <row r="1005" spans="1:15" ht="22.95" customHeight="1" x14ac:dyDescent="0.25">
      <c r="A1005" s="58"/>
      <c r="B1005" s="60"/>
      <c r="C1005" s="62"/>
      <c r="D1005" s="64"/>
      <c r="E1005" s="66"/>
      <c r="F1005" s="8" t="s">
        <v>371</v>
      </c>
      <c r="G1005" s="47"/>
      <c r="H1005" s="11"/>
      <c r="I1005" s="8">
        <f>IFERROR(VLOOKUP(H1005,Šifranti!$F$49:$G$152,2,FALSE),0)</f>
        <v>0</v>
      </c>
      <c r="J1005" s="43">
        <f>J1000*1</f>
        <v>0</v>
      </c>
      <c r="K1005" s="33"/>
      <c r="L1005" s="50">
        <v>0.42</v>
      </c>
      <c r="M1005" s="32">
        <f>D1000+E1000</f>
        <v>0</v>
      </c>
      <c r="N1005" s="32">
        <f t="shared" si="62"/>
        <v>0</v>
      </c>
      <c r="O1005" s="32">
        <f t="shared" si="61"/>
        <v>0</v>
      </c>
    </row>
    <row r="1006" spans="1:15" ht="22.95" customHeight="1" x14ac:dyDescent="0.25">
      <c r="A1006" s="58"/>
      <c r="B1006" s="60"/>
      <c r="C1006" s="62"/>
      <c r="D1006" s="64"/>
      <c r="E1006" s="66"/>
      <c r="F1006" s="8" t="s">
        <v>394</v>
      </c>
      <c r="G1006" s="47"/>
      <c r="H1006" s="11"/>
      <c r="I1006" s="8">
        <f>IFERROR(VLOOKUP(H1006,Šifranti!$F$153:$G$156,2,FALSE),0)</f>
        <v>0</v>
      </c>
      <c r="J1006" s="42">
        <f>J1000*0.3</f>
        <v>0</v>
      </c>
      <c r="K1006" s="33"/>
      <c r="L1006" s="50">
        <v>0.38</v>
      </c>
      <c r="M1006" s="32">
        <f>D1000+E1000</f>
        <v>0</v>
      </c>
      <c r="N1006" s="32">
        <f t="shared" si="62"/>
        <v>0</v>
      </c>
      <c r="O1006" s="32">
        <f t="shared" si="61"/>
        <v>0</v>
      </c>
    </row>
    <row r="1007" spans="1:15" ht="22.95" customHeight="1" x14ac:dyDescent="0.25">
      <c r="A1007" s="57">
        <v>44835</v>
      </c>
      <c r="B1007" s="59"/>
      <c r="C1007" s="61"/>
      <c r="D1007" s="63">
        <f>IF(B1007&gt;2291,B1007-2291,0)</f>
        <v>0</v>
      </c>
      <c r="E1007" s="65">
        <f>IF(C1007&gt;1895,C1007-1895,0)</f>
        <v>0</v>
      </c>
      <c r="F1007" s="15" t="s">
        <v>382</v>
      </c>
      <c r="G1007" s="47"/>
      <c r="H1007" s="11"/>
      <c r="I1007" s="8">
        <f>IFERROR(VLOOKUP(H1007,Šifranti!$F$5:$G$48,2,FALSE),0)</f>
        <v>0</v>
      </c>
      <c r="J1007" s="44"/>
      <c r="K1007" s="33"/>
      <c r="L1007" s="50">
        <v>1.08</v>
      </c>
      <c r="M1007" s="32">
        <f>D1007+E1007</f>
        <v>0</v>
      </c>
      <c r="N1007" s="32">
        <f t="shared" si="62"/>
        <v>0</v>
      </c>
      <c r="O1007" s="32">
        <f t="shared" si="61"/>
        <v>0</v>
      </c>
    </row>
    <row r="1008" spans="1:15" ht="22.95" customHeight="1" x14ac:dyDescent="0.25">
      <c r="A1008" s="58"/>
      <c r="B1008" s="60"/>
      <c r="C1008" s="62"/>
      <c r="D1008" s="64"/>
      <c r="E1008" s="66"/>
      <c r="F1008" s="15" t="s">
        <v>383</v>
      </c>
      <c r="G1008" s="47"/>
      <c r="H1008" s="11"/>
      <c r="I1008" s="8">
        <f>IFERROR(VLOOKUP(H1008,Šifranti!$F$5:$G$48,2,FALSE),0)</f>
        <v>0</v>
      </c>
      <c r="J1008" s="43">
        <f>J1007</f>
        <v>0</v>
      </c>
      <c r="K1008" s="33"/>
      <c r="L1008" s="50">
        <v>1.08</v>
      </c>
      <c r="M1008" s="32">
        <f>D1007+E1007</f>
        <v>0</v>
      </c>
      <c r="N1008" s="32">
        <f t="shared" si="62"/>
        <v>0</v>
      </c>
      <c r="O1008" s="32">
        <f t="shared" si="61"/>
        <v>0</v>
      </c>
    </row>
    <row r="1009" spans="1:15" ht="22.95" customHeight="1" x14ac:dyDescent="0.25">
      <c r="A1009" s="58"/>
      <c r="B1009" s="60"/>
      <c r="C1009" s="62"/>
      <c r="D1009" s="64"/>
      <c r="E1009" s="66"/>
      <c r="F1009" s="8" t="s">
        <v>321</v>
      </c>
      <c r="G1009" s="47"/>
      <c r="H1009" s="11"/>
      <c r="I1009" s="8">
        <f>IFERROR(VLOOKUP(H1009,Šifranti!$F$49:$G$152,2,FALSE),0)</f>
        <v>0</v>
      </c>
      <c r="J1009" s="43">
        <f>J1007*1</f>
        <v>0</v>
      </c>
      <c r="K1009" s="33"/>
      <c r="L1009" s="50">
        <v>0.42</v>
      </c>
      <c r="M1009" s="32">
        <f>D1007+E1007</f>
        <v>0</v>
      </c>
      <c r="N1009" s="32">
        <f t="shared" si="62"/>
        <v>0</v>
      </c>
      <c r="O1009" s="32">
        <f t="shared" si="61"/>
        <v>0</v>
      </c>
    </row>
    <row r="1010" spans="1:15" ht="22.95" customHeight="1" x14ac:dyDescent="0.25">
      <c r="A1010" s="58"/>
      <c r="B1010" s="60"/>
      <c r="C1010" s="62"/>
      <c r="D1010" s="64"/>
      <c r="E1010" s="66"/>
      <c r="F1010" s="8" t="s">
        <v>322</v>
      </c>
      <c r="G1010" s="47"/>
      <c r="H1010" s="11"/>
      <c r="I1010" s="8">
        <f>IFERROR(VLOOKUP(H1010,Šifranti!$F$49:$G$152,2,FALSE),0)</f>
        <v>0</v>
      </c>
      <c r="J1010" s="43">
        <f>J1007*1</f>
        <v>0</v>
      </c>
      <c r="K1010" s="33"/>
      <c r="L1010" s="50">
        <v>0.42</v>
      </c>
      <c r="M1010" s="32">
        <f>D1007+E1007</f>
        <v>0</v>
      </c>
      <c r="N1010" s="32">
        <f t="shared" si="62"/>
        <v>0</v>
      </c>
      <c r="O1010" s="32">
        <f t="shared" si="61"/>
        <v>0</v>
      </c>
    </row>
    <row r="1011" spans="1:15" ht="22.95" customHeight="1" x14ac:dyDescent="0.25">
      <c r="A1011" s="58"/>
      <c r="B1011" s="60"/>
      <c r="C1011" s="62"/>
      <c r="D1011" s="64"/>
      <c r="E1011" s="66"/>
      <c r="F1011" s="8" t="s">
        <v>370</v>
      </c>
      <c r="G1011" s="47"/>
      <c r="H1011" s="11"/>
      <c r="I1011" s="8">
        <f>IFERROR(VLOOKUP(H1011,Šifranti!$F$49:$G$152,2,FALSE),0)</f>
        <v>0</v>
      </c>
      <c r="J1011" s="43">
        <f>J1007*1</f>
        <v>0</v>
      </c>
      <c r="K1011" s="33"/>
      <c r="L1011" s="50">
        <v>0.42</v>
      </c>
      <c r="M1011" s="32">
        <f>D1007+E1007</f>
        <v>0</v>
      </c>
      <c r="N1011" s="32">
        <f t="shared" si="62"/>
        <v>0</v>
      </c>
      <c r="O1011" s="32">
        <f t="shared" si="61"/>
        <v>0</v>
      </c>
    </row>
    <row r="1012" spans="1:15" ht="22.95" customHeight="1" x14ac:dyDescent="0.25">
      <c r="A1012" s="58"/>
      <c r="B1012" s="60"/>
      <c r="C1012" s="62"/>
      <c r="D1012" s="64"/>
      <c r="E1012" s="66"/>
      <c r="F1012" s="8" t="s">
        <v>371</v>
      </c>
      <c r="G1012" s="47"/>
      <c r="H1012" s="11"/>
      <c r="I1012" s="8">
        <f>IFERROR(VLOOKUP(H1012,Šifranti!$F$49:$G$152,2,FALSE),0)</f>
        <v>0</v>
      </c>
      <c r="J1012" s="43">
        <f>J1007*1</f>
        <v>0</v>
      </c>
      <c r="K1012" s="33"/>
      <c r="L1012" s="50">
        <v>0.42</v>
      </c>
      <c r="M1012" s="32">
        <f>D1007+E1007</f>
        <v>0</v>
      </c>
      <c r="N1012" s="32">
        <f t="shared" si="62"/>
        <v>0</v>
      </c>
      <c r="O1012" s="32">
        <f t="shared" si="61"/>
        <v>0</v>
      </c>
    </row>
    <row r="1013" spans="1:15" ht="22.95" customHeight="1" x14ac:dyDescent="0.25">
      <c r="A1013" s="58"/>
      <c r="B1013" s="60"/>
      <c r="C1013" s="62"/>
      <c r="D1013" s="64"/>
      <c r="E1013" s="66"/>
      <c r="F1013" s="8" t="s">
        <v>394</v>
      </c>
      <c r="G1013" s="47"/>
      <c r="H1013" s="11"/>
      <c r="I1013" s="8">
        <f>IFERROR(VLOOKUP(H1013,Šifranti!$F$153:$G$156,2,FALSE),0)</f>
        <v>0</v>
      </c>
      <c r="J1013" s="42">
        <f>J1007*0.3</f>
        <v>0</v>
      </c>
      <c r="K1013" s="33"/>
      <c r="L1013" s="50">
        <v>0.38</v>
      </c>
      <c r="M1013" s="32">
        <f>D1007+E1007</f>
        <v>0</v>
      </c>
      <c r="N1013" s="32">
        <f t="shared" si="62"/>
        <v>0</v>
      </c>
      <c r="O1013" s="32">
        <f t="shared" si="61"/>
        <v>0</v>
      </c>
    </row>
    <row r="1014" spans="1:15" ht="22.95" customHeight="1" x14ac:dyDescent="0.25">
      <c r="A1014" s="57">
        <v>44866</v>
      </c>
      <c r="B1014" s="59"/>
      <c r="C1014" s="61"/>
      <c r="D1014" s="63">
        <f>IF(B1014&gt;2291,B1014-2291,0)</f>
        <v>0</v>
      </c>
      <c r="E1014" s="65">
        <f>IF(C1014&gt;1895,C1014-1895,0)</f>
        <v>0</v>
      </c>
      <c r="F1014" s="15" t="s">
        <v>382</v>
      </c>
      <c r="G1014" s="47"/>
      <c r="H1014" s="11"/>
      <c r="I1014" s="8">
        <f>IFERROR(VLOOKUP(H1014,Šifranti!$F$5:$G$48,2,FALSE),0)</f>
        <v>0</v>
      </c>
      <c r="J1014" s="44"/>
      <c r="K1014" s="33"/>
      <c r="L1014" s="50">
        <v>1.08</v>
      </c>
      <c r="M1014" s="32">
        <f>D1014+E1014</f>
        <v>0</v>
      </c>
      <c r="N1014" s="32">
        <f t="shared" si="62"/>
        <v>0</v>
      </c>
      <c r="O1014" s="32">
        <f t="shared" si="61"/>
        <v>0</v>
      </c>
    </row>
    <row r="1015" spans="1:15" ht="19.95" customHeight="1" x14ac:dyDescent="0.25">
      <c r="A1015" s="58"/>
      <c r="B1015" s="60"/>
      <c r="C1015" s="62"/>
      <c r="D1015" s="64"/>
      <c r="E1015" s="66"/>
      <c r="F1015" s="15" t="s">
        <v>383</v>
      </c>
      <c r="G1015" s="47"/>
      <c r="H1015" s="11"/>
      <c r="I1015" s="8">
        <f>IFERROR(VLOOKUP(H1015,Šifranti!$F$5:$G$48,2,FALSE),0)</f>
        <v>0</v>
      </c>
      <c r="J1015" s="43">
        <f>J1014</f>
        <v>0</v>
      </c>
      <c r="K1015" s="33"/>
      <c r="L1015" s="50">
        <v>1.08</v>
      </c>
      <c r="M1015" s="32">
        <f>D1014+E1014</f>
        <v>0</v>
      </c>
      <c r="N1015" s="32">
        <f t="shared" si="62"/>
        <v>0</v>
      </c>
      <c r="O1015" s="32">
        <f t="shared" si="61"/>
        <v>0</v>
      </c>
    </row>
    <row r="1016" spans="1:15" ht="21" customHeight="1" x14ac:dyDescent="0.25">
      <c r="A1016" s="58"/>
      <c r="B1016" s="60"/>
      <c r="C1016" s="62"/>
      <c r="D1016" s="64"/>
      <c r="E1016" s="66"/>
      <c r="F1016" s="8" t="s">
        <v>321</v>
      </c>
      <c r="G1016" s="47"/>
      <c r="H1016" s="11"/>
      <c r="I1016" s="8">
        <f>IFERROR(VLOOKUP(H1016,Šifranti!$F$49:$G$152,2,FALSE),0)</f>
        <v>0</v>
      </c>
      <c r="J1016" s="43">
        <f>J1014*1</f>
        <v>0</v>
      </c>
      <c r="K1016" s="33"/>
      <c r="L1016" s="50">
        <v>0.42</v>
      </c>
      <c r="M1016" s="32">
        <f>D1014+E1014</f>
        <v>0</v>
      </c>
      <c r="N1016" s="32">
        <f t="shared" si="62"/>
        <v>0</v>
      </c>
      <c r="O1016" s="32">
        <f t="shared" si="61"/>
        <v>0</v>
      </c>
    </row>
    <row r="1017" spans="1:15" ht="19.2" customHeight="1" x14ac:dyDescent="0.25">
      <c r="A1017" s="58"/>
      <c r="B1017" s="60"/>
      <c r="C1017" s="62"/>
      <c r="D1017" s="64"/>
      <c r="E1017" s="66"/>
      <c r="F1017" s="8" t="s">
        <v>322</v>
      </c>
      <c r="G1017" s="47"/>
      <c r="H1017" s="11"/>
      <c r="I1017" s="8">
        <f>IFERROR(VLOOKUP(H1017,Šifranti!$F$49:$G$152,2,FALSE),0)</f>
        <v>0</v>
      </c>
      <c r="J1017" s="43">
        <f>J1014*1</f>
        <v>0</v>
      </c>
      <c r="K1017" s="33"/>
      <c r="L1017" s="50">
        <v>0.42</v>
      </c>
      <c r="M1017" s="32">
        <f>D1014+E1014</f>
        <v>0</v>
      </c>
      <c r="N1017" s="32">
        <f t="shared" si="62"/>
        <v>0</v>
      </c>
      <c r="O1017" s="32">
        <f t="shared" si="61"/>
        <v>0</v>
      </c>
    </row>
    <row r="1018" spans="1:15" ht="19.95" customHeight="1" x14ac:dyDescent="0.25">
      <c r="A1018" s="58"/>
      <c r="B1018" s="60"/>
      <c r="C1018" s="62"/>
      <c r="D1018" s="64"/>
      <c r="E1018" s="66"/>
      <c r="F1018" s="8" t="s">
        <v>370</v>
      </c>
      <c r="G1018" s="47"/>
      <c r="H1018" s="11"/>
      <c r="I1018" s="8">
        <f>IFERROR(VLOOKUP(H1018,Šifranti!$F$49:$G$152,2,FALSE),0)</f>
        <v>0</v>
      </c>
      <c r="J1018" s="43">
        <f>J1014*1</f>
        <v>0</v>
      </c>
      <c r="K1018" s="33"/>
      <c r="L1018" s="50">
        <v>0.42</v>
      </c>
      <c r="M1018" s="32">
        <f>D1014+E1014</f>
        <v>0</v>
      </c>
      <c r="N1018" s="32">
        <f t="shared" si="62"/>
        <v>0</v>
      </c>
      <c r="O1018" s="32">
        <f t="shared" si="61"/>
        <v>0</v>
      </c>
    </row>
    <row r="1019" spans="1:15" ht="22.95" customHeight="1" x14ac:dyDescent="0.25">
      <c r="A1019" s="58"/>
      <c r="B1019" s="60"/>
      <c r="C1019" s="62"/>
      <c r="D1019" s="64"/>
      <c r="E1019" s="66"/>
      <c r="F1019" s="8" t="s">
        <v>371</v>
      </c>
      <c r="G1019" s="47"/>
      <c r="H1019" s="11"/>
      <c r="I1019" s="8">
        <f>IFERROR(VLOOKUP(H1019,Šifranti!$F$49:$G$152,2,FALSE),0)</f>
        <v>0</v>
      </c>
      <c r="J1019" s="43">
        <f>J1014*1</f>
        <v>0</v>
      </c>
      <c r="K1019" s="33"/>
      <c r="L1019" s="50">
        <v>0.42</v>
      </c>
      <c r="M1019" s="32">
        <f>D1014+E1014</f>
        <v>0</v>
      </c>
      <c r="N1019" s="32">
        <f t="shared" si="62"/>
        <v>0</v>
      </c>
      <c r="O1019" s="32">
        <f t="shared" si="61"/>
        <v>0</v>
      </c>
    </row>
    <row r="1020" spans="1:15" ht="22.95" customHeight="1" x14ac:dyDescent="0.25">
      <c r="A1020" s="58"/>
      <c r="B1020" s="60"/>
      <c r="C1020" s="62"/>
      <c r="D1020" s="64"/>
      <c r="E1020" s="66"/>
      <c r="F1020" s="8" t="s">
        <v>394</v>
      </c>
      <c r="G1020" s="47"/>
      <c r="H1020" s="11"/>
      <c r="I1020" s="8">
        <f>IFERROR(VLOOKUP(H1020,Šifranti!$F$153:$G$156,2,FALSE),0)</f>
        <v>0</v>
      </c>
      <c r="J1020" s="42">
        <f>J1014*0.3</f>
        <v>0</v>
      </c>
      <c r="K1020" s="33"/>
      <c r="L1020" s="50">
        <v>0.38</v>
      </c>
      <c r="M1020" s="32">
        <f>D1014+E1014</f>
        <v>0</v>
      </c>
      <c r="N1020" s="32">
        <f t="shared" si="62"/>
        <v>0</v>
      </c>
      <c r="O1020" s="32">
        <f t="shared" si="61"/>
        <v>0</v>
      </c>
    </row>
    <row r="1021" spans="1:15" ht="22.95" customHeight="1" x14ac:dyDescent="0.25">
      <c r="A1021" s="57">
        <v>44896</v>
      </c>
      <c r="B1021" s="59"/>
      <c r="C1021" s="61"/>
      <c r="D1021" s="63">
        <f>IF(B1021&gt;2291,B1021-2291,0)</f>
        <v>0</v>
      </c>
      <c r="E1021" s="65">
        <f>IF(C1021&gt;1895,C1021-1895,0)</f>
        <v>0</v>
      </c>
      <c r="F1021" s="15" t="s">
        <v>382</v>
      </c>
      <c r="G1021" s="47"/>
      <c r="H1021" s="11"/>
      <c r="I1021" s="8">
        <f>IFERROR(VLOOKUP(H1021,Šifranti!$F$5:$G$48,2,FALSE),0)</f>
        <v>0</v>
      </c>
      <c r="J1021" s="44"/>
      <c r="K1021" s="33"/>
      <c r="L1021" s="50">
        <v>1.08</v>
      </c>
      <c r="M1021" s="32">
        <f>D1021+E1021</f>
        <v>0</v>
      </c>
      <c r="N1021" s="32">
        <f t="shared" si="62"/>
        <v>0</v>
      </c>
      <c r="O1021" s="32">
        <f t="shared" si="61"/>
        <v>0</v>
      </c>
    </row>
    <row r="1022" spans="1:15" ht="22.95" customHeight="1" x14ac:dyDescent="0.25">
      <c r="A1022" s="58"/>
      <c r="B1022" s="60"/>
      <c r="C1022" s="62"/>
      <c r="D1022" s="64"/>
      <c r="E1022" s="66"/>
      <c r="F1022" s="15" t="s">
        <v>383</v>
      </c>
      <c r="G1022" s="47"/>
      <c r="H1022" s="11"/>
      <c r="I1022" s="8">
        <f>IFERROR(VLOOKUP(H1022,Šifranti!$F$5:$G$48,2,FALSE),0)</f>
        <v>0</v>
      </c>
      <c r="J1022" s="43">
        <f>J1021</f>
        <v>0</v>
      </c>
      <c r="K1022" s="33"/>
      <c r="L1022" s="50">
        <v>1.08</v>
      </c>
      <c r="M1022" s="32">
        <f>D1021+E1021</f>
        <v>0</v>
      </c>
      <c r="N1022" s="32">
        <f t="shared" si="62"/>
        <v>0</v>
      </c>
      <c r="O1022" s="32">
        <f t="shared" si="61"/>
        <v>0</v>
      </c>
    </row>
    <row r="1023" spans="1:15" ht="22.95" customHeight="1" x14ac:dyDescent="0.25">
      <c r="A1023" s="58"/>
      <c r="B1023" s="60"/>
      <c r="C1023" s="62"/>
      <c r="D1023" s="64"/>
      <c r="E1023" s="66"/>
      <c r="F1023" s="8" t="s">
        <v>321</v>
      </c>
      <c r="G1023" s="47"/>
      <c r="H1023" s="11"/>
      <c r="I1023" s="8">
        <f>IFERROR(VLOOKUP(H1023,Šifranti!$F$49:$G$152,2,FALSE),0)</f>
        <v>0</v>
      </c>
      <c r="J1023" s="43">
        <f>J1021*1</f>
        <v>0</v>
      </c>
      <c r="K1023" s="33"/>
      <c r="L1023" s="50">
        <v>0.42</v>
      </c>
      <c r="M1023" s="32">
        <f>D1021+E1021</f>
        <v>0</v>
      </c>
      <c r="N1023" s="32">
        <f t="shared" si="62"/>
        <v>0</v>
      </c>
      <c r="O1023" s="32">
        <f t="shared" si="61"/>
        <v>0</v>
      </c>
    </row>
    <row r="1024" spans="1:15" ht="22.95" customHeight="1" x14ac:dyDescent="0.25">
      <c r="A1024" s="58"/>
      <c r="B1024" s="60"/>
      <c r="C1024" s="62"/>
      <c r="D1024" s="64"/>
      <c r="E1024" s="66"/>
      <c r="F1024" s="8" t="s">
        <v>322</v>
      </c>
      <c r="G1024" s="47"/>
      <c r="H1024" s="11"/>
      <c r="I1024" s="8">
        <f>IFERROR(VLOOKUP(H1024,Šifranti!$F$49:$G$152,2,FALSE),0)</f>
        <v>0</v>
      </c>
      <c r="J1024" s="43">
        <f>J1021*1</f>
        <v>0</v>
      </c>
      <c r="K1024" s="33"/>
      <c r="L1024" s="50">
        <v>0.42</v>
      </c>
      <c r="M1024" s="32">
        <f>D1021+E1021</f>
        <v>0</v>
      </c>
      <c r="N1024" s="32">
        <f t="shared" si="62"/>
        <v>0</v>
      </c>
      <c r="O1024" s="32">
        <f t="shared" si="61"/>
        <v>0</v>
      </c>
    </row>
    <row r="1025" spans="1:15" ht="22.95" customHeight="1" x14ac:dyDescent="0.25">
      <c r="A1025" s="58"/>
      <c r="B1025" s="60"/>
      <c r="C1025" s="62"/>
      <c r="D1025" s="64"/>
      <c r="E1025" s="66"/>
      <c r="F1025" s="8" t="s">
        <v>370</v>
      </c>
      <c r="G1025" s="47"/>
      <c r="H1025" s="11"/>
      <c r="I1025" s="8">
        <f>IFERROR(VLOOKUP(H1025,Šifranti!$F$49:$G$152,2,FALSE),0)</f>
        <v>0</v>
      </c>
      <c r="J1025" s="43">
        <f>J1021*1</f>
        <v>0</v>
      </c>
      <c r="K1025" s="33"/>
      <c r="L1025" s="50">
        <v>0.42</v>
      </c>
      <c r="M1025" s="32">
        <f>D1021+E1021</f>
        <v>0</v>
      </c>
      <c r="N1025" s="32">
        <f t="shared" si="62"/>
        <v>0</v>
      </c>
      <c r="O1025" s="32">
        <f t="shared" si="61"/>
        <v>0</v>
      </c>
    </row>
    <row r="1026" spans="1:15" ht="22.95" customHeight="1" x14ac:dyDescent="0.25">
      <c r="A1026" s="58"/>
      <c r="B1026" s="60"/>
      <c r="C1026" s="62"/>
      <c r="D1026" s="64"/>
      <c r="E1026" s="66"/>
      <c r="F1026" s="8" t="s">
        <v>371</v>
      </c>
      <c r="G1026" s="47"/>
      <c r="H1026" s="11"/>
      <c r="I1026" s="8">
        <f>IFERROR(VLOOKUP(H1026,Šifranti!$F$49:$G$152,2,FALSE),0)</f>
        <v>0</v>
      </c>
      <c r="J1026" s="43">
        <f>J1021*1</f>
        <v>0</v>
      </c>
      <c r="K1026" s="33"/>
      <c r="L1026" s="50">
        <v>0.42</v>
      </c>
      <c r="M1026" s="32">
        <f>D1021+E1021</f>
        <v>0</v>
      </c>
      <c r="N1026" s="32">
        <f t="shared" si="62"/>
        <v>0</v>
      </c>
      <c r="O1026" s="32">
        <f t="shared" si="61"/>
        <v>0</v>
      </c>
    </row>
    <row r="1027" spans="1:15" ht="22.95" customHeight="1" x14ac:dyDescent="0.25">
      <c r="A1027" s="58"/>
      <c r="B1027" s="60"/>
      <c r="C1027" s="62"/>
      <c r="D1027" s="64"/>
      <c r="E1027" s="66"/>
      <c r="F1027" s="8" t="s">
        <v>394</v>
      </c>
      <c r="G1027" s="47"/>
      <c r="H1027" s="11"/>
      <c r="I1027" s="8">
        <f>IFERROR(VLOOKUP(H1027,Šifranti!$F$153:$G$156,2,FALSE),0)</f>
        <v>0</v>
      </c>
      <c r="J1027" s="42">
        <f>J1021*0.3</f>
        <v>0</v>
      </c>
      <c r="K1027" s="33"/>
      <c r="L1027" s="50">
        <v>0.38</v>
      </c>
      <c r="M1027" s="32">
        <f>D1021+E1021</f>
        <v>0</v>
      </c>
      <c r="N1027" s="32">
        <f t="shared" si="62"/>
        <v>0</v>
      </c>
      <c r="O1027" s="32">
        <f t="shared" si="61"/>
        <v>0</v>
      </c>
    </row>
    <row r="1028" spans="1:15" ht="22.95" customHeight="1" x14ac:dyDescent="0.25">
      <c r="A1028" s="34" t="s">
        <v>320</v>
      </c>
      <c r="B1028" s="34"/>
      <c r="C1028" s="34"/>
      <c r="D1028" s="7"/>
      <c r="E1028" s="7"/>
      <c r="F1028" s="7"/>
      <c r="G1028" s="7"/>
      <c r="H1028" s="7"/>
      <c r="I1028" s="7"/>
      <c r="J1028" s="7"/>
      <c r="K1028" s="7"/>
      <c r="L1028" s="7"/>
      <c r="M1028" s="7"/>
      <c r="N1028" s="32">
        <f>SUM(N1000:N1027)</f>
        <v>0</v>
      </c>
      <c r="O1028" s="32">
        <f>SUM(O1000:O1027)</f>
        <v>0</v>
      </c>
    </row>
    <row r="1029" spans="1:15" ht="22.95" customHeight="1" x14ac:dyDescent="0.25">
      <c r="A1029"/>
      <c r="B1029"/>
      <c r="C1029"/>
      <c r="D1029"/>
      <c r="E1029"/>
      <c r="F1029"/>
      <c r="G1029"/>
      <c r="H1029"/>
      <c r="I1029"/>
      <c r="J1029"/>
      <c r="K1029"/>
      <c r="L1029"/>
      <c r="M1029"/>
      <c r="N1029"/>
      <c r="O1029"/>
    </row>
    <row r="1030" spans="1:15" ht="22.95" customHeight="1" x14ac:dyDescent="0.25">
      <c r="A1030" s="26" t="s">
        <v>446</v>
      </c>
      <c r="B1030" s="46"/>
      <c r="C1030" s="46"/>
      <c r="D1030"/>
      <c r="E1030"/>
      <c r="F1030"/>
      <c r="G1030"/>
      <c r="H1030"/>
      <c r="I1030"/>
      <c r="J1030"/>
      <c r="K1030"/>
      <c r="L1030"/>
      <c r="M1030"/>
      <c r="N1030"/>
      <c r="O1030"/>
    </row>
    <row r="1031" spans="1:15" ht="70.95" customHeight="1" x14ac:dyDescent="0.25">
      <c r="A1031" s="8" t="s">
        <v>11</v>
      </c>
      <c r="B1031" s="49" t="s">
        <v>488</v>
      </c>
      <c r="C1031" s="8" t="s">
        <v>323</v>
      </c>
      <c r="D1031" s="13" t="s">
        <v>379</v>
      </c>
      <c r="E1031" s="13" t="s">
        <v>378</v>
      </c>
      <c r="F1031" s="8" t="s">
        <v>420</v>
      </c>
      <c r="G1031" s="8" t="s">
        <v>8</v>
      </c>
      <c r="H1031" s="8" t="s">
        <v>9</v>
      </c>
      <c r="I1031" s="8" t="s">
        <v>10</v>
      </c>
      <c r="J1031" s="8" t="s">
        <v>395</v>
      </c>
      <c r="K1031" s="8" t="s">
        <v>372</v>
      </c>
      <c r="L1031" s="8" t="s">
        <v>384</v>
      </c>
      <c r="M1031" s="8" t="s">
        <v>385</v>
      </c>
      <c r="N1031" s="13" t="s">
        <v>381</v>
      </c>
      <c r="O1031" s="13" t="s">
        <v>380</v>
      </c>
    </row>
    <row r="1032" spans="1:15" ht="22.95" customHeight="1" x14ac:dyDescent="0.25">
      <c r="A1032" s="9">
        <v>1</v>
      </c>
      <c r="B1032" s="9">
        <v>2</v>
      </c>
      <c r="C1032" s="9">
        <v>3</v>
      </c>
      <c r="D1032" s="9">
        <v>4</v>
      </c>
      <c r="E1032" s="9">
        <v>5</v>
      </c>
      <c r="F1032" s="14">
        <v>6</v>
      </c>
      <c r="G1032" s="9">
        <v>7</v>
      </c>
      <c r="H1032" s="14">
        <v>8</v>
      </c>
      <c r="I1032" s="9">
        <v>9</v>
      </c>
      <c r="J1032" s="9">
        <v>10</v>
      </c>
      <c r="K1032" s="9">
        <v>11</v>
      </c>
      <c r="L1032" s="9">
        <v>12</v>
      </c>
      <c r="M1032" s="9">
        <v>13</v>
      </c>
      <c r="N1032" s="9">
        <v>14</v>
      </c>
      <c r="O1032" s="9">
        <v>15</v>
      </c>
    </row>
    <row r="1033" spans="1:15" ht="22.95" customHeight="1" x14ac:dyDescent="0.25">
      <c r="A1033" s="57">
        <v>44805</v>
      </c>
      <c r="B1033" s="59"/>
      <c r="C1033" s="61"/>
      <c r="D1033" s="63">
        <f>IF(B1033&gt;2291,B1033-2291,0)</f>
        <v>0</v>
      </c>
      <c r="E1033" s="65">
        <f>IF(C1033&gt;1895,C1033-1895,0)</f>
        <v>0</v>
      </c>
      <c r="F1033" s="15" t="s">
        <v>382</v>
      </c>
      <c r="G1033" s="47"/>
      <c r="H1033" s="11"/>
      <c r="I1033" s="8">
        <f>IFERROR(VLOOKUP(H1033,Šifranti!$F$5:$G$48,2,FALSE),0)</f>
        <v>0</v>
      </c>
      <c r="J1033" s="44"/>
      <c r="K1033" s="33"/>
      <c r="L1033" s="50">
        <v>1.08</v>
      </c>
      <c r="M1033" s="32">
        <f>D1033+E1033</f>
        <v>0</v>
      </c>
      <c r="N1033" s="32">
        <f>IF(J1033*K1033*L1033*M1033 &lt;= 2000,J1033*K1033*L1033*M1033,2000)</f>
        <v>0</v>
      </c>
      <c r="O1033" s="32">
        <f t="shared" ref="O1033:O1060" si="63">N1033*1.161</f>
        <v>0</v>
      </c>
    </row>
    <row r="1034" spans="1:15" ht="22.95" customHeight="1" x14ac:dyDescent="0.25">
      <c r="A1034" s="58"/>
      <c r="B1034" s="60"/>
      <c r="C1034" s="62"/>
      <c r="D1034" s="64"/>
      <c r="E1034" s="66"/>
      <c r="F1034" s="15" t="s">
        <v>383</v>
      </c>
      <c r="G1034" s="47"/>
      <c r="H1034" s="11"/>
      <c r="I1034" s="8">
        <f>IFERROR(VLOOKUP(H1034,Šifranti!$F$5:$G$48,2,FALSE),0)</f>
        <v>0</v>
      </c>
      <c r="J1034" s="43">
        <f>J1033</f>
        <v>0</v>
      </c>
      <c r="K1034" s="33"/>
      <c r="L1034" s="50">
        <v>1.08</v>
      </c>
      <c r="M1034" s="32">
        <f>D1033+E1033</f>
        <v>0</v>
      </c>
      <c r="N1034" s="32">
        <f t="shared" ref="N1034:N1060" si="64">IF(J1034*K1034*L1034*M1034 &lt;= 2000,J1034*K1034*L1034*M1034,2000)</f>
        <v>0</v>
      </c>
      <c r="O1034" s="32">
        <f t="shared" si="63"/>
        <v>0</v>
      </c>
    </row>
    <row r="1035" spans="1:15" ht="22.95" customHeight="1" x14ac:dyDescent="0.25">
      <c r="A1035" s="58"/>
      <c r="B1035" s="60"/>
      <c r="C1035" s="62"/>
      <c r="D1035" s="64"/>
      <c r="E1035" s="66"/>
      <c r="F1035" s="8" t="s">
        <v>321</v>
      </c>
      <c r="G1035" s="47"/>
      <c r="H1035" s="11"/>
      <c r="I1035" s="8">
        <f>IFERROR(VLOOKUP(H1035,Šifranti!$F$49:$G$152,2,FALSE),0)</f>
        <v>0</v>
      </c>
      <c r="J1035" s="43">
        <f>J1033*1</f>
        <v>0</v>
      </c>
      <c r="K1035" s="33"/>
      <c r="L1035" s="50">
        <v>0.42</v>
      </c>
      <c r="M1035" s="32">
        <f>D1033+E1033</f>
        <v>0</v>
      </c>
      <c r="N1035" s="32">
        <f t="shared" si="64"/>
        <v>0</v>
      </c>
      <c r="O1035" s="32">
        <f t="shared" si="63"/>
        <v>0</v>
      </c>
    </row>
    <row r="1036" spans="1:15" ht="22.95" customHeight="1" x14ac:dyDescent="0.25">
      <c r="A1036" s="58"/>
      <c r="B1036" s="60"/>
      <c r="C1036" s="62"/>
      <c r="D1036" s="64"/>
      <c r="E1036" s="66"/>
      <c r="F1036" s="8" t="s">
        <v>322</v>
      </c>
      <c r="G1036" s="47"/>
      <c r="H1036" s="11"/>
      <c r="I1036" s="8">
        <f>IFERROR(VLOOKUP(H1036,Šifranti!$F$49:$G$152,2,FALSE),0)</f>
        <v>0</v>
      </c>
      <c r="J1036" s="43">
        <f>J1033*1</f>
        <v>0</v>
      </c>
      <c r="K1036" s="33"/>
      <c r="L1036" s="50">
        <v>0.42</v>
      </c>
      <c r="M1036" s="32">
        <f>D1033+E1033</f>
        <v>0</v>
      </c>
      <c r="N1036" s="32">
        <f t="shared" si="64"/>
        <v>0</v>
      </c>
      <c r="O1036" s="32">
        <f t="shared" si="63"/>
        <v>0</v>
      </c>
    </row>
    <row r="1037" spans="1:15" ht="22.95" customHeight="1" x14ac:dyDescent="0.25">
      <c r="A1037" s="58"/>
      <c r="B1037" s="60"/>
      <c r="C1037" s="62"/>
      <c r="D1037" s="64"/>
      <c r="E1037" s="66"/>
      <c r="F1037" s="8" t="s">
        <v>370</v>
      </c>
      <c r="G1037" s="47"/>
      <c r="H1037" s="11"/>
      <c r="I1037" s="8">
        <f>IFERROR(VLOOKUP(H1037,Šifranti!$F$49:$G$152,2,FALSE),0)</f>
        <v>0</v>
      </c>
      <c r="J1037" s="43">
        <f>J1033*1</f>
        <v>0</v>
      </c>
      <c r="K1037" s="33"/>
      <c r="L1037" s="50">
        <v>0.42</v>
      </c>
      <c r="M1037" s="32">
        <f>D1033+E1033</f>
        <v>0</v>
      </c>
      <c r="N1037" s="32">
        <f t="shared" si="64"/>
        <v>0</v>
      </c>
      <c r="O1037" s="32">
        <f t="shared" si="63"/>
        <v>0</v>
      </c>
    </row>
    <row r="1038" spans="1:15" ht="22.95" customHeight="1" x14ac:dyDescent="0.25">
      <c r="A1038" s="58"/>
      <c r="B1038" s="60"/>
      <c r="C1038" s="62"/>
      <c r="D1038" s="64"/>
      <c r="E1038" s="66"/>
      <c r="F1038" s="8" t="s">
        <v>371</v>
      </c>
      <c r="G1038" s="47"/>
      <c r="H1038" s="11"/>
      <c r="I1038" s="8">
        <f>IFERROR(VLOOKUP(H1038,Šifranti!$F$49:$G$152,2,FALSE),0)</f>
        <v>0</v>
      </c>
      <c r="J1038" s="43">
        <f>J1033*1</f>
        <v>0</v>
      </c>
      <c r="K1038" s="33"/>
      <c r="L1038" s="50">
        <v>0.42</v>
      </c>
      <c r="M1038" s="32">
        <f>D1033+E1033</f>
        <v>0</v>
      </c>
      <c r="N1038" s="32">
        <f t="shared" si="64"/>
        <v>0</v>
      </c>
      <c r="O1038" s="32">
        <f t="shared" si="63"/>
        <v>0</v>
      </c>
    </row>
    <row r="1039" spans="1:15" ht="22.95" customHeight="1" x14ac:dyDescent="0.25">
      <c r="A1039" s="58"/>
      <c r="B1039" s="60"/>
      <c r="C1039" s="62"/>
      <c r="D1039" s="64"/>
      <c r="E1039" s="66"/>
      <c r="F1039" s="8" t="s">
        <v>394</v>
      </c>
      <c r="G1039" s="47"/>
      <c r="H1039" s="11"/>
      <c r="I1039" s="8">
        <f>IFERROR(VLOOKUP(H1039,Šifranti!$F$153:$G$156,2,FALSE),0)</f>
        <v>0</v>
      </c>
      <c r="J1039" s="42">
        <f>J1033*0.3</f>
        <v>0</v>
      </c>
      <c r="K1039" s="33"/>
      <c r="L1039" s="50">
        <v>0.38</v>
      </c>
      <c r="M1039" s="32">
        <f>D1033+E1033</f>
        <v>0</v>
      </c>
      <c r="N1039" s="32">
        <f t="shared" si="64"/>
        <v>0</v>
      </c>
      <c r="O1039" s="32">
        <f t="shared" si="63"/>
        <v>0</v>
      </c>
    </row>
    <row r="1040" spans="1:15" ht="22.95" customHeight="1" x14ac:dyDescent="0.25">
      <c r="A1040" s="57">
        <v>44835</v>
      </c>
      <c r="B1040" s="59"/>
      <c r="C1040" s="61"/>
      <c r="D1040" s="63">
        <f>IF(B1040&gt;2291,B1040-2291,0)</f>
        <v>0</v>
      </c>
      <c r="E1040" s="65">
        <f>IF(C1040&gt;1895,C1040-1895,0)</f>
        <v>0</v>
      </c>
      <c r="F1040" s="15" t="s">
        <v>382</v>
      </c>
      <c r="G1040" s="47"/>
      <c r="H1040" s="11"/>
      <c r="I1040" s="8">
        <f>IFERROR(VLOOKUP(H1040,Šifranti!$F$5:$G$48,2,FALSE),0)</f>
        <v>0</v>
      </c>
      <c r="J1040" s="44"/>
      <c r="K1040" s="33"/>
      <c r="L1040" s="50">
        <v>1.08</v>
      </c>
      <c r="M1040" s="32">
        <f>D1040+E1040</f>
        <v>0</v>
      </c>
      <c r="N1040" s="32">
        <f t="shared" si="64"/>
        <v>0</v>
      </c>
      <c r="O1040" s="32">
        <f t="shared" si="63"/>
        <v>0</v>
      </c>
    </row>
    <row r="1041" spans="1:15" ht="22.95" customHeight="1" x14ac:dyDescent="0.25">
      <c r="A1041" s="58"/>
      <c r="B1041" s="60"/>
      <c r="C1041" s="62"/>
      <c r="D1041" s="64"/>
      <c r="E1041" s="66"/>
      <c r="F1041" s="15" t="s">
        <v>383</v>
      </c>
      <c r="G1041" s="47"/>
      <c r="H1041" s="11"/>
      <c r="I1041" s="8">
        <f>IFERROR(VLOOKUP(H1041,Šifranti!$F$5:$G$48,2,FALSE),0)</f>
        <v>0</v>
      </c>
      <c r="J1041" s="43">
        <f>J1040</f>
        <v>0</v>
      </c>
      <c r="K1041" s="33"/>
      <c r="L1041" s="50">
        <v>1.08</v>
      </c>
      <c r="M1041" s="32">
        <f>D1040+E1040</f>
        <v>0</v>
      </c>
      <c r="N1041" s="32">
        <f t="shared" si="64"/>
        <v>0</v>
      </c>
      <c r="O1041" s="32">
        <f t="shared" si="63"/>
        <v>0</v>
      </c>
    </row>
    <row r="1042" spans="1:15" ht="22.95" customHeight="1" x14ac:dyDescent="0.25">
      <c r="A1042" s="58"/>
      <c r="B1042" s="60"/>
      <c r="C1042" s="62"/>
      <c r="D1042" s="64"/>
      <c r="E1042" s="66"/>
      <c r="F1042" s="8" t="s">
        <v>321</v>
      </c>
      <c r="G1042" s="47"/>
      <c r="H1042" s="11"/>
      <c r="I1042" s="8">
        <f>IFERROR(VLOOKUP(H1042,Šifranti!$F$49:$G$152,2,FALSE),0)</f>
        <v>0</v>
      </c>
      <c r="J1042" s="43">
        <f>J1040*1</f>
        <v>0</v>
      </c>
      <c r="K1042" s="33"/>
      <c r="L1042" s="50">
        <v>0.42</v>
      </c>
      <c r="M1042" s="32">
        <f>D1040+E1040</f>
        <v>0</v>
      </c>
      <c r="N1042" s="32">
        <f t="shared" si="64"/>
        <v>0</v>
      </c>
      <c r="O1042" s="32">
        <f t="shared" si="63"/>
        <v>0</v>
      </c>
    </row>
    <row r="1043" spans="1:15" ht="22.95" customHeight="1" x14ac:dyDescent="0.25">
      <c r="A1043" s="58"/>
      <c r="B1043" s="60"/>
      <c r="C1043" s="62"/>
      <c r="D1043" s="64"/>
      <c r="E1043" s="66"/>
      <c r="F1043" s="8" t="s">
        <v>322</v>
      </c>
      <c r="G1043" s="47"/>
      <c r="H1043" s="11"/>
      <c r="I1043" s="8">
        <f>IFERROR(VLOOKUP(H1043,Šifranti!$F$49:$G$152,2,FALSE),0)</f>
        <v>0</v>
      </c>
      <c r="J1043" s="43">
        <f>J1040*1</f>
        <v>0</v>
      </c>
      <c r="K1043" s="33"/>
      <c r="L1043" s="50">
        <v>0.42</v>
      </c>
      <c r="M1043" s="32">
        <f>D1040+E1040</f>
        <v>0</v>
      </c>
      <c r="N1043" s="32">
        <f t="shared" si="64"/>
        <v>0</v>
      </c>
      <c r="O1043" s="32">
        <f t="shared" si="63"/>
        <v>0</v>
      </c>
    </row>
    <row r="1044" spans="1:15" ht="22.95" customHeight="1" x14ac:dyDescent="0.25">
      <c r="A1044" s="58"/>
      <c r="B1044" s="60"/>
      <c r="C1044" s="62"/>
      <c r="D1044" s="64"/>
      <c r="E1044" s="66"/>
      <c r="F1044" s="8" t="s">
        <v>370</v>
      </c>
      <c r="G1044" s="47"/>
      <c r="H1044" s="11"/>
      <c r="I1044" s="8">
        <f>IFERROR(VLOOKUP(H1044,Šifranti!$F$49:$G$152,2,FALSE),0)</f>
        <v>0</v>
      </c>
      <c r="J1044" s="43">
        <f>J1040*1</f>
        <v>0</v>
      </c>
      <c r="K1044" s="33"/>
      <c r="L1044" s="50">
        <v>0.42</v>
      </c>
      <c r="M1044" s="32">
        <f>D1040+E1040</f>
        <v>0</v>
      </c>
      <c r="N1044" s="32">
        <f t="shared" si="64"/>
        <v>0</v>
      </c>
      <c r="O1044" s="32">
        <f t="shared" si="63"/>
        <v>0</v>
      </c>
    </row>
    <row r="1045" spans="1:15" ht="22.95" customHeight="1" x14ac:dyDescent="0.25">
      <c r="A1045" s="58"/>
      <c r="B1045" s="60"/>
      <c r="C1045" s="62"/>
      <c r="D1045" s="64"/>
      <c r="E1045" s="66"/>
      <c r="F1045" s="8" t="s">
        <v>371</v>
      </c>
      <c r="G1045" s="47"/>
      <c r="H1045" s="11"/>
      <c r="I1045" s="8">
        <f>IFERROR(VLOOKUP(H1045,Šifranti!$F$49:$G$152,2,FALSE),0)</f>
        <v>0</v>
      </c>
      <c r="J1045" s="43">
        <f>J1040*1</f>
        <v>0</v>
      </c>
      <c r="K1045" s="33"/>
      <c r="L1045" s="50">
        <v>0.42</v>
      </c>
      <c r="M1045" s="32">
        <f>D1040+E1040</f>
        <v>0</v>
      </c>
      <c r="N1045" s="32">
        <f t="shared" si="64"/>
        <v>0</v>
      </c>
      <c r="O1045" s="32">
        <f t="shared" si="63"/>
        <v>0</v>
      </c>
    </row>
    <row r="1046" spans="1:15" ht="22.95" customHeight="1" x14ac:dyDescent="0.25">
      <c r="A1046" s="58"/>
      <c r="B1046" s="60"/>
      <c r="C1046" s="62"/>
      <c r="D1046" s="64"/>
      <c r="E1046" s="66"/>
      <c r="F1046" s="8" t="s">
        <v>394</v>
      </c>
      <c r="G1046" s="47"/>
      <c r="H1046" s="11"/>
      <c r="I1046" s="8">
        <f>IFERROR(VLOOKUP(H1046,Šifranti!$F$153:$G$156,2,FALSE),0)</f>
        <v>0</v>
      </c>
      <c r="J1046" s="42">
        <f>J1040*0.3</f>
        <v>0</v>
      </c>
      <c r="K1046" s="33"/>
      <c r="L1046" s="50">
        <v>0.38</v>
      </c>
      <c r="M1046" s="32">
        <f>D1040+E1040</f>
        <v>0</v>
      </c>
      <c r="N1046" s="32">
        <f t="shared" si="64"/>
        <v>0</v>
      </c>
      <c r="O1046" s="32">
        <f t="shared" si="63"/>
        <v>0</v>
      </c>
    </row>
    <row r="1047" spans="1:15" ht="22.95" customHeight="1" x14ac:dyDescent="0.25">
      <c r="A1047" s="57">
        <v>44866</v>
      </c>
      <c r="B1047" s="59"/>
      <c r="C1047" s="61"/>
      <c r="D1047" s="63">
        <f>IF(B1047&gt;2291,B1047-2291,0)</f>
        <v>0</v>
      </c>
      <c r="E1047" s="65">
        <f>IF(C1047&gt;1895,C1047-1895,0)</f>
        <v>0</v>
      </c>
      <c r="F1047" s="15" t="s">
        <v>382</v>
      </c>
      <c r="G1047" s="47"/>
      <c r="H1047" s="11"/>
      <c r="I1047" s="8">
        <f>IFERROR(VLOOKUP(H1047,Šifranti!$F$5:$G$48,2,FALSE),0)</f>
        <v>0</v>
      </c>
      <c r="J1047" s="44"/>
      <c r="K1047" s="33"/>
      <c r="L1047" s="50">
        <v>1.08</v>
      </c>
      <c r="M1047" s="32">
        <f>D1047+E1047</f>
        <v>0</v>
      </c>
      <c r="N1047" s="32">
        <f t="shared" si="64"/>
        <v>0</v>
      </c>
      <c r="O1047" s="32">
        <f t="shared" si="63"/>
        <v>0</v>
      </c>
    </row>
    <row r="1048" spans="1:15" ht="22.95" customHeight="1" x14ac:dyDescent="0.25">
      <c r="A1048" s="58"/>
      <c r="B1048" s="60"/>
      <c r="C1048" s="62"/>
      <c r="D1048" s="64"/>
      <c r="E1048" s="66"/>
      <c r="F1048" s="15" t="s">
        <v>383</v>
      </c>
      <c r="G1048" s="47"/>
      <c r="H1048" s="11"/>
      <c r="I1048" s="8">
        <f>IFERROR(VLOOKUP(H1048,Šifranti!$F$5:$G$48,2,FALSE),0)</f>
        <v>0</v>
      </c>
      <c r="J1048" s="43">
        <f>J1047</f>
        <v>0</v>
      </c>
      <c r="K1048" s="33"/>
      <c r="L1048" s="50">
        <v>1.08</v>
      </c>
      <c r="M1048" s="32">
        <f>D1047+E1047</f>
        <v>0</v>
      </c>
      <c r="N1048" s="32">
        <f t="shared" si="64"/>
        <v>0</v>
      </c>
      <c r="O1048" s="32">
        <f t="shared" si="63"/>
        <v>0</v>
      </c>
    </row>
    <row r="1049" spans="1:15" ht="22.95" customHeight="1" x14ac:dyDescent="0.25">
      <c r="A1049" s="58"/>
      <c r="B1049" s="60"/>
      <c r="C1049" s="62"/>
      <c r="D1049" s="64"/>
      <c r="E1049" s="66"/>
      <c r="F1049" s="8" t="s">
        <v>321</v>
      </c>
      <c r="G1049" s="47"/>
      <c r="H1049" s="11"/>
      <c r="I1049" s="8">
        <f>IFERROR(VLOOKUP(H1049,Šifranti!$F$49:$G$152,2,FALSE),0)</f>
        <v>0</v>
      </c>
      <c r="J1049" s="43">
        <f>J1047*1</f>
        <v>0</v>
      </c>
      <c r="K1049" s="33"/>
      <c r="L1049" s="50">
        <v>0.42</v>
      </c>
      <c r="M1049" s="32">
        <f>D1047+E1047</f>
        <v>0</v>
      </c>
      <c r="N1049" s="32">
        <f t="shared" si="64"/>
        <v>0</v>
      </c>
      <c r="O1049" s="32">
        <f t="shared" si="63"/>
        <v>0</v>
      </c>
    </row>
    <row r="1050" spans="1:15" ht="22.95" customHeight="1" x14ac:dyDescent="0.25">
      <c r="A1050" s="58"/>
      <c r="B1050" s="60"/>
      <c r="C1050" s="62"/>
      <c r="D1050" s="64"/>
      <c r="E1050" s="66"/>
      <c r="F1050" s="8" t="s">
        <v>322</v>
      </c>
      <c r="G1050" s="47"/>
      <c r="H1050" s="11"/>
      <c r="I1050" s="8">
        <f>IFERROR(VLOOKUP(H1050,Šifranti!$F$49:$G$152,2,FALSE),0)</f>
        <v>0</v>
      </c>
      <c r="J1050" s="43">
        <f>J1047*1</f>
        <v>0</v>
      </c>
      <c r="K1050" s="33"/>
      <c r="L1050" s="50">
        <v>0.42</v>
      </c>
      <c r="M1050" s="32">
        <f>D1047+E1047</f>
        <v>0</v>
      </c>
      <c r="N1050" s="32">
        <f t="shared" si="64"/>
        <v>0</v>
      </c>
      <c r="O1050" s="32">
        <f t="shared" si="63"/>
        <v>0</v>
      </c>
    </row>
    <row r="1051" spans="1:15" ht="22.95" customHeight="1" x14ac:dyDescent="0.25">
      <c r="A1051" s="58"/>
      <c r="B1051" s="60"/>
      <c r="C1051" s="62"/>
      <c r="D1051" s="64"/>
      <c r="E1051" s="66"/>
      <c r="F1051" s="8" t="s">
        <v>370</v>
      </c>
      <c r="G1051" s="47"/>
      <c r="H1051" s="11"/>
      <c r="I1051" s="8">
        <f>IFERROR(VLOOKUP(H1051,Šifranti!$F$49:$G$152,2,FALSE),0)</f>
        <v>0</v>
      </c>
      <c r="J1051" s="43">
        <f>J1047*1</f>
        <v>0</v>
      </c>
      <c r="K1051" s="33"/>
      <c r="L1051" s="50">
        <v>0.42</v>
      </c>
      <c r="M1051" s="32">
        <f>D1047+E1047</f>
        <v>0</v>
      </c>
      <c r="N1051" s="32">
        <f t="shared" si="64"/>
        <v>0</v>
      </c>
      <c r="O1051" s="32">
        <f t="shared" si="63"/>
        <v>0</v>
      </c>
    </row>
    <row r="1052" spans="1:15" ht="22.95" customHeight="1" x14ac:dyDescent="0.25">
      <c r="A1052" s="58"/>
      <c r="B1052" s="60"/>
      <c r="C1052" s="62"/>
      <c r="D1052" s="64"/>
      <c r="E1052" s="66"/>
      <c r="F1052" s="8" t="s">
        <v>371</v>
      </c>
      <c r="G1052" s="47"/>
      <c r="H1052" s="11"/>
      <c r="I1052" s="8">
        <f>IFERROR(VLOOKUP(H1052,Šifranti!$F$49:$G$152,2,FALSE),0)</f>
        <v>0</v>
      </c>
      <c r="J1052" s="43">
        <f>J1047*1</f>
        <v>0</v>
      </c>
      <c r="K1052" s="33"/>
      <c r="L1052" s="50">
        <v>0.42</v>
      </c>
      <c r="M1052" s="32">
        <f>D1047+E1047</f>
        <v>0</v>
      </c>
      <c r="N1052" s="32">
        <f t="shared" si="64"/>
        <v>0</v>
      </c>
      <c r="O1052" s="32">
        <f t="shared" si="63"/>
        <v>0</v>
      </c>
    </row>
    <row r="1053" spans="1:15" ht="22.95" customHeight="1" x14ac:dyDescent="0.25">
      <c r="A1053" s="58"/>
      <c r="B1053" s="60"/>
      <c r="C1053" s="62"/>
      <c r="D1053" s="64"/>
      <c r="E1053" s="66"/>
      <c r="F1053" s="8" t="s">
        <v>394</v>
      </c>
      <c r="G1053" s="47"/>
      <c r="H1053" s="11"/>
      <c r="I1053" s="8">
        <f>IFERROR(VLOOKUP(H1053,Šifranti!$F$153:$G$156,2,FALSE),0)</f>
        <v>0</v>
      </c>
      <c r="J1053" s="42">
        <f>J1047*0.3</f>
        <v>0</v>
      </c>
      <c r="K1053" s="33"/>
      <c r="L1053" s="50">
        <v>0.38</v>
      </c>
      <c r="M1053" s="32">
        <f>D1047+E1047</f>
        <v>0</v>
      </c>
      <c r="N1053" s="32">
        <f t="shared" si="64"/>
        <v>0</v>
      </c>
      <c r="O1053" s="32">
        <f t="shared" si="63"/>
        <v>0</v>
      </c>
    </row>
    <row r="1054" spans="1:15" ht="22.95" customHeight="1" x14ac:dyDescent="0.25">
      <c r="A1054" s="57">
        <v>44896</v>
      </c>
      <c r="B1054" s="59"/>
      <c r="C1054" s="61"/>
      <c r="D1054" s="63">
        <f>IF(B1054&gt;2291,B1054-2291,0)</f>
        <v>0</v>
      </c>
      <c r="E1054" s="65">
        <f>IF(C1054&gt;1895,C1054-1895,0)</f>
        <v>0</v>
      </c>
      <c r="F1054" s="15" t="s">
        <v>382</v>
      </c>
      <c r="G1054" s="47"/>
      <c r="H1054" s="11"/>
      <c r="I1054" s="8">
        <f>IFERROR(VLOOKUP(H1054,Šifranti!$F$5:$G$48,2,FALSE),0)</f>
        <v>0</v>
      </c>
      <c r="J1054" s="44"/>
      <c r="K1054" s="33"/>
      <c r="L1054" s="50">
        <v>1.08</v>
      </c>
      <c r="M1054" s="32">
        <f>D1054+E1054</f>
        <v>0</v>
      </c>
      <c r="N1054" s="32">
        <f t="shared" si="64"/>
        <v>0</v>
      </c>
      <c r="O1054" s="32">
        <f t="shared" si="63"/>
        <v>0</v>
      </c>
    </row>
    <row r="1055" spans="1:15" ht="22.95" customHeight="1" x14ac:dyDescent="0.25">
      <c r="A1055" s="58"/>
      <c r="B1055" s="60"/>
      <c r="C1055" s="62"/>
      <c r="D1055" s="64"/>
      <c r="E1055" s="66"/>
      <c r="F1055" s="15" t="s">
        <v>383</v>
      </c>
      <c r="G1055" s="47"/>
      <c r="H1055" s="11"/>
      <c r="I1055" s="8">
        <f>IFERROR(VLOOKUP(H1055,Šifranti!$F$5:$G$48,2,FALSE),0)</f>
        <v>0</v>
      </c>
      <c r="J1055" s="43">
        <f>J1054</f>
        <v>0</v>
      </c>
      <c r="K1055" s="33"/>
      <c r="L1055" s="50">
        <v>1.08</v>
      </c>
      <c r="M1055" s="32">
        <f>D1054+E1054</f>
        <v>0</v>
      </c>
      <c r="N1055" s="32">
        <f t="shared" si="64"/>
        <v>0</v>
      </c>
      <c r="O1055" s="32">
        <f t="shared" si="63"/>
        <v>0</v>
      </c>
    </row>
    <row r="1056" spans="1:15" ht="22.95" customHeight="1" x14ac:dyDescent="0.25">
      <c r="A1056" s="58"/>
      <c r="B1056" s="60"/>
      <c r="C1056" s="62"/>
      <c r="D1056" s="64"/>
      <c r="E1056" s="66"/>
      <c r="F1056" s="8" t="s">
        <v>321</v>
      </c>
      <c r="G1056" s="47"/>
      <c r="H1056" s="11"/>
      <c r="I1056" s="8">
        <f>IFERROR(VLOOKUP(H1056,Šifranti!$F$49:$G$152,2,FALSE),0)</f>
        <v>0</v>
      </c>
      <c r="J1056" s="43">
        <f>J1054*1</f>
        <v>0</v>
      </c>
      <c r="K1056" s="33"/>
      <c r="L1056" s="50">
        <v>0.42</v>
      </c>
      <c r="M1056" s="32">
        <f>D1054+E1054</f>
        <v>0</v>
      </c>
      <c r="N1056" s="32">
        <f t="shared" si="64"/>
        <v>0</v>
      </c>
      <c r="O1056" s="32">
        <f t="shared" si="63"/>
        <v>0</v>
      </c>
    </row>
    <row r="1057" spans="1:15" ht="22.95" customHeight="1" x14ac:dyDescent="0.25">
      <c r="A1057" s="58"/>
      <c r="B1057" s="60"/>
      <c r="C1057" s="62"/>
      <c r="D1057" s="64"/>
      <c r="E1057" s="66"/>
      <c r="F1057" s="8" t="s">
        <v>322</v>
      </c>
      <c r="G1057" s="47"/>
      <c r="H1057" s="11"/>
      <c r="I1057" s="8">
        <f>IFERROR(VLOOKUP(H1057,Šifranti!$F$49:$G$152,2,FALSE),0)</f>
        <v>0</v>
      </c>
      <c r="J1057" s="43">
        <f>J1054*1</f>
        <v>0</v>
      </c>
      <c r="K1057" s="33"/>
      <c r="L1057" s="50">
        <v>0.42</v>
      </c>
      <c r="M1057" s="32">
        <f>D1054+E1054</f>
        <v>0</v>
      </c>
      <c r="N1057" s="32">
        <f t="shared" si="64"/>
        <v>0</v>
      </c>
      <c r="O1057" s="32">
        <f t="shared" si="63"/>
        <v>0</v>
      </c>
    </row>
    <row r="1058" spans="1:15" ht="22.95" customHeight="1" x14ac:dyDescent="0.25">
      <c r="A1058" s="58"/>
      <c r="B1058" s="60"/>
      <c r="C1058" s="62"/>
      <c r="D1058" s="64"/>
      <c r="E1058" s="66"/>
      <c r="F1058" s="8" t="s">
        <v>370</v>
      </c>
      <c r="G1058" s="47"/>
      <c r="H1058" s="11"/>
      <c r="I1058" s="8">
        <f>IFERROR(VLOOKUP(H1058,Šifranti!$F$49:$G$152,2,FALSE),0)</f>
        <v>0</v>
      </c>
      <c r="J1058" s="43">
        <f>J1054*1</f>
        <v>0</v>
      </c>
      <c r="K1058" s="33"/>
      <c r="L1058" s="50">
        <v>0.42</v>
      </c>
      <c r="M1058" s="32">
        <f>D1054+E1054</f>
        <v>0</v>
      </c>
      <c r="N1058" s="32">
        <f t="shared" si="64"/>
        <v>0</v>
      </c>
      <c r="O1058" s="32">
        <f t="shared" si="63"/>
        <v>0</v>
      </c>
    </row>
    <row r="1059" spans="1:15" ht="22.95" customHeight="1" x14ac:dyDescent="0.25">
      <c r="A1059" s="58"/>
      <c r="B1059" s="60"/>
      <c r="C1059" s="62"/>
      <c r="D1059" s="64"/>
      <c r="E1059" s="66"/>
      <c r="F1059" s="8" t="s">
        <v>371</v>
      </c>
      <c r="G1059" s="47"/>
      <c r="H1059" s="11"/>
      <c r="I1059" s="8">
        <f>IFERROR(VLOOKUP(H1059,Šifranti!$F$49:$G$152,2,FALSE),0)</f>
        <v>0</v>
      </c>
      <c r="J1059" s="43">
        <f>J1054*1</f>
        <v>0</v>
      </c>
      <c r="K1059" s="33"/>
      <c r="L1059" s="50">
        <v>0.42</v>
      </c>
      <c r="M1059" s="32">
        <f>D1054+E1054</f>
        <v>0</v>
      </c>
      <c r="N1059" s="32">
        <f t="shared" si="64"/>
        <v>0</v>
      </c>
      <c r="O1059" s="32">
        <f t="shared" si="63"/>
        <v>0</v>
      </c>
    </row>
    <row r="1060" spans="1:15" ht="22.95" customHeight="1" x14ac:dyDescent="0.25">
      <c r="A1060" s="58"/>
      <c r="B1060" s="60"/>
      <c r="C1060" s="62"/>
      <c r="D1060" s="64"/>
      <c r="E1060" s="66"/>
      <c r="F1060" s="8" t="s">
        <v>394</v>
      </c>
      <c r="G1060" s="47"/>
      <c r="H1060" s="11"/>
      <c r="I1060" s="8">
        <f>IFERROR(VLOOKUP(H1060,Šifranti!$F$153:$G$156,2,FALSE),0)</f>
        <v>0</v>
      </c>
      <c r="J1060" s="42">
        <f>J1054*0.3</f>
        <v>0</v>
      </c>
      <c r="K1060" s="33"/>
      <c r="L1060" s="50">
        <v>0.38</v>
      </c>
      <c r="M1060" s="32">
        <f>D1054+E1054</f>
        <v>0</v>
      </c>
      <c r="N1060" s="32">
        <f t="shared" si="64"/>
        <v>0</v>
      </c>
      <c r="O1060" s="32">
        <f t="shared" si="63"/>
        <v>0</v>
      </c>
    </row>
    <row r="1061" spans="1:15" ht="22.95" customHeight="1" x14ac:dyDescent="0.25">
      <c r="A1061" s="34" t="s">
        <v>320</v>
      </c>
      <c r="B1061" s="34"/>
      <c r="C1061" s="34"/>
      <c r="D1061" s="7"/>
      <c r="E1061" s="7"/>
      <c r="F1061" s="7"/>
      <c r="G1061" s="7"/>
      <c r="H1061" s="7"/>
      <c r="I1061" s="7"/>
      <c r="J1061" s="7"/>
      <c r="K1061" s="7"/>
      <c r="L1061" s="7"/>
      <c r="M1061" s="7"/>
      <c r="N1061" s="32">
        <f>SUM(N1033:N1060)</f>
        <v>0</v>
      </c>
      <c r="O1061" s="32">
        <f>SUM(O1033:O1060)</f>
        <v>0</v>
      </c>
    </row>
    <row r="1062" spans="1:15" ht="22.95" customHeight="1" x14ac:dyDescent="0.25">
      <c r="A1062"/>
      <c r="B1062"/>
      <c r="C1062"/>
      <c r="D1062"/>
      <c r="E1062"/>
      <c r="F1062"/>
      <c r="G1062"/>
      <c r="H1062"/>
      <c r="I1062"/>
      <c r="J1062"/>
      <c r="K1062"/>
      <c r="L1062"/>
      <c r="M1062"/>
      <c r="N1062"/>
      <c r="O1062"/>
    </row>
    <row r="1063" spans="1:15" ht="22.95" customHeight="1" x14ac:dyDescent="0.25">
      <c r="A1063" s="26" t="s">
        <v>447</v>
      </c>
      <c r="B1063" s="46"/>
      <c r="C1063" s="46"/>
      <c r="D1063"/>
      <c r="E1063"/>
      <c r="F1063"/>
      <c r="G1063"/>
      <c r="H1063"/>
      <c r="I1063"/>
      <c r="J1063"/>
      <c r="K1063"/>
      <c r="L1063"/>
      <c r="M1063"/>
      <c r="N1063"/>
      <c r="O1063"/>
    </row>
    <row r="1064" spans="1:15" ht="88.95" customHeight="1" x14ac:dyDescent="0.25">
      <c r="A1064" s="8" t="s">
        <v>11</v>
      </c>
      <c r="B1064" s="49" t="s">
        <v>488</v>
      </c>
      <c r="C1064" s="8" t="s">
        <v>323</v>
      </c>
      <c r="D1064" s="13" t="s">
        <v>379</v>
      </c>
      <c r="E1064" s="13" t="s">
        <v>378</v>
      </c>
      <c r="F1064" s="8" t="s">
        <v>420</v>
      </c>
      <c r="G1064" s="8" t="s">
        <v>8</v>
      </c>
      <c r="H1064" s="8" t="s">
        <v>9</v>
      </c>
      <c r="I1064" s="8" t="s">
        <v>10</v>
      </c>
      <c r="J1064" s="8" t="s">
        <v>395</v>
      </c>
      <c r="K1064" s="8" t="s">
        <v>372</v>
      </c>
      <c r="L1064" s="8" t="s">
        <v>384</v>
      </c>
      <c r="M1064" s="8" t="s">
        <v>385</v>
      </c>
      <c r="N1064" s="13" t="s">
        <v>381</v>
      </c>
      <c r="O1064" s="13" t="s">
        <v>380</v>
      </c>
    </row>
    <row r="1065" spans="1:15" ht="22.95" customHeight="1" x14ac:dyDescent="0.25">
      <c r="A1065" s="9">
        <v>1</v>
      </c>
      <c r="B1065" s="9">
        <v>2</v>
      </c>
      <c r="C1065" s="9">
        <v>3</v>
      </c>
      <c r="D1065" s="9">
        <v>4</v>
      </c>
      <c r="E1065" s="9">
        <v>5</v>
      </c>
      <c r="F1065" s="14">
        <v>6</v>
      </c>
      <c r="G1065" s="9">
        <v>7</v>
      </c>
      <c r="H1065" s="14">
        <v>8</v>
      </c>
      <c r="I1065" s="9">
        <v>9</v>
      </c>
      <c r="J1065" s="9">
        <v>10</v>
      </c>
      <c r="K1065" s="9">
        <v>11</v>
      </c>
      <c r="L1065" s="9">
        <v>12</v>
      </c>
      <c r="M1065" s="9">
        <v>13</v>
      </c>
      <c r="N1065" s="9">
        <v>14</v>
      </c>
      <c r="O1065" s="9">
        <v>15</v>
      </c>
    </row>
    <row r="1066" spans="1:15" ht="22.95" customHeight="1" x14ac:dyDescent="0.25">
      <c r="A1066" s="57">
        <v>44805</v>
      </c>
      <c r="B1066" s="59"/>
      <c r="C1066" s="61"/>
      <c r="D1066" s="63">
        <f>IF(B1066&gt;2291,B1066-2291,0)</f>
        <v>0</v>
      </c>
      <c r="E1066" s="65">
        <f>IF(C1066&gt;1895,C1066-1895,0)</f>
        <v>0</v>
      </c>
      <c r="F1066" s="15" t="s">
        <v>382</v>
      </c>
      <c r="G1066" s="47"/>
      <c r="H1066" s="11"/>
      <c r="I1066" s="8">
        <f>IFERROR(VLOOKUP(H1066,Šifranti!$F$5:$G$48,2,FALSE),0)</f>
        <v>0</v>
      </c>
      <c r="J1066" s="44"/>
      <c r="K1066" s="33"/>
      <c r="L1066" s="50">
        <v>1.08</v>
      </c>
      <c r="M1066" s="32">
        <f>D1066+E1066</f>
        <v>0</v>
      </c>
      <c r="N1066" s="32">
        <f>IF(J1066*K1066*L1066*M1066 &lt;= 2000,J1066*K1066*L1066*M1066,2000)</f>
        <v>0</v>
      </c>
      <c r="O1066" s="32">
        <f t="shared" ref="O1066:O1093" si="65">N1066*1.161</f>
        <v>0</v>
      </c>
    </row>
    <row r="1067" spans="1:15" ht="22.95" customHeight="1" x14ac:dyDescent="0.25">
      <c r="A1067" s="58"/>
      <c r="B1067" s="60"/>
      <c r="C1067" s="62"/>
      <c r="D1067" s="64"/>
      <c r="E1067" s="66"/>
      <c r="F1067" s="15" t="s">
        <v>383</v>
      </c>
      <c r="G1067" s="47"/>
      <c r="H1067" s="11"/>
      <c r="I1067" s="8">
        <f>IFERROR(VLOOKUP(H1067,Šifranti!$F$5:$G$48,2,FALSE),0)</f>
        <v>0</v>
      </c>
      <c r="J1067" s="43">
        <f>J1066</f>
        <v>0</v>
      </c>
      <c r="K1067" s="33"/>
      <c r="L1067" s="50">
        <v>1.08</v>
      </c>
      <c r="M1067" s="32">
        <f>D1066+E1066</f>
        <v>0</v>
      </c>
      <c r="N1067" s="32">
        <f t="shared" ref="N1067:N1093" si="66">IF(J1067*K1067*L1067*M1067 &lt;= 2000,J1067*K1067*L1067*M1067,2000)</f>
        <v>0</v>
      </c>
      <c r="O1067" s="32">
        <f t="shared" si="65"/>
        <v>0</v>
      </c>
    </row>
    <row r="1068" spans="1:15" ht="22.95" customHeight="1" x14ac:dyDescent="0.25">
      <c r="A1068" s="58"/>
      <c r="B1068" s="60"/>
      <c r="C1068" s="62"/>
      <c r="D1068" s="64"/>
      <c r="E1068" s="66"/>
      <c r="F1068" s="8" t="s">
        <v>321</v>
      </c>
      <c r="G1068" s="47"/>
      <c r="H1068" s="11"/>
      <c r="I1068" s="8">
        <f>IFERROR(VLOOKUP(H1068,Šifranti!$F$49:$G$152,2,FALSE),0)</f>
        <v>0</v>
      </c>
      <c r="J1068" s="43">
        <f>J1066*1</f>
        <v>0</v>
      </c>
      <c r="K1068" s="33"/>
      <c r="L1068" s="50">
        <v>0.42</v>
      </c>
      <c r="M1068" s="32">
        <f>D1066+E1066</f>
        <v>0</v>
      </c>
      <c r="N1068" s="32">
        <f t="shared" si="66"/>
        <v>0</v>
      </c>
      <c r="O1068" s="32">
        <f t="shared" si="65"/>
        <v>0</v>
      </c>
    </row>
    <row r="1069" spans="1:15" ht="22.95" customHeight="1" x14ac:dyDescent="0.25">
      <c r="A1069" s="58"/>
      <c r="B1069" s="60"/>
      <c r="C1069" s="62"/>
      <c r="D1069" s="64"/>
      <c r="E1069" s="66"/>
      <c r="F1069" s="8" t="s">
        <v>322</v>
      </c>
      <c r="G1069" s="47"/>
      <c r="H1069" s="11"/>
      <c r="I1069" s="8">
        <f>IFERROR(VLOOKUP(H1069,Šifranti!$F$49:$G$152,2,FALSE),0)</f>
        <v>0</v>
      </c>
      <c r="J1069" s="43">
        <f>J1066*1</f>
        <v>0</v>
      </c>
      <c r="K1069" s="33"/>
      <c r="L1069" s="50">
        <v>0.42</v>
      </c>
      <c r="M1069" s="32">
        <f>D1066+E1066</f>
        <v>0</v>
      </c>
      <c r="N1069" s="32">
        <f t="shared" si="66"/>
        <v>0</v>
      </c>
      <c r="O1069" s="32">
        <f t="shared" si="65"/>
        <v>0</v>
      </c>
    </row>
    <row r="1070" spans="1:15" ht="22.95" customHeight="1" x14ac:dyDescent="0.25">
      <c r="A1070" s="58"/>
      <c r="B1070" s="60"/>
      <c r="C1070" s="62"/>
      <c r="D1070" s="64"/>
      <c r="E1070" s="66"/>
      <c r="F1070" s="8" t="s">
        <v>370</v>
      </c>
      <c r="G1070" s="47"/>
      <c r="H1070" s="11"/>
      <c r="I1070" s="8">
        <f>IFERROR(VLOOKUP(H1070,Šifranti!$F$49:$G$152,2,FALSE),0)</f>
        <v>0</v>
      </c>
      <c r="J1070" s="43">
        <f>J1066*1</f>
        <v>0</v>
      </c>
      <c r="K1070" s="33"/>
      <c r="L1070" s="50">
        <v>0.42</v>
      </c>
      <c r="M1070" s="32">
        <f>D1066+E1066</f>
        <v>0</v>
      </c>
      <c r="N1070" s="32">
        <f t="shared" si="66"/>
        <v>0</v>
      </c>
      <c r="O1070" s="32">
        <f t="shared" si="65"/>
        <v>0</v>
      </c>
    </row>
    <row r="1071" spans="1:15" ht="22.95" customHeight="1" x14ac:dyDescent="0.25">
      <c r="A1071" s="58"/>
      <c r="B1071" s="60"/>
      <c r="C1071" s="62"/>
      <c r="D1071" s="64"/>
      <c r="E1071" s="66"/>
      <c r="F1071" s="8" t="s">
        <v>371</v>
      </c>
      <c r="G1071" s="47"/>
      <c r="H1071" s="11"/>
      <c r="I1071" s="8">
        <f>IFERROR(VLOOKUP(H1071,Šifranti!$F$49:$G$152,2,FALSE),0)</f>
        <v>0</v>
      </c>
      <c r="J1071" s="43">
        <f>J1066*1</f>
        <v>0</v>
      </c>
      <c r="K1071" s="33"/>
      <c r="L1071" s="50">
        <v>0.42</v>
      </c>
      <c r="M1071" s="32">
        <f>D1066+E1066</f>
        <v>0</v>
      </c>
      <c r="N1071" s="32">
        <f t="shared" si="66"/>
        <v>0</v>
      </c>
      <c r="O1071" s="32">
        <f t="shared" si="65"/>
        <v>0</v>
      </c>
    </row>
    <row r="1072" spans="1:15" ht="22.95" customHeight="1" x14ac:dyDescent="0.25">
      <c r="A1072" s="58"/>
      <c r="B1072" s="60"/>
      <c r="C1072" s="62"/>
      <c r="D1072" s="64"/>
      <c r="E1072" s="66"/>
      <c r="F1072" s="8" t="s">
        <v>394</v>
      </c>
      <c r="G1072" s="47"/>
      <c r="H1072" s="11"/>
      <c r="I1072" s="8">
        <f>IFERROR(VLOOKUP(H1072,Šifranti!$F$153:$G$156,2,FALSE),0)</f>
        <v>0</v>
      </c>
      <c r="J1072" s="42">
        <f>J1066*0.3</f>
        <v>0</v>
      </c>
      <c r="K1072" s="33"/>
      <c r="L1072" s="50">
        <v>0.38</v>
      </c>
      <c r="M1072" s="32">
        <f>D1066+E1066</f>
        <v>0</v>
      </c>
      <c r="N1072" s="32">
        <f t="shared" si="66"/>
        <v>0</v>
      </c>
      <c r="O1072" s="32">
        <f t="shared" si="65"/>
        <v>0</v>
      </c>
    </row>
    <row r="1073" spans="1:15" ht="22.95" customHeight="1" x14ac:dyDescent="0.25">
      <c r="A1073" s="57">
        <v>44835</v>
      </c>
      <c r="B1073" s="59"/>
      <c r="C1073" s="61"/>
      <c r="D1073" s="63">
        <f>IF(B1073&gt;2291,B1073-2291,0)</f>
        <v>0</v>
      </c>
      <c r="E1073" s="65">
        <f>IF(C1073&gt;1895,C1073-1895,0)</f>
        <v>0</v>
      </c>
      <c r="F1073" s="15" t="s">
        <v>382</v>
      </c>
      <c r="G1073" s="47"/>
      <c r="H1073" s="11"/>
      <c r="I1073" s="8">
        <f>IFERROR(VLOOKUP(H1073,Šifranti!$F$5:$G$48,2,FALSE),0)</f>
        <v>0</v>
      </c>
      <c r="J1073" s="44"/>
      <c r="K1073" s="33"/>
      <c r="L1073" s="50">
        <v>1.08</v>
      </c>
      <c r="M1073" s="32">
        <f>D1073+E1073</f>
        <v>0</v>
      </c>
      <c r="N1073" s="32">
        <f t="shared" si="66"/>
        <v>0</v>
      </c>
      <c r="O1073" s="32">
        <f t="shared" si="65"/>
        <v>0</v>
      </c>
    </row>
    <row r="1074" spans="1:15" ht="22.95" customHeight="1" x14ac:dyDescent="0.25">
      <c r="A1074" s="58"/>
      <c r="B1074" s="60"/>
      <c r="C1074" s="62"/>
      <c r="D1074" s="64"/>
      <c r="E1074" s="66"/>
      <c r="F1074" s="15" t="s">
        <v>383</v>
      </c>
      <c r="G1074" s="47"/>
      <c r="H1074" s="11"/>
      <c r="I1074" s="8">
        <f>IFERROR(VLOOKUP(H1074,Šifranti!$F$5:$G$48,2,FALSE),0)</f>
        <v>0</v>
      </c>
      <c r="J1074" s="43">
        <f>J1073</f>
        <v>0</v>
      </c>
      <c r="K1074" s="33"/>
      <c r="L1074" s="50">
        <v>1.08</v>
      </c>
      <c r="M1074" s="32">
        <f>D1073+E1073</f>
        <v>0</v>
      </c>
      <c r="N1074" s="32">
        <f t="shared" si="66"/>
        <v>0</v>
      </c>
      <c r="O1074" s="32">
        <f t="shared" si="65"/>
        <v>0</v>
      </c>
    </row>
    <row r="1075" spans="1:15" ht="22.95" customHeight="1" x14ac:dyDescent="0.25">
      <c r="A1075" s="58"/>
      <c r="B1075" s="60"/>
      <c r="C1075" s="62"/>
      <c r="D1075" s="64"/>
      <c r="E1075" s="66"/>
      <c r="F1075" s="8" t="s">
        <v>321</v>
      </c>
      <c r="G1075" s="47"/>
      <c r="H1075" s="11"/>
      <c r="I1075" s="8">
        <f>IFERROR(VLOOKUP(H1075,Šifranti!$F$49:$G$152,2,FALSE),0)</f>
        <v>0</v>
      </c>
      <c r="J1075" s="43">
        <f>J1073*1</f>
        <v>0</v>
      </c>
      <c r="K1075" s="33"/>
      <c r="L1075" s="50">
        <v>0.42</v>
      </c>
      <c r="M1075" s="32">
        <f>D1073+E1073</f>
        <v>0</v>
      </c>
      <c r="N1075" s="32">
        <f t="shared" si="66"/>
        <v>0</v>
      </c>
      <c r="O1075" s="32">
        <f t="shared" si="65"/>
        <v>0</v>
      </c>
    </row>
    <row r="1076" spans="1:15" ht="22.95" customHeight="1" x14ac:dyDescent="0.25">
      <c r="A1076" s="58"/>
      <c r="B1076" s="60"/>
      <c r="C1076" s="62"/>
      <c r="D1076" s="64"/>
      <c r="E1076" s="66"/>
      <c r="F1076" s="8" t="s">
        <v>322</v>
      </c>
      <c r="G1076" s="47"/>
      <c r="H1076" s="11"/>
      <c r="I1076" s="8">
        <f>IFERROR(VLOOKUP(H1076,Šifranti!$F$49:$G$152,2,FALSE),0)</f>
        <v>0</v>
      </c>
      <c r="J1076" s="43">
        <f>J1073*1</f>
        <v>0</v>
      </c>
      <c r="K1076" s="33"/>
      <c r="L1076" s="50">
        <v>0.42</v>
      </c>
      <c r="M1076" s="32">
        <f>D1073+E1073</f>
        <v>0</v>
      </c>
      <c r="N1076" s="32">
        <f t="shared" si="66"/>
        <v>0</v>
      </c>
      <c r="O1076" s="32">
        <f t="shared" si="65"/>
        <v>0</v>
      </c>
    </row>
    <row r="1077" spans="1:15" ht="22.95" customHeight="1" x14ac:dyDescent="0.25">
      <c r="A1077" s="58"/>
      <c r="B1077" s="60"/>
      <c r="C1077" s="62"/>
      <c r="D1077" s="64"/>
      <c r="E1077" s="66"/>
      <c r="F1077" s="8" t="s">
        <v>370</v>
      </c>
      <c r="G1077" s="47"/>
      <c r="H1077" s="11"/>
      <c r="I1077" s="8">
        <f>IFERROR(VLOOKUP(H1077,Šifranti!$F$49:$G$152,2,FALSE),0)</f>
        <v>0</v>
      </c>
      <c r="J1077" s="43">
        <f>J1073*1</f>
        <v>0</v>
      </c>
      <c r="K1077" s="33"/>
      <c r="L1077" s="50">
        <v>0.42</v>
      </c>
      <c r="M1077" s="32">
        <f>D1073+E1073</f>
        <v>0</v>
      </c>
      <c r="N1077" s="32">
        <f t="shared" si="66"/>
        <v>0</v>
      </c>
      <c r="O1077" s="32">
        <f t="shared" si="65"/>
        <v>0</v>
      </c>
    </row>
    <row r="1078" spans="1:15" ht="22.95" customHeight="1" x14ac:dyDescent="0.25">
      <c r="A1078" s="58"/>
      <c r="B1078" s="60"/>
      <c r="C1078" s="62"/>
      <c r="D1078" s="64"/>
      <c r="E1078" s="66"/>
      <c r="F1078" s="8" t="s">
        <v>371</v>
      </c>
      <c r="G1078" s="47"/>
      <c r="H1078" s="11"/>
      <c r="I1078" s="8">
        <f>IFERROR(VLOOKUP(H1078,Šifranti!$F$49:$G$152,2,FALSE),0)</f>
        <v>0</v>
      </c>
      <c r="J1078" s="43">
        <f>J1073*1</f>
        <v>0</v>
      </c>
      <c r="K1078" s="33"/>
      <c r="L1078" s="50">
        <v>0.42</v>
      </c>
      <c r="M1078" s="32">
        <f>D1073+E1073</f>
        <v>0</v>
      </c>
      <c r="N1078" s="32">
        <f t="shared" si="66"/>
        <v>0</v>
      </c>
      <c r="O1078" s="32">
        <f t="shared" si="65"/>
        <v>0</v>
      </c>
    </row>
    <row r="1079" spans="1:15" ht="22.95" customHeight="1" x14ac:dyDescent="0.25">
      <c r="A1079" s="58"/>
      <c r="B1079" s="60"/>
      <c r="C1079" s="62"/>
      <c r="D1079" s="64"/>
      <c r="E1079" s="66"/>
      <c r="F1079" s="8" t="s">
        <v>394</v>
      </c>
      <c r="G1079" s="47"/>
      <c r="H1079" s="11"/>
      <c r="I1079" s="8">
        <f>IFERROR(VLOOKUP(H1079,Šifranti!$F$153:$G$156,2,FALSE),0)</f>
        <v>0</v>
      </c>
      <c r="J1079" s="42">
        <f>J1073*0.3</f>
        <v>0</v>
      </c>
      <c r="K1079" s="33"/>
      <c r="L1079" s="50">
        <v>0.38</v>
      </c>
      <c r="M1079" s="32">
        <f>D1073+E1073</f>
        <v>0</v>
      </c>
      <c r="N1079" s="32">
        <f t="shared" si="66"/>
        <v>0</v>
      </c>
      <c r="O1079" s="32">
        <f t="shared" si="65"/>
        <v>0</v>
      </c>
    </row>
    <row r="1080" spans="1:15" ht="21" customHeight="1" x14ac:dyDescent="0.25">
      <c r="A1080" s="57">
        <v>44866</v>
      </c>
      <c r="B1080" s="59"/>
      <c r="C1080" s="61"/>
      <c r="D1080" s="63">
        <f>IF(B1080&gt;2291,B1080-2291,0)</f>
        <v>0</v>
      </c>
      <c r="E1080" s="65">
        <f>IF(C1080&gt;1895,C1080-1895,0)</f>
        <v>0</v>
      </c>
      <c r="F1080" s="15" t="s">
        <v>382</v>
      </c>
      <c r="G1080" s="47"/>
      <c r="H1080" s="11"/>
      <c r="I1080" s="8">
        <f>IFERROR(VLOOKUP(H1080,Šifranti!$F$5:$G$48,2,FALSE),0)</f>
        <v>0</v>
      </c>
      <c r="J1080" s="44"/>
      <c r="K1080" s="33"/>
      <c r="L1080" s="50">
        <v>1.08</v>
      </c>
      <c r="M1080" s="32">
        <f>D1080+E1080</f>
        <v>0</v>
      </c>
      <c r="N1080" s="32">
        <f t="shared" si="66"/>
        <v>0</v>
      </c>
      <c r="O1080" s="32">
        <f t="shared" si="65"/>
        <v>0</v>
      </c>
    </row>
    <row r="1081" spans="1:15" ht="21" customHeight="1" x14ac:dyDescent="0.25">
      <c r="A1081" s="58"/>
      <c r="B1081" s="60"/>
      <c r="C1081" s="62"/>
      <c r="D1081" s="64"/>
      <c r="E1081" s="66"/>
      <c r="F1081" s="15" t="s">
        <v>383</v>
      </c>
      <c r="G1081" s="47"/>
      <c r="H1081" s="11"/>
      <c r="I1081" s="8">
        <f>IFERROR(VLOOKUP(H1081,Šifranti!$F$5:$G$48,2,FALSE),0)</f>
        <v>0</v>
      </c>
      <c r="J1081" s="43">
        <f>J1080</f>
        <v>0</v>
      </c>
      <c r="K1081" s="33"/>
      <c r="L1081" s="50">
        <v>1.08</v>
      </c>
      <c r="M1081" s="32">
        <f>D1080+E1080</f>
        <v>0</v>
      </c>
      <c r="N1081" s="32">
        <f t="shared" si="66"/>
        <v>0</v>
      </c>
      <c r="O1081" s="32">
        <f t="shared" si="65"/>
        <v>0</v>
      </c>
    </row>
    <row r="1082" spans="1:15" ht="100.2" customHeight="1" x14ac:dyDescent="0.25">
      <c r="A1082" s="58"/>
      <c r="B1082" s="60"/>
      <c r="C1082" s="62"/>
      <c r="D1082" s="64"/>
      <c r="E1082" s="66"/>
      <c r="F1082" s="8" t="s">
        <v>321</v>
      </c>
      <c r="G1082" s="47"/>
      <c r="H1082" s="11"/>
      <c r="I1082" s="8">
        <f>IFERROR(VLOOKUP(H1082,Šifranti!$F$49:$G$152,2,FALSE),0)</f>
        <v>0</v>
      </c>
      <c r="J1082" s="43">
        <f>J1080*1</f>
        <v>0</v>
      </c>
      <c r="K1082" s="33"/>
      <c r="L1082" s="50">
        <v>0.42</v>
      </c>
      <c r="M1082" s="32">
        <f>D1080+E1080</f>
        <v>0</v>
      </c>
      <c r="N1082" s="32">
        <f t="shared" si="66"/>
        <v>0</v>
      </c>
      <c r="O1082" s="32">
        <f t="shared" si="65"/>
        <v>0</v>
      </c>
    </row>
    <row r="1083" spans="1:15" ht="19.95" customHeight="1" x14ac:dyDescent="0.25">
      <c r="A1083" s="58"/>
      <c r="B1083" s="60"/>
      <c r="C1083" s="62"/>
      <c r="D1083" s="64"/>
      <c r="E1083" s="66"/>
      <c r="F1083" s="8" t="s">
        <v>322</v>
      </c>
      <c r="G1083" s="47"/>
      <c r="H1083" s="11"/>
      <c r="I1083" s="8">
        <f>IFERROR(VLOOKUP(H1083,Šifranti!$F$49:$G$152,2,FALSE),0)</f>
        <v>0</v>
      </c>
      <c r="J1083" s="43">
        <f>J1080*1</f>
        <v>0</v>
      </c>
      <c r="K1083" s="33"/>
      <c r="L1083" s="50">
        <v>0.42</v>
      </c>
      <c r="M1083" s="32">
        <f>D1080+E1080</f>
        <v>0</v>
      </c>
      <c r="N1083" s="32">
        <f t="shared" si="66"/>
        <v>0</v>
      </c>
      <c r="O1083" s="32">
        <f t="shared" si="65"/>
        <v>0</v>
      </c>
    </row>
    <row r="1084" spans="1:15" ht="22.95" customHeight="1" x14ac:dyDescent="0.25">
      <c r="A1084" s="58"/>
      <c r="B1084" s="60"/>
      <c r="C1084" s="62"/>
      <c r="D1084" s="64"/>
      <c r="E1084" s="66"/>
      <c r="F1084" s="8" t="s">
        <v>370</v>
      </c>
      <c r="G1084" s="47"/>
      <c r="H1084" s="11"/>
      <c r="I1084" s="8">
        <f>IFERROR(VLOOKUP(H1084,Šifranti!$F$49:$G$152,2,FALSE),0)</f>
        <v>0</v>
      </c>
      <c r="J1084" s="43">
        <f>J1080*1</f>
        <v>0</v>
      </c>
      <c r="K1084" s="33"/>
      <c r="L1084" s="50">
        <v>0.42</v>
      </c>
      <c r="M1084" s="32">
        <f>D1080+E1080</f>
        <v>0</v>
      </c>
      <c r="N1084" s="32">
        <f t="shared" si="66"/>
        <v>0</v>
      </c>
      <c r="O1084" s="32">
        <f t="shared" si="65"/>
        <v>0</v>
      </c>
    </row>
    <row r="1085" spans="1:15" ht="22.95" customHeight="1" x14ac:dyDescent="0.25">
      <c r="A1085" s="58"/>
      <c r="B1085" s="60"/>
      <c r="C1085" s="62"/>
      <c r="D1085" s="64"/>
      <c r="E1085" s="66"/>
      <c r="F1085" s="8" t="s">
        <v>371</v>
      </c>
      <c r="G1085" s="47"/>
      <c r="H1085" s="11"/>
      <c r="I1085" s="8">
        <f>IFERROR(VLOOKUP(H1085,Šifranti!$F$49:$G$152,2,FALSE),0)</f>
        <v>0</v>
      </c>
      <c r="J1085" s="43">
        <f>J1080*1</f>
        <v>0</v>
      </c>
      <c r="K1085" s="33"/>
      <c r="L1085" s="50">
        <v>0.42</v>
      </c>
      <c r="M1085" s="32">
        <f>D1080+E1080</f>
        <v>0</v>
      </c>
      <c r="N1085" s="32">
        <f t="shared" si="66"/>
        <v>0</v>
      </c>
      <c r="O1085" s="32">
        <f t="shared" si="65"/>
        <v>0</v>
      </c>
    </row>
    <row r="1086" spans="1:15" ht="22.95" customHeight="1" x14ac:dyDescent="0.25">
      <c r="A1086" s="58"/>
      <c r="B1086" s="60"/>
      <c r="C1086" s="62"/>
      <c r="D1086" s="64"/>
      <c r="E1086" s="66"/>
      <c r="F1086" s="8" t="s">
        <v>394</v>
      </c>
      <c r="G1086" s="47"/>
      <c r="H1086" s="11"/>
      <c r="I1086" s="8">
        <f>IFERROR(VLOOKUP(H1086,Šifranti!$F$153:$G$156,2,FALSE),0)</f>
        <v>0</v>
      </c>
      <c r="J1086" s="42">
        <f>J1080*0.3</f>
        <v>0</v>
      </c>
      <c r="K1086" s="33"/>
      <c r="L1086" s="50">
        <v>0.38</v>
      </c>
      <c r="M1086" s="32">
        <f>D1080+E1080</f>
        <v>0</v>
      </c>
      <c r="N1086" s="32">
        <f t="shared" si="66"/>
        <v>0</v>
      </c>
      <c r="O1086" s="32">
        <f t="shared" si="65"/>
        <v>0</v>
      </c>
    </row>
    <row r="1087" spans="1:15" ht="22.95" customHeight="1" x14ac:dyDescent="0.25">
      <c r="A1087" s="57">
        <v>44896</v>
      </c>
      <c r="B1087" s="59"/>
      <c r="C1087" s="61"/>
      <c r="D1087" s="63">
        <f>IF(B1087&gt;2291,B1087-2291,0)</f>
        <v>0</v>
      </c>
      <c r="E1087" s="65">
        <f>IF(C1087&gt;1895,C1087-1895,0)</f>
        <v>0</v>
      </c>
      <c r="F1087" s="15" t="s">
        <v>382</v>
      </c>
      <c r="G1087" s="47"/>
      <c r="H1087" s="11"/>
      <c r="I1087" s="8">
        <f>IFERROR(VLOOKUP(H1087,Šifranti!$F$5:$G$48,2,FALSE),0)</f>
        <v>0</v>
      </c>
      <c r="J1087" s="44"/>
      <c r="K1087" s="33"/>
      <c r="L1087" s="50">
        <v>1.08</v>
      </c>
      <c r="M1087" s="32">
        <f>D1087+E1087</f>
        <v>0</v>
      </c>
      <c r="N1087" s="32">
        <f t="shared" si="66"/>
        <v>0</v>
      </c>
      <c r="O1087" s="32">
        <f t="shared" si="65"/>
        <v>0</v>
      </c>
    </row>
    <row r="1088" spans="1:15" ht="22.95" customHeight="1" x14ac:dyDescent="0.25">
      <c r="A1088" s="58"/>
      <c r="B1088" s="60"/>
      <c r="C1088" s="62"/>
      <c r="D1088" s="64"/>
      <c r="E1088" s="66"/>
      <c r="F1088" s="15" t="s">
        <v>383</v>
      </c>
      <c r="G1088" s="47"/>
      <c r="H1088" s="11"/>
      <c r="I1088" s="8">
        <f>IFERROR(VLOOKUP(H1088,Šifranti!$F$5:$G$48,2,FALSE),0)</f>
        <v>0</v>
      </c>
      <c r="J1088" s="43">
        <f>J1087</f>
        <v>0</v>
      </c>
      <c r="K1088" s="33"/>
      <c r="L1088" s="50">
        <v>1.08</v>
      </c>
      <c r="M1088" s="32">
        <f>D1087+E1087</f>
        <v>0</v>
      </c>
      <c r="N1088" s="32">
        <f t="shared" si="66"/>
        <v>0</v>
      </c>
      <c r="O1088" s="32">
        <f t="shared" si="65"/>
        <v>0</v>
      </c>
    </row>
    <row r="1089" spans="1:15" ht="22.95" customHeight="1" x14ac:dyDescent="0.25">
      <c r="A1089" s="58"/>
      <c r="B1089" s="60"/>
      <c r="C1089" s="62"/>
      <c r="D1089" s="64"/>
      <c r="E1089" s="66"/>
      <c r="F1089" s="8" t="s">
        <v>321</v>
      </c>
      <c r="G1089" s="47"/>
      <c r="H1089" s="11"/>
      <c r="I1089" s="8">
        <f>IFERROR(VLOOKUP(H1089,Šifranti!$F$49:$G$152,2,FALSE),0)</f>
        <v>0</v>
      </c>
      <c r="J1089" s="43">
        <f>J1087*1</f>
        <v>0</v>
      </c>
      <c r="K1089" s="33"/>
      <c r="L1089" s="50">
        <v>0.42</v>
      </c>
      <c r="M1089" s="32">
        <f>D1087+E1087</f>
        <v>0</v>
      </c>
      <c r="N1089" s="32">
        <f t="shared" si="66"/>
        <v>0</v>
      </c>
      <c r="O1089" s="32">
        <f t="shared" si="65"/>
        <v>0</v>
      </c>
    </row>
    <row r="1090" spans="1:15" ht="22.95" customHeight="1" x14ac:dyDescent="0.25">
      <c r="A1090" s="58"/>
      <c r="B1090" s="60"/>
      <c r="C1090" s="62"/>
      <c r="D1090" s="64"/>
      <c r="E1090" s="66"/>
      <c r="F1090" s="8" t="s">
        <v>322</v>
      </c>
      <c r="G1090" s="47"/>
      <c r="H1090" s="11"/>
      <c r="I1090" s="8">
        <f>IFERROR(VLOOKUP(H1090,Šifranti!$F$49:$G$152,2,FALSE),0)</f>
        <v>0</v>
      </c>
      <c r="J1090" s="43">
        <f>J1087*1</f>
        <v>0</v>
      </c>
      <c r="K1090" s="33"/>
      <c r="L1090" s="50">
        <v>0.42</v>
      </c>
      <c r="M1090" s="32">
        <f>D1087+E1087</f>
        <v>0</v>
      </c>
      <c r="N1090" s="32">
        <f t="shared" si="66"/>
        <v>0</v>
      </c>
      <c r="O1090" s="32">
        <f t="shared" si="65"/>
        <v>0</v>
      </c>
    </row>
    <row r="1091" spans="1:15" ht="22.95" customHeight="1" x14ac:dyDescent="0.25">
      <c r="A1091" s="58"/>
      <c r="B1091" s="60"/>
      <c r="C1091" s="62"/>
      <c r="D1091" s="64"/>
      <c r="E1091" s="66"/>
      <c r="F1091" s="8" t="s">
        <v>370</v>
      </c>
      <c r="G1091" s="47"/>
      <c r="H1091" s="11"/>
      <c r="I1091" s="8">
        <f>IFERROR(VLOOKUP(H1091,Šifranti!$F$49:$G$152,2,FALSE),0)</f>
        <v>0</v>
      </c>
      <c r="J1091" s="43">
        <f>J1087*1</f>
        <v>0</v>
      </c>
      <c r="K1091" s="33"/>
      <c r="L1091" s="50">
        <v>0.42</v>
      </c>
      <c r="M1091" s="32">
        <f>D1087+E1087</f>
        <v>0</v>
      </c>
      <c r="N1091" s="32">
        <f t="shared" si="66"/>
        <v>0</v>
      </c>
      <c r="O1091" s="32">
        <f t="shared" si="65"/>
        <v>0</v>
      </c>
    </row>
    <row r="1092" spans="1:15" ht="22.95" customHeight="1" x14ac:dyDescent="0.25">
      <c r="A1092" s="58"/>
      <c r="B1092" s="60"/>
      <c r="C1092" s="62"/>
      <c r="D1092" s="64"/>
      <c r="E1092" s="66"/>
      <c r="F1092" s="8" t="s">
        <v>371</v>
      </c>
      <c r="G1092" s="47"/>
      <c r="H1092" s="11"/>
      <c r="I1092" s="8">
        <f>IFERROR(VLOOKUP(H1092,Šifranti!$F$49:$G$152,2,FALSE),0)</f>
        <v>0</v>
      </c>
      <c r="J1092" s="43">
        <f>J1087*1</f>
        <v>0</v>
      </c>
      <c r="K1092" s="33"/>
      <c r="L1092" s="50">
        <v>0.42</v>
      </c>
      <c r="M1092" s="32">
        <f>D1087+E1087</f>
        <v>0</v>
      </c>
      <c r="N1092" s="32">
        <f t="shared" si="66"/>
        <v>0</v>
      </c>
      <c r="O1092" s="32">
        <f t="shared" si="65"/>
        <v>0</v>
      </c>
    </row>
    <row r="1093" spans="1:15" ht="22.95" customHeight="1" x14ac:dyDescent="0.25">
      <c r="A1093" s="58"/>
      <c r="B1093" s="60"/>
      <c r="C1093" s="62"/>
      <c r="D1093" s="64"/>
      <c r="E1093" s="66"/>
      <c r="F1093" s="8" t="s">
        <v>394</v>
      </c>
      <c r="G1093" s="47"/>
      <c r="H1093" s="11"/>
      <c r="I1093" s="8">
        <f>IFERROR(VLOOKUP(H1093,Šifranti!$F$153:$G$156,2,FALSE),0)</f>
        <v>0</v>
      </c>
      <c r="J1093" s="42">
        <f>J1087*0.3</f>
        <v>0</v>
      </c>
      <c r="K1093" s="33"/>
      <c r="L1093" s="50">
        <v>0.38</v>
      </c>
      <c r="M1093" s="32">
        <f>D1087+E1087</f>
        <v>0</v>
      </c>
      <c r="N1093" s="32">
        <f t="shared" si="66"/>
        <v>0</v>
      </c>
      <c r="O1093" s="32">
        <f t="shared" si="65"/>
        <v>0</v>
      </c>
    </row>
    <row r="1094" spans="1:15" ht="22.95" customHeight="1" x14ac:dyDescent="0.25">
      <c r="A1094" s="34" t="s">
        <v>320</v>
      </c>
      <c r="B1094" s="34"/>
      <c r="C1094" s="34"/>
      <c r="D1094" s="7"/>
      <c r="E1094" s="7"/>
      <c r="F1094" s="7"/>
      <c r="G1094" s="7"/>
      <c r="H1094" s="7"/>
      <c r="I1094" s="7"/>
      <c r="J1094" s="7"/>
      <c r="K1094" s="7"/>
      <c r="L1094" s="7"/>
      <c r="M1094" s="7"/>
      <c r="N1094" s="32">
        <f>SUM(N1066:N1093)</f>
        <v>0</v>
      </c>
      <c r="O1094" s="32">
        <f>SUM(O1066:O1093)</f>
        <v>0</v>
      </c>
    </row>
    <row r="1095" spans="1:15" ht="22.95" customHeight="1" x14ac:dyDescent="0.25">
      <c r="A1095"/>
      <c r="B1095"/>
      <c r="C1095"/>
      <c r="D1095"/>
      <c r="E1095"/>
      <c r="F1095"/>
      <c r="G1095"/>
      <c r="H1095"/>
      <c r="I1095"/>
      <c r="J1095"/>
      <c r="K1095"/>
      <c r="L1095"/>
      <c r="M1095"/>
      <c r="N1095"/>
      <c r="O1095"/>
    </row>
    <row r="1096" spans="1:15" ht="22.95" customHeight="1" x14ac:dyDescent="0.25">
      <c r="A1096" s="26" t="s">
        <v>448</v>
      </c>
      <c r="B1096" s="46"/>
      <c r="C1096" s="46"/>
      <c r="D1096"/>
      <c r="E1096"/>
      <c r="F1096"/>
      <c r="G1096"/>
      <c r="H1096"/>
      <c r="I1096"/>
      <c r="J1096"/>
      <c r="K1096"/>
      <c r="L1096"/>
      <c r="M1096"/>
      <c r="N1096"/>
      <c r="O1096"/>
    </row>
    <row r="1097" spans="1:15" ht="66.599999999999994" customHeight="1" x14ac:dyDescent="0.25">
      <c r="A1097" s="8" t="s">
        <v>11</v>
      </c>
      <c r="B1097" s="49" t="s">
        <v>488</v>
      </c>
      <c r="C1097" s="8" t="s">
        <v>323</v>
      </c>
      <c r="D1097" s="13" t="s">
        <v>379</v>
      </c>
      <c r="E1097" s="13" t="s">
        <v>378</v>
      </c>
      <c r="F1097" s="8" t="s">
        <v>420</v>
      </c>
      <c r="G1097" s="8" t="s">
        <v>8</v>
      </c>
      <c r="H1097" s="8" t="s">
        <v>9</v>
      </c>
      <c r="I1097" s="8" t="s">
        <v>10</v>
      </c>
      <c r="J1097" s="8" t="s">
        <v>395</v>
      </c>
      <c r="K1097" s="8" t="s">
        <v>372</v>
      </c>
      <c r="L1097" s="8" t="s">
        <v>384</v>
      </c>
      <c r="M1097" s="8" t="s">
        <v>385</v>
      </c>
      <c r="N1097" s="13" t="s">
        <v>381</v>
      </c>
      <c r="O1097" s="13" t="s">
        <v>380</v>
      </c>
    </row>
    <row r="1098" spans="1:15" ht="22.95" customHeight="1" x14ac:dyDescent="0.25">
      <c r="A1098" s="9">
        <v>1</v>
      </c>
      <c r="B1098" s="9">
        <v>2</v>
      </c>
      <c r="C1098" s="9">
        <v>3</v>
      </c>
      <c r="D1098" s="9">
        <v>4</v>
      </c>
      <c r="E1098" s="9">
        <v>5</v>
      </c>
      <c r="F1098" s="14">
        <v>6</v>
      </c>
      <c r="G1098" s="9">
        <v>7</v>
      </c>
      <c r="H1098" s="14">
        <v>8</v>
      </c>
      <c r="I1098" s="9">
        <v>9</v>
      </c>
      <c r="J1098" s="9">
        <v>10</v>
      </c>
      <c r="K1098" s="9">
        <v>11</v>
      </c>
      <c r="L1098" s="9">
        <v>12</v>
      </c>
      <c r="M1098" s="9">
        <v>13</v>
      </c>
      <c r="N1098" s="9">
        <v>14</v>
      </c>
      <c r="O1098" s="9">
        <v>15</v>
      </c>
    </row>
    <row r="1099" spans="1:15" ht="22.95" customHeight="1" x14ac:dyDescent="0.25">
      <c r="A1099" s="57">
        <v>44805</v>
      </c>
      <c r="B1099" s="59"/>
      <c r="C1099" s="61"/>
      <c r="D1099" s="63">
        <f>IF(B1099&gt;2291,B1099-2291,0)</f>
        <v>0</v>
      </c>
      <c r="E1099" s="65">
        <f>IF(C1099&gt;1895,C1099-1895,0)</f>
        <v>0</v>
      </c>
      <c r="F1099" s="15" t="s">
        <v>382</v>
      </c>
      <c r="G1099" s="47"/>
      <c r="H1099" s="11"/>
      <c r="I1099" s="8">
        <f>IFERROR(VLOOKUP(H1099,Šifranti!$F$5:$G$48,2,FALSE),0)</f>
        <v>0</v>
      </c>
      <c r="J1099" s="44"/>
      <c r="K1099" s="33"/>
      <c r="L1099" s="50">
        <v>1.08</v>
      </c>
      <c r="M1099" s="32">
        <f>D1099+E1099</f>
        <v>0</v>
      </c>
      <c r="N1099" s="32">
        <f>IF(J1099*K1099*L1099*M1099 &lt;= 2000,J1099*K1099*L1099*M1099,2000)</f>
        <v>0</v>
      </c>
      <c r="O1099" s="32">
        <f t="shared" ref="O1099:O1126" si="67">N1099*1.161</f>
        <v>0</v>
      </c>
    </row>
    <row r="1100" spans="1:15" ht="22.95" customHeight="1" x14ac:dyDescent="0.25">
      <c r="A1100" s="58"/>
      <c r="B1100" s="60"/>
      <c r="C1100" s="62"/>
      <c r="D1100" s="64"/>
      <c r="E1100" s="66"/>
      <c r="F1100" s="15" t="s">
        <v>383</v>
      </c>
      <c r="G1100" s="47"/>
      <c r="H1100" s="11"/>
      <c r="I1100" s="8">
        <f>IFERROR(VLOOKUP(H1100,Šifranti!$F$5:$G$48,2,FALSE),0)</f>
        <v>0</v>
      </c>
      <c r="J1100" s="43">
        <f>J1099</f>
        <v>0</v>
      </c>
      <c r="K1100" s="33"/>
      <c r="L1100" s="50">
        <v>1.08</v>
      </c>
      <c r="M1100" s="32">
        <f>D1099+E1099</f>
        <v>0</v>
      </c>
      <c r="N1100" s="32">
        <f t="shared" ref="N1100:N1126" si="68">IF(J1100*K1100*L1100*M1100 &lt;= 2000,J1100*K1100*L1100*M1100,2000)</f>
        <v>0</v>
      </c>
      <c r="O1100" s="32">
        <f t="shared" si="67"/>
        <v>0</v>
      </c>
    </row>
    <row r="1101" spans="1:15" ht="22.95" customHeight="1" x14ac:dyDescent="0.25">
      <c r="A1101" s="58"/>
      <c r="B1101" s="60"/>
      <c r="C1101" s="62"/>
      <c r="D1101" s="64"/>
      <c r="E1101" s="66"/>
      <c r="F1101" s="8" t="s">
        <v>321</v>
      </c>
      <c r="G1101" s="47"/>
      <c r="H1101" s="11"/>
      <c r="I1101" s="8">
        <f>IFERROR(VLOOKUP(H1101,Šifranti!$F$49:$G$152,2,FALSE),0)</f>
        <v>0</v>
      </c>
      <c r="J1101" s="43">
        <f>J1099*1</f>
        <v>0</v>
      </c>
      <c r="K1101" s="33"/>
      <c r="L1101" s="50">
        <v>0.42</v>
      </c>
      <c r="M1101" s="32">
        <f>D1099+E1099</f>
        <v>0</v>
      </c>
      <c r="N1101" s="32">
        <f t="shared" si="68"/>
        <v>0</v>
      </c>
      <c r="O1101" s="32">
        <f t="shared" si="67"/>
        <v>0</v>
      </c>
    </row>
    <row r="1102" spans="1:15" ht="22.95" customHeight="1" x14ac:dyDescent="0.25">
      <c r="A1102" s="58"/>
      <c r="B1102" s="60"/>
      <c r="C1102" s="62"/>
      <c r="D1102" s="64"/>
      <c r="E1102" s="66"/>
      <c r="F1102" s="8" t="s">
        <v>322</v>
      </c>
      <c r="G1102" s="47"/>
      <c r="H1102" s="11"/>
      <c r="I1102" s="8">
        <f>IFERROR(VLOOKUP(H1102,Šifranti!$F$49:$G$152,2,FALSE),0)</f>
        <v>0</v>
      </c>
      <c r="J1102" s="43">
        <f>J1099*1</f>
        <v>0</v>
      </c>
      <c r="K1102" s="33"/>
      <c r="L1102" s="50">
        <v>0.42</v>
      </c>
      <c r="M1102" s="32">
        <f>D1099+E1099</f>
        <v>0</v>
      </c>
      <c r="N1102" s="32">
        <f t="shared" si="68"/>
        <v>0</v>
      </c>
      <c r="O1102" s="32">
        <f t="shared" si="67"/>
        <v>0</v>
      </c>
    </row>
    <row r="1103" spans="1:15" ht="22.95" customHeight="1" x14ac:dyDescent="0.25">
      <c r="A1103" s="58"/>
      <c r="B1103" s="60"/>
      <c r="C1103" s="62"/>
      <c r="D1103" s="64"/>
      <c r="E1103" s="66"/>
      <c r="F1103" s="8" t="s">
        <v>370</v>
      </c>
      <c r="G1103" s="47"/>
      <c r="H1103" s="11"/>
      <c r="I1103" s="8">
        <f>IFERROR(VLOOKUP(H1103,Šifranti!$F$49:$G$152,2,FALSE),0)</f>
        <v>0</v>
      </c>
      <c r="J1103" s="43">
        <f>J1099*1</f>
        <v>0</v>
      </c>
      <c r="K1103" s="33"/>
      <c r="L1103" s="50">
        <v>0.42</v>
      </c>
      <c r="M1103" s="32">
        <f>D1099+E1099</f>
        <v>0</v>
      </c>
      <c r="N1103" s="32">
        <f t="shared" si="68"/>
        <v>0</v>
      </c>
      <c r="O1103" s="32">
        <f t="shared" si="67"/>
        <v>0</v>
      </c>
    </row>
    <row r="1104" spans="1:15" ht="22.95" customHeight="1" x14ac:dyDescent="0.25">
      <c r="A1104" s="58"/>
      <c r="B1104" s="60"/>
      <c r="C1104" s="62"/>
      <c r="D1104" s="64"/>
      <c r="E1104" s="66"/>
      <c r="F1104" s="8" t="s">
        <v>371</v>
      </c>
      <c r="G1104" s="47"/>
      <c r="H1104" s="11"/>
      <c r="I1104" s="8">
        <f>IFERROR(VLOOKUP(H1104,Šifranti!$F$49:$G$152,2,FALSE),0)</f>
        <v>0</v>
      </c>
      <c r="J1104" s="43">
        <f>J1099*1</f>
        <v>0</v>
      </c>
      <c r="K1104" s="33"/>
      <c r="L1104" s="50">
        <v>0.42</v>
      </c>
      <c r="M1104" s="32">
        <f>D1099+E1099</f>
        <v>0</v>
      </c>
      <c r="N1104" s="32">
        <f t="shared" si="68"/>
        <v>0</v>
      </c>
      <c r="O1104" s="32">
        <f t="shared" si="67"/>
        <v>0</v>
      </c>
    </row>
    <row r="1105" spans="1:15" ht="22.95" customHeight="1" x14ac:dyDescent="0.25">
      <c r="A1105" s="58"/>
      <c r="B1105" s="60"/>
      <c r="C1105" s="62"/>
      <c r="D1105" s="64"/>
      <c r="E1105" s="66"/>
      <c r="F1105" s="8" t="s">
        <v>394</v>
      </c>
      <c r="G1105" s="47"/>
      <c r="H1105" s="11"/>
      <c r="I1105" s="8">
        <f>IFERROR(VLOOKUP(H1105,Šifranti!$F$153:$G$156,2,FALSE),0)</f>
        <v>0</v>
      </c>
      <c r="J1105" s="42">
        <f>J1099*0.3</f>
        <v>0</v>
      </c>
      <c r="K1105" s="33"/>
      <c r="L1105" s="50">
        <v>0.38</v>
      </c>
      <c r="M1105" s="32">
        <f>D1099+E1099</f>
        <v>0</v>
      </c>
      <c r="N1105" s="32">
        <f t="shared" si="68"/>
        <v>0</v>
      </c>
      <c r="O1105" s="32">
        <f t="shared" si="67"/>
        <v>0</v>
      </c>
    </row>
    <row r="1106" spans="1:15" ht="22.95" customHeight="1" x14ac:dyDescent="0.25">
      <c r="A1106" s="57">
        <v>44835</v>
      </c>
      <c r="B1106" s="59"/>
      <c r="C1106" s="61"/>
      <c r="D1106" s="63">
        <f>IF(B1106&gt;2291,B1106-2291,0)</f>
        <v>0</v>
      </c>
      <c r="E1106" s="65">
        <f>IF(C1106&gt;1895,C1106-1895,0)</f>
        <v>0</v>
      </c>
      <c r="F1106" s="15" t="s">
        <v>382</v>
      </c>
      <c r="G1106" s="47"/>
      <c r="H1106" s="11"/>
      <c r="I1106" s="8">
        <f>IFERROR(VLOOKUP(H1106,Šifranti!$F$5:$G$48,2,FALSE),0)</f>
        <v>0</v>
      </c>
      <c r="J1106" s="44"/>
      <c r="K1106" s="33"/>
      <c r="L1106" s="50">
        <v>1.08</v>
      </c>
      <c r="M1106" s="32">
        <f>D1106+E1106</f>
        <v>0</v>
      </c>
      <c r="N1106" s="32">
        <f t="shared" si="68"/>
        <v>0</v>
      </c>
      <c r="O1106" s="32">
        <f t="shared" si="67"/>
        <v>0</v>
      </c>
    </row>
    <row r="1107" spans="1:15" ht="22.95" customHeight="1" x14ac:dyDescent="0.25">
      <c r="A1107" s="58"/>
      <c r="B1107" s="60"/>
      <c r="C1107" s="62"/>
      <c r="D1107" s="64"/>
      <c r="E1107" s="66"/>
      <c r="F1107" s="15" t="s">
        <v>383</v>
      </c>
      <c r="G1107" s="47"/>
      <c r="H1107" s="11"/>
      <c r="I1107" s="8">
        <f>IFERROR(VLOOKUP(H1107,Šifranti!$F$5:$G$48,2,FALSE),0)</f>
        <v>0</v>
      </c>
      <c r="J1107" s="43">
        <f>J1106</f>
        <v>0</v>
      </c>
      <c r="K1107" s="33"/>
      <c r="L1107" s="50">
        <v>1.08</v>
      </c>
      <c r="M1107" s="32">
        <f>D1106+E1106</f>
        <v>0</v>
      </c>
      <c r="N1107" s="32">
        <f t="shared" si="68"/>
        <v>0</v>
      </c>
      <c r="O1107" s="32">
        <f t="shared" si="67"/>
        <v>0</v>
      </c>
    </row>
    <row r="1108" spans="1:15" ht="22.95" customHeight="1" x14ac:dyDescent="0.25">
      <c r="A1108" s="58"/>
      <c r="B1108" s="60"/>
      <c r="C1108" s="62"/>
      <c r="D1108" s="64"/>
      <c r="E1108" s="66"/>
      <c r="F1108" s="8" t="s">
        <v>321</v>
      </c>
      <c r="G1108" s="47"/>
      <c r="H1108" s="11"/>
      <c r="I1108" s="8">
        <f>IFERROR(VLOOKUP(H1108,Šifranti!$F$49:$G$152,2,FALSE),0)</f>
        <v>0</v>
      </c>
      <c r="J1108" s="43">
        <f>J1106*1</f>
        <v>0</v>
      </c>
      <c r="K1108" s="33"/>
      <c r="L1108" s="50">
        <v>0.42</v>
      </c>
      <c r="M1108" s="32">
        <f>D1106+E1106</f>
        <v>0</v>
      </c>
      <c r="N1108" s="32">
        <f t="shared" si="68"/>
        <v>0</v>
      </c>
      <c r="O1108" s="32">
        <f t="shared" si="67"/>
        <v>0</v>
      </c>
    </row>
    <row r="1109" spans="1:15" ht="22.95" customHeight="1" x14ac:dyDescent="0.25">
      <c r="A1109" s="58"/>
      <c r="B1109" s="60"/>
      <c r="C1109" s="62"/>
      <c r="D1109" s="64"/>
      <c r="E1109" s="66"/>
      <c r="F1109" s="8" t="s">
        <v>322</v>
      </c>
      <c r="G1109" s="47"/>
      <c r="H1109" s="11"/>
      <c r="I1109" s="8">
        <f>IFERROR(VLOOKUP(H1109,Šifranti!$F$49:$G$152,2,FALSE),0)</f>
        <v>0</v>
      </c>
      <c r="J1109" s="43">
        <f>J1106*1</f>
        <v>0</v>
      </c>
      <c r="K1109" s="33"/>
      <c r="L1109" s="50">
        <v>0.42</v>
      </c>
      <c r="M1109" s="32">
        <f>D1106+E1106</f>
        <v>0</v>
      </c>
      <c r="N1109" s="32">
        <f t="shared" si="68"/>
        <v>0</v>
      </c>
      <c r="O1109" s="32">
        <f t="shared" si="67"/>
        <v>0</v>
      </c>
    </row>
    <row r="1110" spans="1:15" ht="22.95" customHeight="1" x14ac:dyDescent="0.25">
      <c r="A1110" s="58"/>
      <c r="B1110" s="60"/>
      <c r="C1110" s="62"/>
      <c r="D1110" s="64"/>
      <c r="E1110" s="66"/>
      <c r="F1110" s="8" t="s">
        <v>370</v>
      </c>
      <c r="G1110" s="47"/>
      <c r="H1110" s="11"/>
      <c r="I1110" s="8">
        <f>IFERROR(VLOOKUP(H1110,Šifranti!$F$49:$G$152,2,FALSE),0)</f>
        <v>0</v>
      </c>
      <c r="J1110" s="43">
        <f>J1106*1</f>
        <v>0</v>
      </c>
      <c r="K1110" s="33"/>
      <c r="L1110" s="50">
        <v>0.42</v>
      </c>
      <c r="M1110" s="32">
        <f>D1106+E1106</f>
        <v>0</v>
      </c>
      <c r="N1110" s="32">
        <f t="shared" si="68"/>
        <v>0</v>
      </c>
      <c r="O1110" s="32">
        <f t="shared" si="67"/>
        <v>0</v>
      </c>
    </row>
    <row r="1111" spans="1:15" ht="22.95" customHeight="1" x14ac:dyDescent="0.25">
      <c r="A1111" s="58"/>
      <c r="B1111" s="60"/>
      <c r="C1111" s="62"/>
      <c r="D1111" s="64"/>
      <c r="E1111" s="66"/>
      <c r="F1111" s="8" t="s">
        <v>371</v>
      </c>
      <c r="G1111" s="47"/>
      <c r="H1111" s="11"/>
      <c r="I1111" s="8">
        <f>IFERROR(VLOOKUP(H1111,Šifranti!$F$49:$G$152,2,FALSE),0)</f>
        <v>0</v>
      </c>
      <c r="J1111" s="43">
        <f>J1106*1</f>
        <v>0</v>
      </c>
      <c r="K1111" s="33"/>
      <c r="L1111" s="50">
        <v>0.42</v>
      </c>
      <c r="M1111" s="32">
        <f>D1106+E1106</f>
        <v>0</v>
      </c>
      <c r="N1111" s="32">
        <f t="shared" si="68"/>
        <v>0</v>
      </c>
      <c r="O1111" s="32">
        <f t="shared" si="67"/>
        <v>0</v>
      </c>
    </row>
    <row r="1112" spans="1:15" ht="22.95" customHeight="1" x14ac:dyDescent="0.25">
      <c r="A1112" s="58"/>
      <c r="B1112" s="60"/>
      <c r="C1112" s="62"/>
      <c r="D1112" s="64"/>
      <c r="E1112" s="66"/>
      <c r="F1112" s="8" t="s">
        <v>394</v>
      </c>
      <c r="G1112" s="47"/>
      <c r="H1112" s="11"/>
      <c r="I1112" s="8">
        <f>IFERROR(VLOOKUP(H1112,Šifranti!$F$153:$G$156,2,FALSE),0)</f>
        <v>0</v>
      </c>
      <c r="J1112" s="42">
        <f>J1106*0.3</f>
        <v>0</v>
      </c>
      <c r="K1112" s="33"/>
      <c r="L1112" s="50">
        <v>0.38</v>
      </c>
      <c r="M1112" s="32">
        <f>D1106+E1106</f>
        <v>0</v>
      </c>
      <c r="N1112" s="32">
        <f t="shared" si="68"/>
        <v>0</v>
      </c>
      <c r="O1112" s="32">
        <f t="shared" si="67"/>
        <v>0</v>
      </c>
    </row>
    <row r="1113" spans="1:15" ht="22.95" customHeight="1" x14ac:dyDescent="0.25">
      <c r="A1113" s="57">
        <v>44866</v>
      </c>
      <c r="B1113" s="59"/>
      <c r="C1113" s="61"/>
      <c r="D1113" s="63">
        <f>IF(B1113&gt;2291,B1113-2291,0)</f>
        <v>0</v>
      </c>
      <c r="E1113" s="65">
        <f>IF(C1113&gt;1895,C1113-1895,0)</f>
        <v>0</v>
      </c>
      <c r="F1113" s="15" t="s">
        <v>382</v>
      </c>
      <c r="G1113" s="47"/>
      <c r="H1113" s="11"/>
      <c r="I1113" s="8">
        <f>IFERROR(VLOOKUP(H1113,Šifranti!$F$5:$G$48,2,FALSE),0)</f>
        <v>0</v>
      </c>
      <c r="J1113" s="44"/>
      <c r="K1113" s="33"/>
      <c r="L1113" s="50">
        <v>1.08</v>
      </c>
      <c r="M1113" s="32">
        <f>D1113+E1113</f>
        <v>0</v>
      </c>
      <c r="N1113" s="32">
        <f t="shared" si="68"/>
        <v>0</v>
      </c>
      <c r="O1113" s="32">
        <f t="shared" si="67"/>
        <v>0</v>
      </c>
    </row>
    <row r="1114" spans="1:15" ht="22.95" customHeight="1" x14ac:dyDescent="0.25">
      <c r="A1114" s="58"/>
      <c r="B1114" s="60"/>
      <c r="C1114" s="62"/>
      <c r="D1114" s="64"/>
      <c r="E1114" s="66"/>
      <c r="F1114" s="15" t="s">
        <v>383</v>
      </c>
      <c r="G1114" s="47"/>
      <c r="H1114" s="11"/>
      <c r="I1114" s="8">
        <f>IFERROR(VLOOKUP(H1114,Šifranti!$F$5:$G$48,2,FALSE),0)</f>
        <v>0</v>
      </c>
      <c r="J1114" s="43">
        <f>J1113</f>
        <v>0</v>
      </c>
      <c r="K1114" s="33"/>
      <c r="L1114" s="50">
        <v>1.08</v>
      </c>
      <c r="M1114" s="32">
        <f>D1113+E1113</f>
        <v>0</v>
      </c>
      <c r="N1114" s="32">
        <f t="shared" si="68"/>
        <v>0</v>
      </c>
      <c r="O1114" s="32">
        <f t="shared" si="67"/>
        <v>0</v>
      </c>
    </row>
    <row r="1115" spans="1:15" ht="22.95" customHeight="1" x14ac:dyDescent="0.25">
      <c r="A1115" s="58"/>
      <c r="B1115" s="60"/>
      <c r="C1115" s="62"/>
      <c r="D1115" s="64"/>
      <c r="E1115" s="66"/>
      <c r="F1115" s="8" t="s">
        <v>321</v>
      </c>
      <c r="G1115" s="47"/>
      <c r="H1115" s="11"/>
      <c r="I1115" s="8">
        <f>IFERROR(VLOOKUP(H1115,Šifranti!$F$49:$G$152,2,FALSE),0)</f>
        <v>0</v>
      </c>
      <c r="J1115" s="43">
        <f>J1113*1</f>
        <v>0</v>
      </c>
      <c r="K1115" s="33"/>
      <c r="L1115" s="50">
        <v>0.42</v>
      </c>
      <c r="M1115" s="32">
        <f>D1113+E1113</f>
        <v>0</v>
      </c>
      <c r="N1115" s="32">
        <f t="shared" si="68"/>
        <v>0</v>
      </c>
      <c r="O1115" s="32">
        <f t="shared" si="67"/>
        <v>0</v>
      </c>
    </row>
    <row r="1116" spans="1:15" ht="22.95" customHeight="1" x14ac:dyDescent="0.25">
      <c r="A1116" s="58"/>
      <c r="B1116" s="60"/>
      <c r="C1116" s="62"/>
      <c r="D1116" s="64"/>
      <c r="E1116" s="66"/>
      <c r="F1116" s="8" t="s">
        <v>322</v>
      </c>
      <c r="G1116" s="47"/>
      <c r="H1116" s="11"/>
      <c r="I1116" s="8">
        <f>IFERROR(VLOOKUP(H1116,Šifranti!$F$49:$G$152,2,FALSE),0)</f>
        <v>0</v>
      </c>
      <c r="J1116" s="43">
        <f>J1113*1</f>
        <v>0</v>
      </c>
      <c r="K1116" s="33"/>
      <c r="L1116" s="50">
        <v>0.42</v>
      </c>
      <c r="M1116" s="32">
        <f>D1113+E1113</f>
        <v>0</v>
      </c>
      <c r="N1116" s="32">
        <f t="shared" si="68"/>
        <v>0</v>
      </c>
      <c r="O1116" s="32">
        <f t="shared" si="67"/>
        <v>0</v>
      </c>
    </row>
    <row r="1117" spans="1:15" ht="22.95" customHeight="1" x14ac:dyDescent="0.25">
      <c r="A1117" s="58"/>
      <c r="B1117" s="60"/>
      <c r="C1117" s="62"/>
      <c r="D1117" s="64"/>
      <c r="E1117" s="66"/>
      <c r="F1117" s="8" t="s">
        <v>370</v>
      </c>
      <c r="G1117" s="47"/>
      <c r="H1117" s="11"/>
      <c r="I1117" s="8">
        <f>IFERROR(VLOOKUP(H1117,Šifranti!$F$49:$G$152,2,FALSE),0)</f>
        <v>0</v>
      </c>
      <c r="J1117" s="43">
        <f>J1113*1</f>
        <v>0</v>
      </c>
      <c r="K1117" s="33"/>
      <c r="L1117" s="50">
        <v>0.42</v>
      </c>
      <c r="M1117" s="32">
        <f>D1113+E1113</f>
        <v>0</v>
      </c>
      <c r="N1117" s="32">
        <f t="shared" si="68"/>
        <v>0</v>
      </c>
      <c r="O1117" s="32">
        <f t="shared" si="67"/>
        <v>0</v>
      </c>
    </row>
    <row r="1118" spans="1:15" ht="22.95" customHeight="1" x14ac:dyDescent="0.25">
      <c r="A1118" s="58"/>
      <c r="B1118" s="60"/>
      <c r="C1118" s="62"/>
      <c r="D1118" s="64"/>
      <c r="E1118" s="66"/>
      <c r="F1118" s="8" t="s">
        <v>371</v>
      </c>
      <c r="G1118" s="47"/>
      <c r="H1118" s="11"/>
      <c r="I1118" s="8">
        <f>IFERROR(VLOOKUP(H1118,Šifranti!$F$49:$G$152,2,FALSE),0)</f>
        <v>0</v>
      </c>
      <c r="J1118" s="43">
        <f>J1113*1</f>
        <v>0</v>
      </c>
      <c r="K1118" s="33"/>
      <c r="L1118" s="50">
        <v>0.42</v>
      </c>
      <c r="M1118" s="32">
        <f>D1113+E1113</f>
        <v>0</v>
      </c>
      <c r="N1118" s="32">
        <f t="shared" si="68"/>
        <v>0</v>
      </c>
      <c r="O1118" s="32">
        <f t="shared" si="67"/>
        <v>0</v>
      </c>
    </row>
    <row r="1119" spans="1:15" ht="22.95" customHeight="1" x14ac:dyDescent="0.25">
      <c r="A1119" s="58"/>
      <c r="B1119" s="60"/>
      <c r="C1119" s="62"/>
      <c r="D1119" s="64"/>
      <c r="E1119" s="66"/>
      <c r="F1119" s="8" t="s">
        <v>394</v>
      </c>
      <c r="G1119" s="47"/>
      <c r="H1119" s="11"/>
      <c r="I1119" s="8">
        <f>IFERROR(VLOOKUP(H1119,Šifranti!$F$153:$G$156,2,FALSE),0)</f>
        <v>0</v>
      </c>
      <c r="J1119" s="42">
        <f>J1113*0.3</f>
        <v>0</v>
      </c>
      <c r="K1119" s="33"/>
      <c r="L1119" s="50">
        <v>0.38</v>
      </c>
      <c r="M1119" s="32">
        <f>D1113+E1113</f>
        <v>0</v>
      </c>
      <c r="N1119" s="32">
        <f t="shared" si="68"/>
        <v>0</v>
      </c>
      <c r="O1119" s="32">
        <f t="shared" si="67"/>
        <v>0</v>
      </c>
    </row>
    <row r="1120" spans="1:15" ht="22.95" customHeight="1" x14ac:dyDescent="0.25">
      <c r="A1120" s="57">
        <v>44896</v>
      </c>
      <c r="B1120" s="59"/>
      <c r="C1120" s="61"/>
      <c r="D1120" s="63">
        <f>IF(B1120&gt;2291,B1120-2291,0)</f>
        <v>0</v>
      </c>
      <c r="E1120" s="65">
        <f>IF(C1120&gt;1895,C1120-1895,0)</f>
        <v>0</v>
      </c>
      <c r="F1120" s="15" t="s">
        <v>382</v>
      </c>
      <c r="G1120" s="47"/>
      <c r="H1120" s="11"/>
      <c r="I1120" s="8">
        <f>IFERROR(VLOOKUP(H1120,Šifranti!$F$5:$G$48,2,FALSE),0)</f>
        <v>0</v>
      </c>
      <c r="J1120" s="44"/>
      <c r="K1120" s="33"/>
      <c r="L1120" s="50">
        <v>1.08</v>
      </c>
      <c r="M1120" s="32">
        <f>D1120+E1120</f>
        <v>0</v>
      </c>
      <c r="N1120" s="32">
        <f t="shared" si="68"/>
        <v>0</v>
      </c>
      <c r="O1120" s="32">
        <f t="shared" si="67"/>
        <v>0</v>
      </c>
    </row>
    <row r="1121" spans="1:15" ht="22.95" customHeight="1" x14ac:dyDescent="0.25">
      <c r="A1121" s="58"/>
      <c r="B1121" s="60"/>
      <c r="C1121" s="62"/>
      <c r="D1121" s="64"/>
      <c r="E1121" s="66"/>
      <c r="F1121" s="15" t="s">
        <v>383</v>
      </c>
      <c r="G1121" s="47"/>
      <c r="H1121" s="11"/>
      <c r="I1121" s="8">
        <f>IFERROR(VLOOKUP(H1121,Šifranti!$F$5:$G$48,2,FALSE),0)</f>
        <v>0</v>
      </c>
      <c r="J1121" s="43">
        <f>J1120</f>
        <v>0</v>
      </c>
      <c r="K1121" s="33"/>
      <c r="L1121" s="50">
        <v>1.08</v>
      </c>
      <c r="M1121" s="32">
        <f>D1120+E1120</f>
        <v>0</v>
      </c>
      <c r="N1121" s="32">
        <f t="shared" si="68"/>
        <v>0</v>
      </c>
      <c r="O1121" s="32">
        <f t="shared" si="67"/>
        <v>0</v>
      </c>
    </row>
    <row r="1122" spans="1:15" ht="22.95" customHeight="1" x14ac:dyDescent="0.25">
      <c r="A1122" s="58"/>
      <c r="B1122" s="60"/>
      <c r="C1122" s="62"/>
      <c r="D1122" s="64"/>
      <c r="E1122" s="66"/>
      <c r="F1122" s="8" t="s">
        <v>321</v>
      </c>
      <c r="G1122" s="47"/>
      <c r="H1122" s="11"/>
      <c r="I1122" s="8">
        <f>IFERROR(VLOOKUP(H1122,Šifranti!$F$49:$G$152,2,FALSE),0)</f>
        <v>0</v>
      </c>
      <c r="J1122" s="43">
        <f>J1120*1</f>
        <v>0</v>
      </c>
      <c r="K1122" s="33"/>
      <c r="L1122" s="50">
        <v>0.42</v>
      </c>
      <c r="M1122" s="32">
        <f>D1120+E1120</f>
        <v>0</v>
      </c>
      <c r="N1122" s="32">
        <f t="shared" si="68"/>
        <v>0</v>
      </c>
      <c r="O1122" s="32">
        <f t="shared" si="67"/>
        <v>0</v>
      </c>
    </row>
    <row r="1123" spans="1:15" ht="22.95" customHeight="1" x14ac:dyDescent="0.25">
      <c r="A1123" s="58"/>
      <c r="B1123" s="60"/>
      <c r="C1123" s="62"/>
      <c r="D1123" s="64"/>
      <c r="E1123" s="66"/>
      <c r="F1123" s="8" t="s">
        <v>322</v>
      </c>
      <c r="G1123" s="47"/>
      <c r="H1123" s="11"/>
      <c r="I1123" s="8">
        <f>IFERROR(VLOOKUP(H1123,Šifranti!$F$49:$G$152,2,FALSE),0)</f>
        <v>0</v>
      </c>
      <c r="J1123" s="43">
        <f>J1120*1</f>
        <v>0</v>
      </c>
      <c r="K1123" s="33"/>
      <c r="L1123" s="50">
        <v>0.42</v>
      </c>
      <c r="M1123" s="32">
        <f>D1120+E1120</f>
        <v>0</v>
      </c>
      <c r="N1123" s="32">
        <f t="shared" si="68"/>
        <v>0</v>
      </c>
      <c r="O1123" s="32">
        <f t="shared" si="67"/>
        <v>0</v>
      </c>
    </row>
    <row r="1124" spans="1:15" ht="22.95" customHeight="1" x14ac:dyDescent="0.25">
      <c r="A1124" s="58"/>
      <c r="B1124" s="60"/>
      <c r="C1124" s="62"/>
      <c r="D1124" s="64"/>
      <c r="E1124" s="66"/>
      <c r="F1124" s="8" t="s">
        <v>370</v>
      </c>
      <c r="G1124" s="47"/>
      <c r="H1124" s="11"/>
      <c r="I1124" s="8">
        <f>IFERROR(VLOOKUP(H1124,Šifranti!$F$49:$G$152,2,FALSE),0)</f>
        <v>0</v>
      </c>
      <c r="J1124" s="43">
        <f>J1120*1</f>
        <v>0</v>
      </c>
      <c r="K1124" s="33"/>
      <c r="L1124" s="50">
        <v>0.42</v>
      </c>
      <c r="M1124" s="32">
        <f>D1120+E1120</f>
        <v>0</v>
      </c>
      <c r="N1124" s="32">
        <f t="shared" si="68"/>
        <v>0</v>
      </c>
      <c r="O1124" s="32">
        <f t="shared" si="67"/>
        <v>0</v>
      </c>
    </row>
    <row r="1125" spans="1:15" ht="22.95" customHeight="1" x14ac:dyDescent="0.25">
      <c r="A1125" s="58"/>
      <c r="B1125" s="60"/>
      <c r="C1125" s="62"/>
      <c r="D1125" s="64"/>
      <c r="E1125" s="66"/>
      <c r="F1125" s="8" t="s">
        <v>371</v>
      </c>
      <c r="G1125" s="47"/>
      <c r="H1125" s="11"/>
      <c r="I1125" s="8">
        <f>IFERROR(VLOOKUP(H1125,Šifranti!$F$49:$G$152,2,FALSE),0)</f>
        <v>0</v>
      </c>
      <c r="J1125" s="43">
        <f>J1120*1</f>
        <v>0</v>
      </c>
      <c r="K1125" s="33"/>
      <c r="L1125" s="50">
        <v>0.42</v>
      </c>
      <c r="M1125" s="32">
        <f>D1120+E1120</f>
        <v>0</v>
      </c>
      <c r="N1125" s="32">
        <f t="shared" si="68"/>
        <v>0</v>
      </c>
      <c r="O1125" s="32">
        <f t="shared" si="67"/>
        <v>0</v>
      </c>
    </row>
    <row r="1126" spans="1:15" ht="22.95" customHeight="1" x14ac:dyDescent="0.25">
      <c r="A1126" s="58"/>
      <c r="B1126" s="60"/>
      <c r="C1126" s="62"/>
      <c r="D1126" s="64"/>
      <c r="E1126" s="66"/>
      <c r="F1126" s="8" t="s">
        <v>394</v>
      </c>
      <c r="G1126" s="47"/>
      <c r="H1126" s="11"/>
      <c r="I1126" s="8">
        <f>IFERROR(VLOOKUP(H1126,Šifranti!$F$153:$G$156,2,FALSE),0)</f>
        <v>0</v>
      </c>
      <c r="J1126" s="42">
        <f>J1120*0.3</f>
        <v>0</v>
      </c>
      <c r="K1126" s="33"/>
      <c r="L1126" s="50">
        <v>0.38</v>
      </c>
      <c r="M1126" s="32">
        <f>D1120+E1120</f>
        <v>0</v>
      </c>
      <c r="N1126" s="32">
        <f t="shared" si="68"/>
        <v>0</v>
      </c>
      <c r="O1126" s="32">
        <f t="shared" si="67"/>
        <v>0</v>
      </c>
    </row>
    <row r="1127" spans="1:15" ht="22.95" customHeight="1" x14ac:dyDescent="0.25">
      <c r="A1127" s="34" t="s">
        <v>320</v>
      </c>
      <c r="B1127" s="34"/>
      <c r="C1127" s="34"/>
      <c r="D1127" s="7"/>
      <c r="E1127" s="7"/>
      <c r="F1127" s="7"/>
      <c r="G1127" s="7"/>
      <c r="H1127" s="7"/>
      <c r="I1127" s="7"/>
      <c r="J1127" s="7"/>
      <c r="K1127" s="7"/>
      <c r="L1127" s="7"/>
      <c r="M1127" s="7"/>
      <c r="N1127" s="32">
        <f>SUM(N1099:N1126)</f>
        <v>0</v>
      </c>
      <c r="O1127" s="32">
        <f>SUM(O1099:O1126)</f>
        <v>0</v>
      </c>
    </row>
    <row r="1128" spans="1:15" ht="22.95" customHeight="1" x14ac:dyDescent="0.25">
      <c r="A1128"/>
      <c r="B1128"/>
      <c r="C1128"/>
      <c r="D1128"/>
      <c r="E1128"/>
      <c r="F1128"/>
      <c r="G1128"/>
      <c r="H1128"/>
      <c r="I1128"/>
      <c r="J1128"/>
      <c r="K1128"/>
      <c r="L1128"/>
      <c r="M1128"/>
      <c r="N1128"/>
      <c r="O1128"/>
    </row>
    <row r="1129" spans="1:15" ht="22.95" customHeight="1" x14ac:dyDescent="0.25">
      <c r="A1129" s="26" t="s">
        <v>449</v>
      </c>
      <c r="B1129" s="46"/>
      <c r="C1129" s="46"/>
      <c r="D1129"/>
      <c r="E1129"/>
      <c r="F1129"/>
      <c r="G1129"/>
      <c r="H1129"/>
      <c r="I1129"/>
      <c r="J1129"/>
      <c r="K1129"/>
      <c r="L1129"/>
      <c r="M1129"/>
      <c r="N1129"/>
      <c r="O1129"/>
    </row>
    <row r="1130" spans="1:15" ht="67.95" customHeight="1" x14ac:dyDescent="0.25">
      <c r="A1130" s="8" t="s">
        <v>11</v>
      </c>
      <c r="B1130" s="49" t="s">
        <v>488</v>
      </c>
      <c r="C1130" s="8" t="s">
        <v>323</v>
      </c>
      <c r="D1130" s="13" t="s">
        <v>379</v>
      </c>
      <c r="E1130" s="13" t="s">
        <v>378</v>
      </c>
      <c r="F1130" s="8" t="s">
        <v>420</v>
      </c>
      <c r="G1130" s="8" t="s">
        <v>8</v>
      </c>
      <c r="H1130" s="8" t="s">
        <v>9</v>
      </c>
      <c r="I1130" s="8" t="s">
        <v>10</v>
      </c>
      <c r="J1130" s="8" t="s">
        <v>395</v>
      </c>
      <c r="K1130" s="8" t="s">
        <v>372</v>
      </c>
      <c r="L1130" s="8" t="s">
        <v>384</v>
      </c>
      <c r="M1130" s="8" t="s">
        <v>385</v>
      </c>
      <c r="N1130" s="13" t="s">
        <v>381</v>
      </c>
      <c r="O1130" s="13" t="s">
        <v>380</v>
      </c>
    </row>
    <row r="1131" spans="1:15" ht="22.95" customHeight="1" x14ac:dyDescent="0.25">
      <c r="A1131" s="9">
        <v>1</v>
      </c>
      <c r="B1131" s="9">
        <v>2</v>
      </c>
      <c r="C1131" s="9">
        <v>3</v>
      </c>
      <c r="D1131" s="9">
        <v>4</v>
      </c>
      <c r="E1131" s="9">
        <v>5</v>
      </c>
      <c r="F1131" s="14">
        <v>6</v>
      </c>
      <c r="G1131" s="9">
        <v>7</v>
      </c>
      <c r="H1131" s="14">
        <v>8</v>
      </c>
      <c r="I1131" s="9">
        <v>9</v>
      </c>
      <c r="J1131" s="9">
        <v>10</v>
      </c>
      <c r="K1131" s="9">
        <v>11</v>
      </c>
      <c r="L1131" s="9">
        <v>12</v>
      </c>
      <c r="M1131" s="9">
        <v>13</v>
      </c>
      <c r="N1131" s="9">
        <v>14</v>
      </c>
      <c r="O1131" s="9">
        <v>15</v>
      </c>
    </row>
    <row r="1132" spans="1:15" ht="22.95" customHeight="1" x14ac:dyDescent="0.25">
      <c r="A1132" s="57">
        <v>44805</v>
      </c>
      <c r="B1132" s="59"/>
      <c r="C1132" s="61"/>
      <c r="D1132" s="63">
        <f>IF(B1132&gt;2291,B1132-2291,0)</f>
        <v>0</v>
      </c>
      <c r="E1132" s="65">
        <f>IF(C1132&gt;1895,C1132-1895,0)</f>
        <v>0</v>
      </c>
      <c r="F1132" s="15" t="s">
        <v>382</v>
      </c>
      <c r="G1132" s="47"/>
      <c r="H1132" s="11"/>
      <c r="I1132" s="8">
        <f>IFERROR(VLOOKUP(H1132,Šifranti!$F$5:$G$48,2,FALSE),0)</f>
        <v>0</v>
      </c>
      <c r="J1132" s="44"/>
      <c r="K1132" s="33"/>
      <c r="L1132" s="50">
        <v>1.08</v>
      </c>
      <c r="M1132" s="32">
        <f>D1132+E1132</f>
        <v>0</v>
      </c>
      <c r="N1132" s="32">
        <f>IF(J1132*K1132*L1132*M1132 &lt;= 2000,J1132*K1132*L1132*M1132,2000)</f>
        <v>0</v>
      </c>
      <c r="O1132" s="32">
        <f t="shared" ref="O1132:O1159" si="69">N1132*1.161</f>
        <v>0</v>
      </c>
    </row>
    <row r="1133" spans="1:15" ht="22.95" customHeight="1" x14ac:dyDescent="0.25">
      <c r="A1133" s="58"/>
      <c r="B1133" s="60"/>
      <c r="C1133" s="62"/>
      <c r="D1133" s="64"/>
      <c r="E1133" s="66"/>
      <c r="F1133" s="15" t="s">
        <v>383</v>
      </c>
      <c r="G1133" s="47"/>
      <c r="H1133" s="11"/>
      <c r="I1133" s="8">
        <f>IFERROR(VLOOKUP(H1133,Šifranti!$F$5:$G$48,2,FALSE),0)</f>
        <v>0</v>
      </c>
      <c r="J1133" s="43">
        <f>J1132</f>
        <v>0</v>
      </c>
      <c r="K1133" s="33"/>
      <c r="L1133" s="50">
        <v>1.08</v>
      </c>
      <c r="M1133" s="32">
        <f>D1132+E1132</f>
        <v>0</v>
      </c>
      <c r="N1133" s="32">
        <f t="shared" ref="N1133:N1159" si="70">IF(J1133*K1133*L1133*M1133 &lt;= 2000,J1133*K1133*L1133*M1133,2000)</f>
        <v>0</v>
      </c>
      <c r="O1133" s="32">
        <f t="shared" si="69"/>
        <v>0</v>
      </c>
    </row>
    <row r="1134" spans="1:15" ht="22.95" customHeight="1" x14ac:dyDescent="0.25">
      <c r="A1134" s="58"/>
      <c r="B1134" s="60"/>
      <c r="C1134" s="62"/>
      <c r="D1134" s="64"/>
      <c r="E1134" s="66"/>
      <c r="F1134" s="8" t="s">
        <v>321</v>
      </c>
      <c r="G1134" s="47"/>
      <c r="H1134" s="11"/>
      <c r="I1134" s="8">
        <f>IFERROR(VLOOKUP(H1134,Šifranti!$F$49:$G$152,2,FALSE),0)</f>
        <v>0</v>
      </c>
      <c r="J1134" s="43">
        <f>J1132*1</f>
        <v>0</v>
      </c>
      <c r="K1134" s="33"/>
      <c r="L1134" s="50">
        <v>0.42</v>
      </c>
      <c r="M1134" s="32">
        <f>D1132+E1132</f>
        <v>0</v>
      </c>
      <c r="N1134" s="32">
        <f t="shared" si="70"/>
        <v>0</v>
      </c>
      <c r="O1134" s="32">
        <f t="shared" si="69"/>
        <v>0</v>
      </c>
    </row>
    <row r="1135" spans="1:15" ht="22.95" customHeight="1" x14ac:dyDescent="0.25">
      <c r="A1135" s="58"/>
      <c r="B1135" s="60"/>
      <c r="C1135" s="62"/>
      <c r="D1135" s="64"/>
      <c r="E1135" s="66"/>
      <c r="F1135" s="8" t="s">
        <v>322</v>
      </c>
      <c r="G1135" s="47"/>
      <c r="H1135" s="11"/>
      <c r="I1135" s="8">
        <f>IFERROR(VLOOKUP(H1135,Šifranti!$F$49:$G$152,2,FALSE),0)</f>
        <v>0</v>
      </c>
      <c r="J1135" s="43">
        <f>J1132*1</f>
        <v>0</v>
      </c>
      <c r="K1135" s="33"/>
      <c r="L1135" s="50">
        <v>0.42</v>
      </c>
      <c r="M1135" s="32">
        <f>D1132+E1132</f>
        <v>0</v>
      </c>
      <c r="N1135" s="32">
        <f t="shared" si="70"/>
        <v>0</v>
      </c>
      <c r="O1135" s="32">
        <f t="shared" si="69"/>
        <v>0</v>
      </c>
    </row>
    <row r="1136" spans="1:15" ht="22.95" customHeight="1" x14ac:dyDescent="0.25">
      <c r="A1136" s="58"/>
      <c r="B1136" s="60"/>
      <c r="C1136" s="62"/>
      <c r="D1136" s="64"/>
      <c r="E1136" s="66"/>
      <c r="F1136" s="8" t="s">
        <v>370</v>
      </c>
      <c r="G1136" s="47"/>
      <c r="H1136" s="11"/>
      <c r="I1136" s="8">
        <f>IFERROR(VLOOKUP(H1136,Šifranti!$F$49:$G$152,2,FALSE),0)</f>
        <v>0</v>
      </c>
      <c r="J1136" s="43">
        <f>J1132*1</f>
        <v>0</v>
      </c>
      <c r="K1136" s="33"/>
      <c r="L1136" s="50">
        <v>0.42</v>
      </c>
      <c r="M1136" s="32">
        <f>D1132+E1132</f>
        <v>0</v>
      </c>
      <c r="N1136" s="32">
        <f t="shared" si="70"/>
        <v>0</v>
      </c>
      <c r="O1136" s="32">
        <f t="shared" si="69"/>
        <v>0</v>
      </c>
    </row>
    <row r="1137" spans="1:15" ht="22.95" customHeight="1" x14ac:dyDescent="0.25">
      <c r="A1137" s="58"/>
      <c r="B1137" s="60"/>
      <c r="C1137" s="62"/>
      <c r="D1137" s="64"/>
      <c r="E1137" s="66"/>
      <c r="F1137" s="8" t="s">
        <v>371</v>
      </c>
      <c r="G1137" s="47"/>
      <c r="H1137" s="11"/>
      <c r="I1137" s="8">
        <f>IFERROR(VLOOKUP(H1137,Šifranti!$F$49:$G$152,2,FALSE),0)</f>
        <v>0</v>
      </c>
      <c r="J1137" s="43">
        <f>J1132*1</f>
        <v>0</v>
      </c>
      <c r="K1137" s="33"/>
      <c r="L1137" s="50">
        <v>0.42</v>
      </c>
      <c r="M1137" s="32">
        <f>D1132+E1132</f>
        <v>0</v>
      </c>
      <c r="N1137" s="32">
        <f t="shared" si="70"/>
        <v>0</v>
      </c>
      <c r="O1137" s="32">
        <f t="shared" si="69"/>
        <v>0</v>
      </c>
    </row>
    <row r="1138" spans="1:15" ht="22.95" customHeight="1" x14ac:dyDescent="0.25">
      <c r="A1138" s="58"/>
      <c r="B1138" s="60"/>
      <c r="C1138" s="62"/>
      <c r="D1138" s="64"/>
      <c r="E1138" s="66"/>
      <c r="F1138" s="8" t="s">
        <v>394</v>
      </c>
      <c r="G1138" s="47"/>
      <c r="H1138" s="11"/>
      <c r="I1138" s="8">
        <f>IFERROR(VLOOKUP(H1138,Šifranti!$F$153:$G$156,2,FALSE),0)</f>
        <v>0</v>
      </c>
      <c r="J1138" s="42">
        <f>J1132*0.3</f>
        <v>0</v>
      </c>
      <c r="K1138" s="33"/>
      <c r="L1138" s="50">
        <v>0.38</v>
      </c>
      <c r="M1138" s="32">
        <f>D1132+E1132</f>
        <v>0</v>
      </c>
      <c r="N1138" s="32">
        <f t="shared" si="70"/>
        <v>0</v>
      </c>
      <c r="O1138" s="32">
        <f t="shared" si="69"/>
        <v>0</v>
      </c>
    </row>
    <row r="1139" spans="1:15" ht="22.95" customHeight="1" x14ac:dyDescent="0.25">
      <c r="A1139" s="57">
        <v>44835</v>
      </c>
      <c r="B1139" s="59"/>
      <c r="C1139" s="61"/>
      <c r="D1139" s="63">
        <f>IF(B1139&gt;2291,B1139-2291,0)</f>
        <v>0</v>
      </c>
      <c r="E1139" s="65">
        <f>IF(C1139&gt;1895,C1139-1895,0)</f>
        <v>0</v>
      </c>
      <c r="F1139" s="15" t="s">
        <v>382</v>
      </c>
      <c r="G1139" s="47"/>
      <c r="H1139" s="11"/>
      <c r="I1139" s="8">
        <f>IFERROR(VLOOKUP(H1139,Šifranti!$F$5:$G$48,2,FALSE),0)</f>
        <v>0</v>
      </c>
      <c r="J1139" s="44"/>
      <c r="K1139" s="33"/>
      <c r="L1139" s="50">
        <v>1.08</v>
      </c>
      <c r="M1139" s="32">
        <f>D1139+E1139</f>
        <v>0</v>
      </c>
      <c r="N1139" s="32">
        <f t="shared" si="70"/>
        <v>0</v>
      </c>
      <c r="O1139" s="32">
        <f t="shared" si="69"/>
        <v>0</v>
      </c>
    </row>
    <row r="1140" spans="1:15" ht="22.95" customHeight="1" x14ac:dyDescent="0.25">
      <c r="A1140" s="58"/>
      <c r="B1140" s="60"/>
      <c r="C1140" s="62"/>
      <c r="D1140" s="64"/>
      <c r="E1140" s="66"/>
      <c r="F1140" s="15" t="s">
        <v>383</v>
      </c>
      <c r="G1140" s="47"/>
      <c r="H1140" s="11"/>
      <c r="I1140" s="8">
        <f>IFERROR(VLOOKUP(H1140,Šifranti!$F$5:$G$48,2,FALSE),0)</f>
        <v>0</v>
      </c>
      <c r="J1140" s="43">
        <f>J1139</f>
        <v>0</v>
      </c>
      <c r="K1140" s="33"/>
      <c r="L1140" s="50">
        <v>1.08</v>
      </c>
      <c r="M1140" s="32">
        <f>D1139+E1139</f>
        <v>0</v>
      </c>
      <c r="N1140" s="32">
        <f t="shared" si="70"/>
        <v>0</v>
      </c>
      <c r="O1140" s="32">
        <f t="shared" si="69"/>
        <v>0</v>
      </c>
    </row>
    <row r="1141" spans="1:15" ht="22.95" customHeight="1" x14ac:dyDescent="0.25">
      <c r="A1141" s="58"/>
      <c r="B1141" s="60"/>
      <c r="C1141" s="62"/>
      <c r="D1141" s="64"/>
      <c r="E1141" s="66"/>
      <c r="F1141" s="8" t="s">
        <v>321</v>
      </c>
      <c r="G1141" s="47"/>
      <c r="H1141" s="11"/>
      <c r="I1141" s="8">
        <f>IFERROR(VLOOKUP(H1141,Šifranti!$F$49:$G$152,2,FALSE),0)</f>
        <v>0</v>
      </c>
      <c r="J1141" s="43">
        <f>J1139*1</f>
        <v>0</v>
      </c>
      <c r="K1141" s="33"/>
      <c r="L1141" s="50">
        <v>0.42</v>
      </c>
      <c r="M1141" s="32">
        <f>D1139+E1139</f>
        <v>0</v>
      </c>
      <c r="N1141" s="32">
        <f t="shared" si="70"/>
        <v>0</v>
      </c>
      <c r="O1141" s="32">
        <f t="shared" si="69"/>
        <v>0</v>
      </c>
    </row>
    <row r="1142" spans="1:15" ht="22.95" customHeight="1" x14ac:dyDescent="0.25">
      <c r="A1142" s="58"/>
      <c r="B1142" s="60"/>
      <c r="C1142" s="62"/>
      <c r="D1142" s="64"/>
      <c r="E1142" s="66"/>
      <c r="F1142" s="8" t="s">
        <v>322</v>
      </c>
      <c r="G1142" s="47"/>
      <c r="H1142" s="11"/>
      <c r="I1142" s="8">
        <f>IFERROR(VLOOKUP(H1142,Šifranti!$F$49:$G$152,2,FALSE),0)</f>
        <v>0</v>
      </c>
      <c r="J1142" s="43">
        <f>J1139*1</f>
        <v>0</v>
      </c>
      <c r="K1142" s="33"/>
      <c r="L1142" s="50">
        <v>0.42</v>
      </c>
      <c r="M1142" s="32">
        <f>D1139+E1139</f>
        <v>0</v>
      </c>
      <c r="N1142" s="32">
        <f t="shared" si="70"/>
        <v>0</v>
      </c>
      <c r="O1142" s="32">
        <f t="shared" si="69"/>
        <v>0</v>
      </c>
    </row>
    <row r="1143" spans="1:15" ht="22.95" customHeight="1" x14ac:dyDescent="0.25">
      <c r="A1143" s="58"/>
      <c r="B1143" s="60"/>
      <c r="C1143" s="62"/>
      <c r="D1143" s="64"/>
      <c r="E1143" s="66"/>
      <c r="F1143" s="8" t="s">
        <v>370</v>
      </c>
      <c r="G1143" s="47"/>
      <c r="H1143" s="11"/>
      <c r="I1143" s="8">
        <f>IFERROR(VLOOKUP(H1143,Šifranti!$F$49:$G$152,2,FALSE),0)</f>
        <v>0</v>
      </c>
      <c r="J1143" s="43">
        <f>J1139*1</f>
        <v>0</v>
      </c>
      <c r="K1143" s="33"/>
      <c r="L1143" s="50">
        <v>0.42</v>
      </c>
      <c r="M1143" s="32">
        <f>D1139+E1139</f>
        <v>0</v>
      </c>
      <c r="N1143" s="32">
        <f t="shared" si="70"/>
        <v>0</v>
      </c>
      <c r="O1143" s="32">
        <f t="shared" si="69"/>
        <v>0</v>
      </c>
    </row>
    <row r="1144" spans="1:15" ht="22.95" customHeight="1" x14ac:dyDescent="0.25">
      <c r="A1144" s="58"/>
      <c r="B1144" s="60"/>
      <c r="C1144" s="62"/>
      <c r="D1144" s="64"/>
      <c r="E1144" s="66"/>
      <c r="F1144" s="8" t="s">
        <v>371</v>
      </c>
      <c r="G1144" s="47"/>
      <c r="H1144" s="11"/>
      <c r="I1144" s="8">
        <f>IFERROR(VLOOKUP(H1144,Šifranti!$F$49:$G$152,2,FALSE),0)</f>
        <v>0</v>
      </c>
      <c r="J1144" s="43">
        <f>J1139*1</f>
        <v>0</v>
      </c>
      <c r="K1144" s="33"/>
      <c r="L1144" s="50">
        <v>0.42</v>
      </c>
      <c r="M1144" s="32">
        <f>D1139+E1139</f>
        <v>0</v>
      </c>
      <c r="N1144" s="32">
        <f t="shared" si="70"/>
        <v>0</v>
      </c>
      <c r="O1144" s="32">
        <f t="shared" si="69"/>
        <v>0</v>
      </c>
    </row>
    <row r="1145" spans="1:15" ht="21" customHeight="1" x14ac:dyDescent="0.25">
      <c r="A1145" s="58"/>
      <c r="B1145" s="60"/>
      <c r="C1145" s="62"/>
      <c r="D1145" s="64"/>
      <c r="E1145" s="66"/>
      <c r="F1145" s="8" t="s">
        <v>394</v>
      </c>
      <c r="G1145" s="47"/>
      <c r="H1145" s="11"/>
      <c r="I1145" s="8">
        <f>IFERROR(VLOOKUP(H1145,Šifranti!$F$153:$G$156,2,FALSE),0)</f>
        <v>0</v>
      </c>
      <c r="J1145" s="42">
        <f>J1139*0.3</f>
        <v>0</v>
      </c>
      <c r="K1145" s="33"/>
      <c r="L1145" s="50">
        <v>0.38</v>
      </c>
      <c r="M1145" s="32">
        <f>D1139+E1139</f>
        <v>0</v>
      </c>
      <c r="N1145" s="32">
        <f t="shared" si="70"/>
        <v>0</v>
      </c>
      <c r="O1145" s="32">
        <f t="shared" si="69"/>
        <v>0</v>
      </c>
    </row>
    <row r="1146" spans="1:15" ht="21" customHeight="1" x14ac:dyDescent="0.25">
      <c r="A1146" s="57">
        <v>44866</v>
      </c>
      <c r="B1146" s="59"/>
      <c r="C1146" s="61"/>
      <c r="D1146" s="63">
        <f>IF(B1146&gt;2291,B1146-2291,0)</f>
        <v>0</v>
      </c>
      <c r="E1146" s="65">
        <f>IF(C1146&gt;1895,C1146-1895,0)</f>
        <v>0</v>
      </c>
      <c r="F1146" s="15" t="s">
        <v>382</v>
      </c>
      <c r="G1146" s="47"/>
      <c r="H1146" s="11"/>
      <c r="I1146" s="8">
        <f>IFERROR(VLOOKUP(H1146,Šifranti!$F$5:$G$48,2,FALSE),0)</f>
        <v>0</v>
      </c>
      <c r="J1146" s="44"/>
      <c r="K1146" s="33"/>
      <c r="L1146" s="50">
        <v>1.08</v>
      </c>
      <c r="M1146" s="32">
        <f>D1146+E1146</f>
        <v>0</v>
      </c>
      <c r="N1146" s="32">
        <f t="shared" si="70"/>
        <v>0</v>
      </c>
      <c r="O1146" s="32">
        <f t="shared" si="69"/>
        <v>0</v>
      </c>
    </row>
    <row r="1147" spans="1:15" ht="35.4" customHeight="1" x14ac:dyDescent="0.25">
      <c r="A1147" s="58"/>
      <c r="B1147" s="60"/>
      <c r="C1147" s="62"/>
      <c r="D1147" s="64"/>
      <c r="E1147" s="66"/>
      <c r="F1147" s="15" t="s">
        <v>383</v>
      </c>
      <c r="G1147" s="47"/>
      <c r="H1147" s="11"/>
      <c r="I1147" s="8">
        <f>IFERROR(VLOOKUP(H1147,Šifranti!$F$5:$G$48,2,FALSE),0)</f>
        <v>0</v>
      </c>
      <c r="J1147" s="43">
        <f>J1146</f>
        <v>0</v>
      </c>
      <c r="K1147" s="33"/>
      <c r="L1147" s="50">
        <v>1.08</v>
      </c>
      <c r="M1147" s="32">
        <f>D1146+E1146</f>
        <v>0</v>
      </c>
      <c r="N1147" s="32">
        <f t="shared" si="70"/>
        <v>0</v>
      </c>
      <c r="O1147" s="32">
        <f t="shared" si="69"/>
        <v>0</v>
      </c>
    </row>
    <row r="1148" spans="1:15" ht="19.95" customHeight="1" x14ac:dyDescent="0.25">
      <c r="A1148" s="58"/>
      <c r="B1148" s="60"/>
      <c r="C1148" s="62"/>
      <c r="D1148" s="64"/>
      <c r="E1148" s="66"/>
      <c r="F1148" s="8" t="s">
        <v>321</v>
      </c>
      <c r="G1148" s="47"/>
      <c r="H1148" s="11"/>
      <c r="I1148" s="8">
        <f>IFERROR(VLOOKUP(H1148,Šifranti!$F$49:$G$152,2,FALSE),0)</f>
        <v>0</v>
      </c>
      <c r="J1148" s="43">
        <f>J1146*1</f>
        <v>0</v>
      </c>
      <c r="K1148" s="33"/>
      <c r="L1148" s="50">
        <v>0.42</v>
      </c>
      <c r="M1148" s="32">
        <f>D1146+E1146</f>
        <v>0</v>
      </c>
      <c r="N1148" s="32">
        <f t="shared" si="70"/>
        <v>0</v>
      </c>
      <c r="O1148" s="32">
        <f t="shared" si="69"/>
        <v>0</v>
      </c>
    </row>
    <row r="1149" spans="1:15" ht="22.95" customHeight="1" x14ac:dyDescent="0.25">
      <c r="A1149" s="58"/>
      <c r="B1149" s="60"/>
      <c r="C1149" s="62"/>
      <c r="D1149" s="64"/>
      <c r="E1149" s="66"/>
      <c r="F1149" s="8" t="s">
        <v>322</v>
      </c>
      <c r="G1149" s="47"/>
      <c r="H1149" s="11"/>
      <c r="I1149" s="8">
        <f>IFERROR(VLOOKUP(H1149,Šifranti!$F$49:$G$152,2,FALSE),0)</f>
        <v>0</v>
      </c>
      <c r="J1149" s="43">
        <f>J1146*1</f>
        <v>0</v>
      </c>
      <c r="K1149" s="33"/>
      <c r="L1149" s="50">
        <v>0.42</v>
      </c>
      <c r="M1149" s="32">
        <f>D1146+E1146</f>
        <v>0</v>
      </c>
      <c r="N1149" s="32">
        <f t="shared" si="70"/>
        <v>0</v>
      </c>
      <c r="O1149" s="32">
        <f t="shared" si="69"/>
        <v>0</v>
      </c>
    </row>
    <row r="1150" spans="1:15" ht="22.95" customHeight="1" x14ac:dyDescent="0.25">
      <c r="A1150" s="58"/>
      <c r="B1150" s="60"/>
      <c r="C1150" s="62"/>
      <c r="D1150" s="64"/>
      <c r="E1150" s="66"/>
      <c r="F1150" s="8" t="s">
        <v>370</v>
      </c>
      <c r="G1150" s="47"/>
      <c r="H1150" s="11"/>
      <c r="I1150" s="8">
        <f>IFERROR(VLOOKUP(H1150,Šifranti!$F$49:$G$152,2,FALSE),0)</f>
        <v>0</v>
      </c>
      <c r="J1150" s="43">
        <f>J1146*1</f>
        <v>0</v>
      </c>
      <c r="K1150" s="33"/>
      <c r="L1150" s="50">
        <v>0.42</v>
      </c>
      <c r="M1150" s="32">
        <f>D1146+E1146</f>
        <v>0</v>
      </c>
      <c r="N1150" s="32">
        <f t="shared" si="70"/>
        <v>0</v>
      </c>
      <c r="O1150" s="32">
        <f t="shared" si="69"/>
        <v>0</v>
      </c>
    </row>
    <row r="1151" spans="1:15" ht="22.95" customHeight="1" x14ac:dyDescent="0.25">
      <c r="A1151" s="58"/>
      <c r="B1151" s="60"/>
      <c r="C1151" s="62"/>
      <c r="D1151" s="64"/>
      <c r="E1151" s="66"/>
      <c r="F1151" s="8" t="s">
        <v>371</v>
      </c>
      <c r="G1151" s="47"/>
      <c r="H1151" s="11"/>
      <c r="I1151" s="8">
        <f>IFERROR(VLOOKUP(H1151,Šifranti!$F$49:$G$152,2,FALSE),0)</f>
        <v>0</v>
      </c>
      <c r="J1151" s="43">
        <f>J1146*1</f>
        <v>0</v>
      </c>
      <c r="K1151" s="33"/>
      <c r="L1151" s="50">
        <v>0.42</v>
      </c>
      <c r="M1151" s="32">
        <f>D1146+E1146</f>
        <v>0</v>
      </c>
      <c r="N1151" s="32">
        <f t="shared" si="70"/>
        <v>0</v>
      </c>
      <c r="O1151" s="32">
        <f t="shared" si="69"/>
        <v>0</v>
      </c>
    </row>
    <row r="1152" spans="1:15" ht="22.95" customHeight="1" x14ac:dyDescent="0.25">
      <c r="A1152" s="58"/>
      <c r="B1152" s="60"/>
      <c r="C1152" s="62"/>
      <c r="D1152" s="64"/>
      <c r="E1152" s="66"/>
      <c r="F1152" s="8" t="s">
        <v>394</v>
      </c>
      <c r="G1152" s="47"/>
      <c r="H1152" s="11"/>
      <c r="I1152" s="8">
        <f>IFERROR(VLOOKUP(H1152,Šifranti!$F$153:$G$156,2,FALSE),0)</f>
        <v>0</v>
      </c>
      <c r="J1152" s="42">
        <f>J1146*0.3</f>
        <v>0</v>
      </c>
      <c r="K1152" s="33"/>
      <c r="L1152" s="50">
        <v>0.38</v>
      </c>
      <c r="M1152" s="32">
        <f>D1146+E1146</f>
        <v>0</v>
      </c>
      <c r="N1152" s="32">
        <f t="shared" si="70"/>
        <v>0</v>
      </c>
      <c r="O1152" s="32">
        <f t="shared" si="69"/>
        <v>0</v>
      </c>
    </row>
    <row r="1153" spans="1:15" ht="22.95" customHeight="1" x14ac:dyDescent="0.25">
      <c r="A1153" s="57">
        <v>44896</v>
      </c>
      <c r="B1153" s="59"/>
      <c r="C1153" s="61"/>
      <c r="D1153" s="63">
        <f>IF(B1153&gt;2291,B1153-2291,0)</f>
        <v>0</v>
      </c>
      <c r="E1153" s="65">
        <f>IF(C1153&gt;1895,C1153-1895,0)</f>
        <v>0</v>
      </c>
      <c r="F1153" s="15" t="s">
        <v>382</v>
      </c>
      <c r="G1153" s="47"/>
      <c r="H1153" s="11"/>
      <c r="I1153" s="8">
        <f>IFERROR(VLOOKUP(H1153,Šifranti!$F$5:$G$48,2,FALSE),0)</f>
        <v>0</v>
      </c>
      <c r="J1153" s="44"/>
      <c r="K1153" s="33"/>
      <c r="L1153" s="50">
        <v>1.08</v>
      </c>
      <c r="M1153" s="32">
        <f>D1153+E1153</f>
        <v>0</v>
      </c>
      <c r="N1153" s="32">
        <f t="shared" si="70"/>
        <v>0</v>
      </c>
      <c r="O1153" s="32">
        <f t="shared" si="69"/>
        <v>0</v>
      </c>
    </row>
    <row r="1154" spans="1:15" ht="22.95" customHeight="1" x14ac:dyDescent="0.25">
      <c r="A1154" s="58"/>
      <c r="B1154" s="60"/>
      <c r="C1154" s="62"/>
      <c r="D1154" s="64"/>
      <c r="E1154" s="66"/>
      <c r="F1154" s="15" t="s">
        <v>383</v>
      </c>
      <c r="G1154" s="47"/>
      <c r="H1154" s="11"/>
      <c r="I1154" s="8">
        <f>IFERROR(VLOOKUP(H1154,Šifranti!$F$5:$G$48,2,FALSE),0)</f>
        <v>0</v>
      </c>
      <c r="J1154" s="43">
        <f>J1153</f>
        <v>0</v>
      </c>
      <c r="K1154" s="33"/>
      <c r="L1154" s="50">
        <v>1.08</v>
      </c>
      <c r="M1154" s="32">
        <f>D1153+E1153</f>
        <v>0</v>
      </c>
      <c r="N1154" s="32">
        <f t="shared" si="70"/>
        <v>0</v>
      </c>
      <c r="O1154" s="32">
        <f t="shared" si="69"/>
        <v>0</v>
      </c>
    </row>
    <row r="1155" spans="1:15" ht="22.95" customHeight="1" x14ac:dyDescent="0.25">
      <c r="A1155" s="58"/>
      <c r="B1155" s="60"/>
      <c r="C1155" s="62"/>
      <c r="D1155" s="64"/>
      <c r="E1155" s="66"/>
      <c r="F1155" s="8" t="s">
        <v>321</v>
      </c>
      <c r="G1155" s="47"/>
      <c r="H1155" s="11"/>
      <c r="I1155" s="8">
        <f>IFERROR(VLOOKUP(H1155,Šifranti!$F$49:$G$152,2,FALSE),0)</f>
        <v>0</v>
      </c>
      <c r="J1155" s="43">
        <f>J1153*1</f>
        <v>0</v>
      </c>
      <c r="K1155" s="33"/>
      <c r="L1155" s="50">
        <v>0.42</v>
      </c>
      <c r="M1155" s="32">
        <f>D1153+E1153</f>
        <v>0</v>
      </c>
      <c r="N1155" s="32">
        <f t="shared" si="70"/>
        <v>0</v>
      </c>
      <c r="O1155" s="32">
        <f t="shared" si="69"/>
        <v>0</v>
      </c>
    </row>
    <row r="1156" spans="1:15" ht="22.95" customHeight="1" x14ac:dyDescent="0.25">
      <c r="A1156" s="58"/>
      <c r="B1156" s="60"/>
      <c r="C1156" s="62"/>
      <c r="D1156" s="64"/>
      <c r="E1156" s="66"/>
      <c r="F1156" s="8" t="s">
        <v>322</v>
      </c>
      <c r="G1156" s="47"/>
      <c r="H1156" s="11"/>
      <c r="I1156" s="8">
        <f>IFERROR(VLOOKUP(H1156,Šifranti!$F$49:$G$152,2,FALSE),0)</f>
        <v>0</v>
      </c>
      <c r="J1156" s="43">
        <f>J1153*1</f>
        <v>0</v>
      </c>
      <c r="K1156" s="33"/>
      <c r="L1156" s="50">
        <v>0.42</v>
      </c>
      <c r="M1156" s="32">
        <f>D1153+E1153</f>
        <v>0</v>
      </c>
      <c r="N1156" s="32">
        <f t="shared" si="70"/>
        <v>0</v>
      </c>
      <c r="O1156" s="32">
        <f t="shared" si="69"/>
        <v>0</v>
      </c>
    </row>
    <row r="1157" spans="1:15" ht="22.95" customHeight="1" x14ac:dyDescent="0.25">
      <c r="A1157" s="58"/>
      <c r="B1157" s="60"/>
      <c r="C1157" s="62"/>
      <c r="D1157" s="64"/>
      <c r="E1157" s="66"/>
      <c r="F1157" s="8" t="s">
        <v>370</v>
      </c>
      <c r="G1157" s="47"/>
      <c r="H1157" s="11"/>
      <c r="I1157" s="8">
        <f>IFERROR(VLOOKUP(H1157,Šifranti!$F$49:$G$152,2,FALSE),0)</f>
        <v>0</v>
      </c>
      <c r="J1157" s="43">
        <f>J1153*1</f>
        <v>0</v>
      </c>
      <c r="K1157" s="33"/>
      <c r="L1157" s="50">
        <v>0.42</v>
      </c>
      <c r="M1157" s="32">
        <f>D1153+E1153</f>
        <v>0</v>
      </c>
      <c r="N1157" s="32">
        <f t="shared" si="70"/>
        <v>0</v>
      </c>
      <c r="O1157" s="32">
        <f t="shared" si="69"/>
        <v>0</v>
      </c>
    </row>
    <row r="1158" spans="1:15" ht="22.95" customHeight="1" x14ac:dyDescent="0.25">
      <c r="A1158" s="58"/>
      <c r="B1158" s="60"/>
      <c r="C1158" s="62"/>
      <c r="D1158" s="64"/>
      <c r="E1158" s="66"/>
      <c r="F1158" s="8" t="s">
        <v>371</v>
      </c>
      <c r="G1158" s="47"/>
      <c r="H1158" s="11"/>
      <c r="I1158" s="8">
        <f>IFERROR(VLOOKUP(H1158,Šifranti!$F$49:$G$152,2,FALSE),0)</f>
        <v>0</v>
      </c>
      <c r="J1158" s="43">
        <f>J1153*1</f>
        <v>0</v>
      </c>
      <c r="K1158" s="33"/>
      <c r="L1158" s="50">
        <v>0.42</v>
      </c>
      <c r="M1158" s="32">
        <f>D1153+E1153</f>
        <v>0</v>
      </c>
      <c r="N1158" s="32">
        <f t="shared" si="70"/>
        <v>0</v>
      </c>
      <c r="O1158" s="32">
        <f t="shared" si="69"/>
        <v>0</v>
      </c>
    </row>
    <row r="1159" spans="1:15" ht="22.95" customHeight="1" x14ac:dyDescent="0.25">
      <c r="A1159" s="58"/>
      <c r="B1159" s="60"/>
      <c r="C1159" s="62"/>
      <c r="D1159" s="64"/>
      <c r="E1159" s="66"/>
      <c r="F1159" s="8" t="s">
        <v>394</v>
      </c>
      <c r="G1159" s="47"/>
      <c r="H1159" s="11"/>
      <c r="I1159" s="8">
        <f>IFERROR(VLOOKUP(H1159,Šifranti!$F$153:$G$156,2,FALSE),0)</f>
        <v>0</v>
      </c>
      <c r="J1159" s="42">
        <f>J1153*0.3</f>
        <v>0</v>
      </c>
      <c r="K1159" s="33"/>
      <c r="L1159" s="50">
        <v>0.38</v>
      </c>
      <c r="M1159" s="32">
        <f>D1153+E1153</f>
        <v>0</v>
      </c>
      <c r="N1159" s="32">
        <f t="shared" si="70"/>
        <v>0</v>
      </c>
      <c r="O1159" s="32">
        <f t="shared" si="69"/>
        <v>0</v>
      </c>
    </row>
    <row r="1160" spans="1:15" ht="22.95" customHeight="1" x14ac:dyDescent="0.25">
      <c r="A1160" s="34" t="s">
        <v>320</v>
      </c>
      <c r="B1160" s="34"/>
      <c r="C1160" s="34"/>
      <c r="D1160" s="7"/>
      <c r="E1160" s="7"/>
      <c r="F1160" s="7"/>
      <c r="G1160" s="7"/>
      <c r="H1160" s="7"/>
      <c r="I1160" s="7"/>
      <c r="J1160" s="7"/>
      <c r="K1160" s="7"/>
      <c r="L1160" s="7"/>
      <c r="M1160" s="7"/>
      <c r="N1160" s="32">
        <f>SUM(N1132:N1159)</f>
        <v>0</v>
      </c>
      <c r="O1160" s="32">
        <f>SUM(O1132:O1159)</f>
        <v>0</v>
      </c>
    </row>
    <row r="1161" spans="1:15" ht="22.95" customHeight="1" x14ac:dyDescent="0.25">
      <c r="A1161"/>
      <c r="B1161"/>
      <c r="C1161"/>
      <c r="D1161"/>
      <c r="E1161"/>
      <c r="F1161"/>
      <c r="G1161"/>
      <c r="H1161"/>
      <c r="I1161"/>
      <c r="J1161"/>
      <c r="K1161"/>
      <c r="L1161"/>
      <c r="M1161"/>
      <c r="N1161"/>
      <c r="O1161"/>
    </row>
    <row r="1162" spans="1:15" ht="22.95" customHeight="1" x14ac:dyDescent="0.25">
      <c r="A1162" s="68" t="s">
        <v>487</v>
      </c>
      <c r="B1162" s="69"/>
      <c r="C1162" s="70"/>
      <c r="D1162"/>
      <c r="E1162"/>
      <c r="F1162"/>
      <c r="G1162"/>
      <c r="H1162"/>
      <c r="I1162"/>
      <c r="J1162"/>
      <c r="K1162"/>
      <c r="L1162"/>
      <c r="M1162"/>
      <c r="N1162"/>
      <c r="O1162"/>
    </row>
    <row r="1163" spans="1:15" ht="70.2" customHeight="1" x14ac:dyDescent="0.25">
      <c r="A1163" s="9" t="s">
        <v>450</v>
      </c>
      <c r="B1163" s="13" t="s">
        <v>381</v>
      </c>
      <c r="C1163" s="13" t="s">
        <v>380</v>
      </c>
      <c r="D1163"/>
      <c r="E1163"/>
      <c r="F1163"/>
      <c r="G1163"/>
      <c r="H1163"/>
      <c r="I1163"/>
      <c r="J1163"/>
      <c r="K1163"/>
      <c r="L1163"/>
      <c r="M1163"/>
      <c r="N1163"/>
      <c r="O1163"/>
    </row>
    <row r="1164" spans="1:15" ht="22.95" customHeight="1" x14ac:dyDescent="0.25">
      <c r="A1164" s="8" t="s">
        <v>451</v>
      </c>
      <c r="B1164" s="55">
        <f>N38</f>
        <v>0</v>
      </c>
      <c r="C1164" s="55">
        <f>O38</f>
        <v>0</v>
      </c>
      <c r="D1164"/>
      <c r="E1164"/>
      <c r="F1164"/>
      <c r="G1164"/>
      <c r="H1164"/>
      <c r="I1164"/>
      <c r="J1164"/>
      <c r="K1164"/>
      <c r="L1164"/>
      <c r="M1164"/>
      <c r="N1164"/>
      <c r="O1164"/>
    </row>
    <row r="1165" spans="1:15" ht="22.95" customHeight="1" x14ac:dyDescent="0.25">
      <c r="A1165" s="8" t="s">
        <v>452</v>
      </c>
      <c r="B1165" s="55">
        <f>N71</f>
        <v>0</v>
      </c>
      <c r="C1165" s="55">
        <f>O71</f>
        <v>0</v>
      </c>
      <c r="D1165"/>
      <c r="E1165"/>
      <c r="F1165"/>
      <c r="G1165"/>
      <c r="H1165"/>
      <c r="I1165"/>
      <c r="J1165"/>
      <c r="K1165"/>
      <c r="L1165"/>
      <c r="M1165"/>
      <c r="N1165"/>
      <c r="O1165"/>
    </row>
    <row r="1166" spans="1:15" ht="22.95" customHeight="1" x14ac:dyDescent="0.25">
      <c r="A1166" s="8" t="s">
        <v>453</v>
      </c>
      <c r="B1166" s="55">
        <f>N104</f>
        <v>0</v>
      </c>
      <c r="C1166" s="55">
        <f>O104</f>
        <v>0</v>
      </c>
      <c r="D1166"/>
      <c r="E1166"/>
      <c r="F1166"/>
      <c r="G1166"/>
      <c r="H1166"/>
      <c r="I1166"/>
      <c r="J1166"/>
      <c r="K1166"/>
      <c r="L1166"/>
      <c r="M1166"/>
      <c r="N1166"/>
      <c r="O1166"/>
    </row>
    <row r="1167" spans="1:15" ht="22.95" customHeight="1" x14ac:dyDescent="0.25">
      <c r="A1167" s="8" t="s">
        <v>454</v>
      </c>
      <c r="B1167" s="55">
        <f>N137</f>
        <v>0</v>
      </c>
      <c r="C1167" s="55">
        <f>O137</f>
        <v>0</v>
      </c>
      <c r="D1167"/>
      <c r="E1167"/>
      <c r="F1167"/>
      <c r="G1167"/>
      <c r="H1167"/>
      <c r="I1167"/>
      <c r="J1167"/>
      <c r="K1167"/>
      <c r="L1167"/>
      <c r="M1167"/>
      <c r="N1167"/>
      <c r="O1167"/>
    </row>
    <row r="1168" spans="1:15" ht="22.95" customHeight="1" x14ac:dyDescent="0.25">
      <c r="A1168" s="8" t="s">
        <v>455</v>
      </c>
      <c r="B1168" s="55">
        <f>N170</f>
        <v>0</v>
      </c>
      <c r="C1168" s="55">
        <f>O170</f>
        <v>0</v>
      </c>
      <c r="D1168"/>
      <c r="E1168"/>
      <c r="F1168"/>
      <c r="G1168"/>
      <c r="H1168"/>
      <c r="I1168"/>
      <c r="J1168"/>
      <c r="K1168"/>
      <c r="L1168"/>
      <c r="M1168"/>
      <c r="N1168"/>
      <c r="O1168"/>
    </row>
    <row r="1169" spans="1:15" ht="22.95" customHeight="1" x14ac:dyDescent="0.25">
      <c r="A1169" s="8" t="s">
        <v>456</v>
      </c>
      <c r="B1169" s="55">
        <f>N203</f>
        <v>0</v>
      </c>
      <c r="C1169" s="55">
        <f>O203</f>
        <v>0</v>
      </c>
      <c r="D1169"/>
      <c r="E1169"/>
      <c r="F1169"/>
      <c r="G1169"/>
      <c r="H1169"/>
      <c r="I1169"/>
      <c r="J1169"/>
      <c r="K1169"/>
      <c r="L1169"/>
      <c r="M1169"/>
      <c r="N1169"/>
      <c r="O1169"/>
    </row>
    <row r="1170" spans="1:15" ht="22.95" customHeight="1" x14ac:dyDescent="0.25">
      <c r="A1170" s="8" t="s">
        <v>457</v>
      </c>
      <c r="B1170" s="55">
        <f>N236</f>
        <v>0</v>
      </c>
      <c r="C1170" s="55">
        <f>O236</f>
        <v>0</v>
      </c>
      <c r="D1170"/>
      <c r="E1170"/>
      <c r="F1170"/>
      <c r="G1170"/>
      <c r="H1170"/>
      <c r="I1170"/>
      <c r="J1170"/>
      <c r="K1170"/>
      <c r="L1170"/>
      <c r="M1170"/>
      <c r="N1170"/>
      <c r="O1170"/>
    </row>
    <row r="1171" spans="1:15" ht="22.95" customHeight="1" x14ac:dyDescent="0.25">
      <c r="A1171" s="8" t="s">
        <v>458</v>
      </c>
      <c r="B1171" s="55">
        <f>N269</f>
        <v>0</v>
      </c>
      <c r="C1171" s="55">
        <f>O269</f>
        <v>0</v>
      </c>
      <c r="D1171"/>
      <c r="E1171"/>
      <c r="F1171"/>
      <c r="G1171"/>
      <c r="H1171"/>
      <c r="I1171"/>
      <c r="J1171"/>
      <c r="K1171"/>
      <c r="L1171"/>
      <c r="M1171"/>
      <c r="N1171"/>
      <c r="O1171"/>
    </row>
    <row r="1172" spans="1:15" ht="22.95" customHeight="1" x14ac:dyDescent="0.25">
      <c r="A1172" s="8" t="s">
        <v>459</v>
      </c>
      <c r="B1172" s="55">
        <f>N302</f>
        <v>0</v>
      </c>
      <c r="C1172" s="55">
        <f>O302</f>
        <v>0</v>
      </c>
      <c r="D1172"/>
      <c r="E1172"/>
      <c r="F1172"/>
      <c r="G1172"/>
      <c r="H1172"/>
      <c r="I1172"/>
      <c r="J1172"/>
      <c r="K1172"/>
      <c r="L1172"/>
      <c r="M1172"/>
      <c r="N1172"/>
      <c r="O1172"/>
    </row>
    <row r="1173" spans="1:15" ht="22.95" customHeight="1" x14ac:dyDescent="0.25">
      <c r="A1173" s="8" t="s">
        <v>460</v>
      </c>
      <c r="B1173" s="55">
        <f>N335</f>
        <v>0</v>
      </c>
      <c r="C1173" s="55">
        <f>O335</f>
        <v>0</v>
      </c>
      <c r="D1173"/>
      <c r="E1173"/>
      <c r="F1173"/>
      <c r="G1173"/>
      <c r="H1173"/>
      <c r="I1173"/>
      <c r="J1173"/>
      <c r="K1173"/>
      <c r="L1173"/>
      <c r="M1173"/>
      <c r="N1173"/>
      <c r="O1173"/>
    </row>
    <row r="1174" spans="1:15" ht="22.95" customHeight="1" x14ac:dyDescent="0.25">
      <c r="A1174" s="8" t="s">
        <v>461</v>
      </c>
      <c r="B1174" s="55">
        <f>N368</f>
        <v>0</v>
      </c>
      <c r="C1174" s="55">
        <f>O368</f>
        <v>0</v>
      </c>
      <c r="D1174"/>
      <c r="E1174"/>
      <c r="F1174"/>
      <c r="G1174"/>
      <c r="H1174"/>
      <c r="I1174"/>
      <c r="J1174"/>
      <c r="K1174"/>
      <c r="L1174"/>
      <c r="M1174"/>
      <c r="N1174"/>
      <c r="O1174"/>
    </row>
    <row r="1175" spans="1:15" ht="22.95" customHeight="1" x14ac:dyDescent="0.25">
      <c r="A1175" s="8" t="s">
        <v>462</v>
      </c>
      <c r="B1175" s="55">
        <f>N401</f>
        <v>0</v>
      </c>
      <c r="C1175" s="55">
        <f>O401</f>
        <v>0</v>
      </c>
      <c r="D1175"/>
      <c r="E1175"/>
      <c r="F1175"/>
      <c r="G1175"/>
      <c r="H1175"/>
      <c r="I1175"/>
      <c r="J1175"/>
      <c r="K1175"/>
      <c r="L1175"/>
      <c r="M1175"/>
      <c r="N1175"/>
      <c r="O1175"/>
    </row>
    <row r="1176" spans="1:15" ht="22.95" customHeight="1" x14ac:dyDescent="0.25">
      <c r="A1176" s="8" t="s">
        <v>463</v>
      </c>
      <c r="B1176" s="55">
        <f>N434</f>
        <v>0</v>
      </c>
      <c r="C1176" s="55">
        <f>O434</f>
        <v>0</v>
      </c>
      <c r="D1176"/>
      <c r="E1176"/>
      <c r="F1176"/>
      <c r="G1176"/>
      <c r="H1176"/>
      <c r="I1176"/>
      <c r="J1176"/>
      <c r="K1176"/>
      <c r="L1176"/>
      <c r="M1176"/>
      <c r="N1176"/>
      <c r="O1176"/>
    </row>
    <row r="1177" spans="1:15" ht="21" customHeight="1" x14ac:dyDescent="0.25">
      <c r="A1177" s="8" t="s">
        <v>464</v>
      </c>
      <c r="B1177" s="55">
        <f>N467</f>
        <v>0</v>
      </c>
      <c r="C1177" s="55">
        <f>O467</f>
        <v>0</v>
      </c>
      <c r="D1177"/>
      <c r="E1177"/>
      <c r="F1177"/>
      <c r="G1177"/>
      <c r="H1177"/>
      <c r="I1177"/>
      <c r="J1177"/>
      <c r="K1177"/>
      <c r="L1177"/>
      <c r="M1177"/>
      <c r="N1177"/>
      <c r="O1177"/>
    </row>
    <row r="1178" spans="1:15" ht="21" customHeight="1" x14ac:dyDescent="0.25">
      <c r="A1178" s="8" t="s">
        <v>465</v>
      </c>
      <c r="B1178" s="55">
        <f>N500</f>
        <v>0</v>
      </c>
      <c r="C1178" s="55">
        <f>O500</f>
        <v>0</v>
      </c>
      <c r="D1178"/>
      <c r="E1178"/>
      <c r="F1178"/>
      <c r="G1178"/>
      <c r="H1178"/>
      <c r="I1178"/>
      <c r="J1178"/>
      <c r="K1178"/>
      <c r="L1178"/>
      <c r="M1178"/>
      <c r="N1178"/>
      <c r="O1178"/>
    </row>
    <row r="1179" spans="1:15" ht="28.2" customHeight="1" x14ac:dyDescent="0.25">
      <c r="A1179" s="8" t="s">
        <v>466</v>
      </c>
      <c r="B1179" s="55">
        <f>N533</f>
        <v>0</v>
      </c>
      <c r="C1179" s="55">
        <f>O533</f>
        <v>0</v>
      </c>
      <c r="D1179"/>
      <c r="E1179"/>
      <c r="F1179"/>
      <c r="G1179"/>
      <c r="H1179"/>
      <c r="I1179"/>
      <c r="J1179"/>
      <c r="K1179"/>
      <c r="L1179"/>
      <c r="M1179"/>
      <c r="N1179"/>
      <c r="O1179"/>
    </row>
    <row r="1180" spans="1:15" ht="19.95" customHeight="1" x14ac:dyDescent="0.25">
      <c r="A1180" s="8" t="s">
        <v>467</v>
      </c>
      <c r="B1180" s="55">
        <f>N566</f>
        <v>0</v>
      </c>
      <c r="C1180" s="55">
        <f>O566</f>
        <v>0</v>
      </c>
      <c r="D1180"/>
      <c r="E1180"/>
      <c r="F1180"/>
      <c r="G1180"/>
      <c r="H1180"/>
      <c r="I1180"/>
      <c r="J1180"/>
      <c r="K1180"/>
      <c r="L1180"/>
      <c r="M1180"/>
      <c r="N1180"/>
      <c r="O1180"/>
    </row>
    <row r="1181" spans="1:15" ht="22.95" customHeight="1" x14ac:dyDescent="0.25">
      <c r="A1181" s="8" t="s">
        <v>468</v>
      </c>
      <c r="B1181" s="55">
        <f>N599</f>
        <v>0</v>
      </c>
      <c r="C1181" s="55">
        <f>O599</f>
        <v>0</v>
      </c>
      <c r="D1181"/>
      <c r="E1181"/>
      <c r="F1181"/>
      <c r="G1181"/>
      <c r="H1181"/>
      <c r="I1181"/>
      <c r="J1181"/>
      <c r="K1181"/>
      <c r="L1181"/>
      <c r="M1181"/>
      <c r="N1181"/>
      <c r="O1181"/>
    </row>
    <row r="1182" spans="1:15" ht="22.95" customHeight="1" x14ac:dyDescent="0.25">
      <c r="A1182" s="8" t="s">
        <v>469</v>
      </c>
      <c r="B1182" s="55">
        <f>N632</f>
        <v>0</v>
      </c>
      <c r="C1182" s="55">
        <f>O632</f>
        <v>0</v>
      </c>
      <c r="D1182"/>
      <c r="E1182"/>
      <c r="F1182"/>
      <c r="G1182"/>
      <c r="H1182"/>
      <c r="I1182"/>
      <c r="J1182"/>
      <c r="K1182"/>
      <c r="L1182"/>
      <c r="M1182"/>
      <c r="N1182"/>
      <c r="O1182"/>
    </row>
    <row r="1183" spans="1:15" ht="22.95" customHeight="1" x14ac:dyDescent="0.25">
      <c r="A1183" s="8" t="s">
        <v>470</v>
      </c>
      <c r="B1183" s="55">
        <f>N665</f>
        <v>0</v>
      </c>
      <c r="C1183" s="55">
        <f>O665</f>
        <v>0</v>
      </c>
      <c r="D1183"/>
      <c r="E1183"/>
      <c r="F1183"/>
      <c r="G1183"/>
      <c r="H1183"/>
      <c r="I1183"/>
      <c r="J1183"/>
      <c r="K1183"/>
      <c r="L1183"/>
      <c r="M1183"/>
      <c r="N1183"/>
      <c r="O1183"/>
    </row>
    <row r="1184" spans="1:15" ht="22.95" customHeight="1" x14ac:dyDescent="0.25">
      <c r="A1184" s="8" t="s">
        <v>471</v>
      </c>
      <c r="B1184" s="55">
        <f>N698</f>
        <v>0</v>
      </c>
      <c r="C1184" s="55">
        <f>O698</f>
        <v>0</v>
      </c>
      <c r="D1184"/>
      <c r="E1184"/>
      <c r="F1184"/>
      <c r="G1184"/>
      <c r="H1184"/>
      <c r="I1184"/>
      <c r="J1184"/>
      <c r="K1184"/>
      <c r="L1184"/>
      <c r="M1184"/>
      <c r="N1184"/>
      <c r="O1184"/>
    </row>
    <row r="1185" spans="1:15" ht="22.95" customHeight="1" x14ac:dyDescent="0.25">
      <c r="A1185" s="8" t="s">
        <v>472</v>
      </c>
      <c r="B1185" s="55">
        <f>N731</f>
        <v>0</v>
      </c>
      <c r="C1185" s="55">
        <f>O731</f>
        <v>0</v>
      </c>
      <c r="D1185"/>
      <c r="E1185"/>
      <c r="F1185"/>
      <c r="G1185"/>
      <c r="H1185"/>
      <c r="I1185"/>
      <c r="J1185"/>
      <c r="K1185"/>
      <c r="L1185"/>
      <c r="M1185"/>
      <c r="N1185"/>
      <c r="O1185"/>
    </row>
    <row r="1186" spans="1:15" ht="22.95" customHeight="1" x14ac:dyDescent="0.25">
      <c r="A1186" s="8" t="s">
        <v>473</v>
      </c>
      <c r="B1186" s="55">
        <f>N764</f>
        <v>0</v>
      </c>
      <c r="C1186" s="55">
        <f>O764</f>
        <v>0</v>
      </c>
      <c r="D1186"/>
      <c r="E1186"/>
      <c r="F1186"/>
      <c r="G1186"/>
      <c r="H1186"/>
      <c r="I1186"/>
      <c r="J1186"/>
      <c r="K1186"/>
      <c r="L1186"/>
      <c r="M1186"/>
      <c r="N1186"/>
      <c r="O1186"/>
    </row>
    <row r="1187" spans="1:15" ht="22.95" customHeight="1" x14ac:dyDescent="0.25">
      <c r="A1187" s="8" t="s">
        <v>474</v>
      </c>
      <c r="B1187" s="55">
        <f>N797</f>
        <v>0</v>
      </c>
      <c r="C1187" s="55">
        <f>O797</f>
        <v>0</v>
      </c>
      <c r="D1187"/>
      <c r="E1187"/>
      <c r="F1187"/>
      <c r="G1187"/>
      <c r="H1187"/>
      <c r="I1187"/>
      <c r="J1187"/>
      <c r="K1187"/>
      <c r="L1187"/>
      <c r="M1187"/>
      <c r="N1187"/>
      <c r="O1187"/>
    </row>
    <row r="1188" spans="1:15" ht="22.95" customHeight="1" x14ac:dyDescent="0.25">
      <c r="A1188" s="8" t="s">
        <v>475</v>
      </c>
      <c r="B1188" s="55">
        <f>N830</f>
        <v>0</v>
      </c>
      <c r="C1188" s="55">
        <f>O830</f>
        <v>0</v>
      </c>
      <c r="D1188"/>
      <c r="E1188"/>
      <c r="F1188"/>
      <c r="G1188"/>
      <c r="H1188"/>
      <c r="I1188"/>
      <c r="J1188"/>
      <c r="K1188"/>
      <c r="L1188"/>
      <c r="M1188"/>
      <c r="N1188"/>
      <c r="O1188"/>
    </row>
    <row r="1189" spans="1:15" ht="22.95" customHeight="1" x14ac:dyDescent="0.25">
      <c r="A1189" s="8" t="s">
        <v>476</v>
      </c>
      <c r="B1189" s="55">
        <f>N863</f>
        <v>0</v>
      </c>
      <c r="C1189" s="55">
        <f>O863</f>
        <v>0</v>
      </c>
      <c r="D1189"/>
      <c r="E1189"/>
      <c r="F1189"/>
      <c r="G1189"/>
      <c r="H1189"/>
      <c r="I1189"/>
      <c r="J1189"/>
      <c r="K1189"/>
      <c r="L1189"/>
      <c r="M1189"/>
      <c r="N1189"/>
      <c r="O1189"/>
    </row>
    <row r="1190" spans="1:15" ht="22.95" customHeight="1" x14ac:dyDescent="0.25">
      <c r="A1190" s="8" t="s">
        <v>477</v>
      </c>
      <c r="B1190" s="55">
        <f>N896</f>
        <v>0</v>
      </c>
      <c r="C1190" s="55">
        <f>O896</f>
        <v>0</v>
      </c>
      <c r="D1190"/>
      <c r="E1190"/>
      <c r="F1190"/>
      <c r="G1190"/>
      <c r="H1190"/>
      <c r="I1190"/>
      <c r="J1190"/>
      <c r="K1190"/>
      <c r="L1190"/>
      <c r="M1190"/>
      <c r="N1190"/>
      <c r="O1190"/>
    </row>
    <row r="1191" spans="1:15" ht="22.95" customHeight="1" x14ac:dyDescent="0.25">
      <c r="A1191" s="8" t="s">
        <v>478</v>
      </c>
      <c r="B1191" s="55">
        <f>N929</f>
        <v>0</v>
      </c>
      <c r="C1191" s="55">
        <f>O929</f>
        <v>0</v>
      </c>
      <c r="D1191"/>
      <c r="E1191"/>
      <c r="F1191"/>
      <c r="G1191"/>
      <c r="H1191"/>
      <c r="I1191"/>
      <c r="J1191"/>
      <c r="K1191"/>
      <c r="L1191"/>
      <c r="M1191"/>
      <c r="N1191"/>
      <c r="O1191"/>
    </row>
    <row r="1192" spans="1:15" ht="22.95" customHeight="1" x14ac:dyDescent="0.25">
      <c r="A1192" s="8" t="s">
        <v>479</v>
      </c>
      <c r="B1192" s="55">
        <f>N962</f>
        <v>0</v>
      </c>
      <c r="C1192" s="55">
        <f>O962</f>
        <v>0</v>
      </c>
      <c r="D1192"/>
      <c r="E1192"/>
      <c r="F1192"/>
      <c r="G1192"/>
      <c r="H1192"/>
      <c r="I1192"/>
      <c r="J1192"/>
      <c r="K1192"/>
      <c r="L1192"/>
      <c r="M1192"/>
      <c r="N1192"/>
      <c r="O1192"/>
    </row>
    <row r="1193" spans="1:15" ht="22.95" customHeight="1" x14ac:dyDescent="0.25">
      <c r="A1193" s="8" t="s">
        <v>480</v>
      </c>
      <c r="B1193" s="55">
        <f>N995</f>
        <v>0</v>
      </c>
      <c r="C1193" s="55">
        <f>O995</f>
        <v>0</v>
      </c>
      <c r="D1193"/>
      <c r="E1193"/>
      <c r="F1193"/>
      <c r="G1193"/>
      <c r="H1193"/>
      <c r="I1193"/>
      <c r="J1193"/>
      <c r="K1193"/>
      <c r="L1193"/>
      <c r="M1193"/>
      <c r="N1193"/>
      <c r="O1193"/>
    </row>
    <row r="1194" spans="1:15" ht="22.95" customHeight="1" x14ac:dyDescent="0.25">
      <c r="A1194" s="8" t="s">
        <v>481</v>
      </c>
      <c r="B1194" s="55">
        <f>N1028</f>
        <v>0</v>
      </c>
      <c r="C1194" s="55">
        <f>O1028</f>
        <v>0</v>
      </c>
      <c r="D1194"/>
      <c r="E1194"/>
      <c r="F1194"/>
      <c r="G1194"/>
      <c r="H1194"/>
      <c r="I1194"/>
      <c r="J1194"/>
      <c r="K1194"/>
      <c r="L1194"/>
      <c r="M1194"/>
      <c r="N1194"/>
      <c r="O1194"/>
    </row>
    <row r="1195" spans="1:15" ht="22.95" customHeight="1" x14ac:dyDescent="0.25">
      <c r="A1195" s="8" t="s">
        <v>482</v>
      </c>
      <c r="B1195" s="55">
        <f>N1061</f>
        <v>0</v>
      </c>
      <c r="C1195" s="55">
        <f>O1061</f>
        <v>0</v>
      </c>
      <c r="D1195"/>
      <c r="E1195"/>
      <c r="F1195"/>
      <c r="G1195"/>
      <c r="H1195"/>
      <c r="I1195"/>
      <c r="J1195"/>
      <c r="K1195"/>
      <c r="L1195"/>
      <c r="M1195"/>
      <c r="N1195"/>
      <c r="O1195"/>
    </row>
    <row r="1196" spans="1:15" ht="22.95" customHeight="1" x14ac:dyDescent="0.25">
      <c r="A1196" s="8" t="s">
        <v>483</v>
      </c>
      <c r="B1196" s="55">
        <f>N1094</f>
        <v>0</v>
      </c>
      <c r="C1196" s="55">
        <f>O1094</f>
        <v>0</v>
      </c>
      <c r="D1196"/>
      <c r="E1196"/>
      <c r="F1196"/>
      <c r="G1196"/>
      <c r="H1196"/>
      <c r="I1196"/>
      <c r="J1196"/>
      <c r="K1196"/>
      <c r="L1196"/>
      <c r="M1196"/>
      <c r="N1196"/>
      <c r="O1196"/>
    </row>
    <row r="1197" spans="1:15" ht="22.95" customHeight="1" x14ac:dyDescent="0.25">
      <c r="A1197" s="8" t="s">
        <v>484</v>
      </c>
      <c r="B1197" s="55">
        <f>N1127</f>
        <v>0</v>
      </c>
      <c r="C1197" s="55">
        <f>O1127</f>
        <v>0</v>
      </c>
      <c r="D1197"/>
      <c r="E1197"/>
      <c r="F1197"/>
      <c r="G1197"/>
      <c r="H1197"/>
      <c r="I1197"/>
      <c r="J1197"/>
      <c r="K1197"/>
      <c r="L1197"/>
      <c r="M1197"/>
      <c r="N1197"/>
      <c r="O1197"/>
    </row>
    <row r="1198" spans="1:15" ht="22.95" customHeight="1" x14ac:dyDescent="0.25">
      <c r="A1198" s="8" t="s">
        <v>485</v>
      </c>
      <c r="B1198" s="55">
        <f>N1160</f>
        <v>0</v>
      </c>
      <c r="C1198" s="55">
        <f>O1160</f>
        <v>0</v>
      </c>
      <c r="D1198"/>
      <c r="E1198"/>
      <c r="F1198"/>
      <c r="G1198"/>
      <c r="H1198"/>
      <c r="I1198"/>
      <c r="J1198"/>
      <c r="K1198"/>
      <c r="L1198"/>
      <c r="M1198"/>
      <c r="N1198"/>
      <c r="O1198"/>
    </row>
    <row r="1199" spans="1:15" ht="22.95" customHeight="1" x14ac:dyDescent="0.25">
      <c r="A1199" s="8" t="s">
        <v>486</v>
      </c>
      <c r="B1199" s="56">
        <f>SUM(B1164:B1198)</f>
        <v>0</v>
      </c>
      <c r="C1199" s="56">
        <f>SUM(C1164:C1198)</f>
        <v>0</v>
      </c>
      <c r="D1199"/>
      <c r="E1199"/>
      <c r="F1199"/>
      <c r="G1199"/>
      <c r="H1199"/>
      <c r="I1199"/>
      <c r="J1199"/>
      <c r="K1199"/>
      <c r="L1199"/>
      <c r="M1199"/>
      <c r="N1199"/>
      <c r="O1199"/>
    </row>
    <row r="1200" spans="1:15" ht="22.95" customHeight="1" x14ac:dyDescent="0.25">
      <c r="A1200"/>
      <c r="B1200"/>
      <c r="C1200"/>
      <c r="D1200"/>
      <c r="E1200"/>
      <c r="F1200"/>
      <c r="G1200"/>
      <c r="H1200"/>
      <c r="I1200"/>
      <c r="J1200"/>
      <c r="K1200"/>
      <c r="L1200"/>
      <c r="M1200"/>
      <c r="N1200"/>
      <c r="O1200"/>
    </row>
    <row r="1201" spans="1:15" ht="22.95" customHeight="1" x14ac:dyDescent="0.25">
      <c r="A1201"/>
      <c r="B1201"/>
      <c r="C1201"/>
      <c r="D1201"/>
      <c r="E1201"/>
      <c r="F1201"/>
      <c r="G1201"/>
      <c r="H1201"/>
      <c r="I1201"/>
      <c r="J1201"/>
      <c r="K1201"/>
      <c r="L1201"/>
      <c r="M1201"/>
      <c r="N1201"/>
      <c r="O1201"/>
    </row>
    <row r="1202" spans="1:15" ht="22.95" customHeight="1" x14ac:dyDescent="0.25">
      <c r="A1202"/>
      <c r="B1202"/>
      <c r="C1202"/>
      <c r="D1202"/>
      <c r="E1202"/>
      <c r="F1202"/>
      <c r="G1202"/>
      <c r="H1202"/>
      <c r="I1202"/>
      <c r="J1202"/>
      <c r="K1202"/>
      <c r="L1202"/>
      <c r="M1202"/>
      <c r="N1202"/>
      <c r="O1202"/>
    </row>
    <row r="1203" spans="1:15" ht="22.95" customHeight="1" x14ac:dyDescent="0.25">
      <c r="A1203"/>
      <c r="B1203"/>
      <c r="C1203"/>
      <c r="D1203"/>
      <c r="E1203"/>
      <c r="F1203"/>
      <c r="G1203"/>
      <c r="H1203"/>
      <c r="I1203"/>
      <c r="J1203"/>
      <c r="K1203"/>
      <c r="L1203"/>
      <c r="M1203"/>
      <c r="N1203"/>
      <c r="O1203"/>
    </row>
    <row r="1204" spans="1:15" ht="22.95" customHeight="1" x14ac:dyDescent="0.25">
      <c r="A1204"/>
      <c r="B1204"/>
      <c r="C1204"/>
      <c r="D1204"/>
      <c r="E1204"/>
      <c r="F1204"/>
      <c r="G1204"/>
      <c r="H1204"/>
      <c r="I1204"/>
      <c r="J1204"/>
      <c r="K1204"/>
      <c r="L1204"/>
      <c r="M1204"/>
      <c r="N1204"/>
      <c r="O1204"/>
    </row>
    <row r="1205" spans="1:15" ht="22.95" customHeight="1" x14ac:dyDescent="0.25">
      <c r="A1205"/>
      <c r="B1205"/>
      <c r="C1205"/>
      <c r="D1205"/>
      <c r="E1205"/>
      <c r="F1205"/>
      <c r="G1205"/>
      <c r="H1205"/>
      <c r="I1205"/>
      <c r="J1205"/>
      <c r="K1205"/>
      <c r="L1205"/>
      <c r="M1205"/>
      <c r="N1205"/>
      <c r="O1205"/>
    </row>
    <row r="1206" spans="1:15" ht="22.95" customHeight="1" x14ac:dyDescent="0.25">
      <c r="A1206"/>
      <c r="B1206"/>
      <c r="C1206"/>
      <c r="D1206"/>
      <c r="E1206"/>
      <c r="F1206"/>
      <c r="G1206"/>
      <c r="H1206"/>
      <c r="I1206"/>
      <c r="J1206"/>
      <c r="K1206"/>
      <c r="L1206"/>
      <c r="M1206"/>
      <c r="N1206"/>
      <c r="O1206"/>
    </row>
    <row r="1207" spans="1:15" ht="22.95" customHeight="1" x14ac:dyDescent="0.25">
      <c r="A1207"/>
      <c r="B1207"/>
      <c r="C1207"/>
      <c r="D1207"/>
      <c r="E1207"/>
      <c r="F1207"/>
      <c r="G1207"/>
      <c r="H1207"/>
      <c r="I1207"/>
      <c r="J1207"/>
      <c r="K1207"/>
      <c r="L1207"/>
      <c r="M1207"/>
      <c r="N1207"/>
      <c r="O1207"/>
    </row>
    <row r="1208" spans="1:15" ht="22.95" customHeight="1" x14ac:dyDescent="0.25">
      <c r="A1208"/>
      <c r="B1208"/>
      <c r="C1208"/>
      <c r="D1208"/>
      <c r="E1208"/>
      <c r="F1208"/>
      <c r="G1208"/>
      <c r="H1208"/>
      <c r="I1208"/>
      <c r="J1208"/>
      <c r="K1208"/>
      <c r="L1208"/>
      <c r="M1208"/>
      <c r="N1208"/>
      <c r="O1208"/>
    </row>
    <row r="1209" spans="1:15" ht="22.95" customHeight="1" x14ac:dyDescent="0.25">
      <c r="A1209"/>
      <c r="B1209"/>
      <c r="C1209"/>
      <c r="D1209"/>
      <c r="E1209"/>
      <c r="F1209"/>
      <c r="G1209"/>
      <c r="H1209"/>
      <c r="I1209"/>
      <c r="J1209"/>
      <c r="K1209"/>
      <c r="L1209"/>
      <c r="M1209"/>
      <c r="N1209"/>
      <c r="O1209"/>
    </row>
    <row r="1210" spans="1:15" ht="22.95" customHeight="1" x14ac:dyDescent="0.25">
      <c r="A1210"/>
      <c r="B1210"/>
      <c r="C1210"/>
      <c r="D1210"/>
      <c r="E1210"/>
      <c r="F1210"/>
      <c r="G1210"/>
      <c r="H1210"/>
      <c r="I1210"/>
      <c r="J1210"/>
      <c r="K1210"/>
      <c r="L1210"/>
      <c r="M1210"/>
      <c r="N1210"/>
      <c r="O1210"/>
    </row>
    <row r="1211" spans="1:15" ht="22.95" customHeight="1" x14ac:dyDescent="0.25">
      <c r="A1211"/>
      <c r="B1211"/>
      <c r="C1211"/>
      <c r="D1211"/>
      <c r="E1211"/>
      <c r="F1211"/>
      <c r="G1211"/>
      <c r="H1211"/>
      <c r="I1211"/>
      <c r="J1211"/>
      <c r="K1211"/>
      <c r="L1211"/>
      <c r="M1211"/>
      <c r="N1211"/>
      <c r="O1211"/>
    </row>
    <row r="1212" spans="1:15" ht="22.95" customHeight="1" x14ac:dyDescent="0.25">
      <c r="A1212"/>
      <c r="B1212"/>
      <c r="C1212"/>
      <c r="D1212"/>
      <c r="E1212"/>
      <c r="F1212"/>
      <c r="G1212"/>
      <c r="H1212"/>
      <c r="I1212"/>
      <c r="J1212"/>
      <c r="K1212"/>
      <c r="L1212"/>
      <c r="M1212"/>
      <c r="N1212"/>
      <c r="O1212"/>
    </row>
    <row r="1213" spans="1:15" ht="22.95" customHeight="1" x14ac:dyDescent="0.25">
      <c r="A1213"/>
      <c r="B1213"/>
      <c r="C1213"/>
      <c r="D1213"/>
      <c r="E1213"/>
      <c r="F1213"/>
      <c r="G1213"/>
      <c r="H1213"/>
      <c r="I1213"/>
      <c r="J1213"/>
      <c r="K1213"/>
      <c r="L1213"/>
      <c r="M1213"/>
      <c r="N1213"/>
      <c r="O1213"/>
    </row>
    <row r="1214" spans="1:15" ht="22.95" customHeight="1" x14ac:dyDescent="0.25">
      <c r="A1214"/>
      <c r="B1214"/>
      <c r="C1214"/>
      <c r="D1214"/>
      <c r="E1214"/>
      <c r="F1214"/>
      <c r="G1214"/>
      <c r="H1214"/>
      <c r="I1214"/>
      <c r="J1214"/>
      <c r="K1214"/>
      <c r="L1214"/>
      <c r="M1214"/>
      <c r="N1214"/>
      <c r="O1214"/>
    </row>
    <row r="1215" spans="1:15" ht="22.95" customHeight="1" x14ac:dyDescent="0.25">
      <c r="A1215"/>
      <c r="B1215"/>
      <c r="C1215"/>
      <c r="D1215"/>
      <c r="E1215"/>
      <c r="F1215"/>
      <c r="G1215"/>
      <c r="H1215"/>
      <c r="I1215"/>
      <c r="J1215"/>
      <c r="K1215"/>
      <c r="L1215"/>
      <c r="M1215"/>
      <c r="N1215"/>
      <c r="O1215"/>
    </row>
    <row r="1216" spans="1:15" ht="22.95" customHeight="1" x14ac:dyDescent="0.25">
      <c r="A1216"/>
      <c r="B1216"/>
      <c r="C1216"/>
      <c r="D1216"/>
      <c r="E1216"/>
      <c r="F1216"/>
      <c r="G1216"/>
      <c r="H1216"/>
      <c r="I1216"/>
      <c r="J1216"/>
      <c r="K1216"/>
      <c r="L1216"/>
      <c r="M1216"/>
      <c r="N1216"/>
      <c r="O1216"/>
    </row>
    <row r="1217" spans="1:15" ht="22.95" customHeight="1" x14ac:dyDescent="0.25">
      <c r="A1217"/>
      <c r="B1217"/>
      <c r="C1217"/>
      <c r="D1217"/>
      <c r="E1217"/>
      <c r="F1217"/>
      <c r="G1217"/>
      <c r="H1217"/>
      <c r="I1217"/>
      <c r="J1217"/>
      <c r="K1217"/>
      <c r="L1217"/>
      <c r="M1217"/>
      <c r="N1217"/>
      <c r="O1217"/>
    </row>
    <row r="1218" spans="1:15" ht="22.95" customHeight="1" x14ac:dyDescent="0.25">
      <c r="A1218"/>
      <c r="B1218"/>
      <c r="C1218"/>
      <c r="D1218"/>
      <c r="E1218"/>
      <c r="F1218"/>
      <c r="G1218"/>
      <c r="H1218"/>
      <c r="I1218"/>
      <c r="J1218"/>
      <c r="K1218"/>
      <c r="L1218"/>
      <c r="M1218"/>
      <c r="N1218"/>
      <c r="O1218"/>
    </row>
    <row r="1219" spans="1:15" ht="22.95" customHeight="1" x14ac:dyDescent="0.25">
      <c r="A1219"/>
      <c r="B1219"/>
      <c r="C1219"/>
      <c r="D1219"/>
      <c r="E1219"/>
      <c r="F1219"/>
      <c r="G1219"/>
      <c r="H1219"/>
      <c r="I1219"/>
      <c r="J1219"/>
      <c r="K1219"/>
      <c r="L1219"/>
      <c r="M1219"/>
      <c r="N1219"/>
      <c r="O1219"/>
    </row>
    <row r="1220" spans="1:15" ht="22.95" customHeight="1" x14ac:dyDescent="0.25">
      <c r="A1220"/>
      <c r="B1220"/>
      <c r="C1220"/>
      <c r="D1220"/>
      <c r="E1220"/>
      <c r="F1220"/>
      <c r="G1220"/>
      <c r="H1220"/>
      <c r="I1220"/>
      <c r="J1220"/>
      <c r="K1220"/>
      <c r="L1220"/>
      <c r="M1220"/>
      <c r="N1220"/>
      <c r="O1220"/>
    </row>
    <row r="1221" spans="1:15" ht="22.95" customHeight="1" x14ac:dyDescent="0.25">
      <c r="A1221"/>
      <c r="B1221"/>
      <c r="C1221"/>
      <c r="D1221"/>
      <c r="E1221"/>
      <c r="F1221"/>
      <c r="G1221"/>
      <c r="H1221"/>
      <c r="I1221"/>
      <c r="J1221"/>
      <c r="K1221"/>
      <c r="L1221"/>
      <c r="M1221"/>
      <c r="N1221"/>
      <c r="O1221"/>
    </row>
    <row r="1222" spans="1:15" ht="22.95" customHeight="1" x14ac:dyDescent="0.25">
      <c r="A1222"/>
      <c r="B1222"/>
      <c r="C1222"/>
      <c r="D1222"/>
      <c r="E1222"/>
      <c r="F1222"/>
      <c r="G1222"/>
      <c r="H1222"/>
      <c r="I1222"/>
      <c r="J1222"/>
      <c r="K1222"/>
      <c r="L1222"/>
      <c r="M1222"/>
      <c r="N1222"/>
      <c r="O1222"/>
    </row>
    <row r="1223" spans="1:15" ht="22.95" customHeight="1" x14ac:dyDescent="0.25">
      <c r="A1223"/>
      <c r="B1223"/>
      <c r="C1223"/>
      <c r="D1223"/>
      <c r="E1223"/>
      <c r="F1223"/>
      <c r="G1223"/>
      <c r="H1223"/>
      <c r="I1223"/>
      <c r="J1223"/>
      <c r="K1223"/>
      <c r="L1223"/>
      <c r="M1223"/>
      <c r="N1223"/>
      <c r="O1223"/>
    </row>
    <row r="1224" spans="1:15" ht="22.95" customHeight="1" x14ac:dyDescent="0.25">
      <c r="A1224"/>
      <c r="B1224"/>
      <c r="C1224"/>
      <c r="D1224"/>
      <c r="E1224"/>
      <c r="F1224"/>
      <c r="G1224"/>
      <c r="H1224"/>
      <c r="I1224"/>
      <c r="J1224"/>
      <c r="K1224"/>
      <c r="L1224"/>
      <c r="M1224"/>
      <c r="N1224"/>
      <c r="O1224"/>
    </row>
    <row r="1225" spans="1:15" ht="22.95" customHeight="1" x14ac:dyDescent="0.25">
      <c r="A1225"/>
      <c r="B1225"/>
      <c r="C1225"/>
      <c r="D1225"/>
      <c r="E1225"/>
      <c r="F1225"/>
      <c r="G1225"/>
      <c r="H1225"/>
      <c r="I1225"/>
      <c r="J1225"/>
      <c r="K1225"/>
      <c r="L1225"/>
      <c r="M1225"/>
      <c r="N1225"/>
      <c r="O1225"/>
    </row>
    <row r="1226" spans="1:15" ht="22.95" customHeight="1" x14ac:dyDescent="0.25">
      <c r="A1226"/>
      <c r="B1226"/>
      <c r="C1226"/>
      <c r="D1226"/>
      <c r="E1226"/>
      <c r="F1226"/>
      <c r="G1226"/>
      <c r="H1226"/>
      <c r="I1226"/>
      <c r="J1226"/>
      <c r="K1226"/>
      <c r="L1226"/>
      <c r="M1226"/>
      <c r="N1226"/>
      <c r="O1226"/>
    </row>
    <row r="1227" spans="1:15" ht="22.95" customHeight="1" x14ac:dyDescent="0.25">
      <c r="A1227"/>
      <c r="B1227"/>
      <c r="C1227"/>
      <c r="D1227"/>
      <c r="E1227"/>
      <c r="F1227"/>
      <c r="G1227"/>
      <c r="H1227"/>
      <c r="I1227"/>
      <c r="J1227"/>
      <c r="K1227"/>
      <c r="L1227"/>
      <c r="M1227"/>
      <c r="N1227"/>
      <c r="O1227"/>
    </row>
    <row r="1228" spans="1:15" ht="22.95" customHeight="1" x14ac:dyDescent="0.25">
      <c r="A1228"/>
      <c r="B1228"/>
      <c r="C1228"/>
      <c r="D1228"/>
      <c r="E1228"/>
      <c r="F1228"/>
      <c r="G1228"/>
      <c r="H1228"/>
      <c r="I1228"/>
      <c r="J1228"/>
      <c r="K1228"/>
      <c r="L1228"/>
      <c r="M1228"/>
      <c r="N1228"/>
      <c r="O1228"/>
    </row>
    <row r="1229" spans="1:15" ht="22.95" customHeight="1" x14ac:dyDescent="0.25">
      <c r="A1229"/>
      <c r="B1229"/>
      <c r="C1229"/>
      <c r="D1229"/>
      <c r="E1229"/>
      <c r="F1229"/>
      <c r="G1229"/>
      <c r="H1229"/>
      <c r="I1229"/>
      <c r="J1229"/>
      <c r="K1229"/>
      <c r="L1229"/>
      <c r="M1229"/>
      <c r="N1229"/>
      <c r="O1229"/>
    </row>
    <row r="1230" spans="1:15" ht="22.95" customHeight="1" x14ac:dyDescent="0.25">
      <c r="A1230"/>
      <c r="B1230"/>
      <c r="C1230"/>
      <c r="D1230"/>
      <c r="E1230"/>
      <c r="F1230"/>
      <c r="G1230"/>
      <c r="H1230"/>
      <c r="I1230"/>
      <c r="J1230"/>
      <c r="K1230"/>
      <c r="L1230"/>
      <c r="M1230"/>
      <c r="N1230"/>
      <c r="O1230"/>
    </row>
    <row r="1231" spans="1:15" ht="22.95" customHeight="1" x14ac:dyDescent="0.25">
      <c r="A1231"/>
      <c r="B1231"/>
      <c r="C1231"/>
      <c r="D1231"/>
      <c r="E1231"/>
      <c r="F1231"/>
      <c r="G1231"/>
      <c r="H1231"/>
      <c r="I1231"/>
      <c r="J1231"/>
      <c r="K1231"/>
      <c r="L1231"/>
      <c r="M1231"/>
      <c r="N1231"/>
      <c r="O1231"/>
    </row>
    <row r="1232" spans="1:15" ht="22.95" customHeight="1" x14ac:dyDescent="0.25">
      <c r="A1232"/>
      <c r="B1232"/>
      <c r="C1232"/>
      <c r="D1232"/>
      <c r="E1232"/>
      <c r="F1232"/>
      <c r="G1232"/>
      <c r="H1232"/>
      <c r="I1232"/>
      <c r="J1232"/>
      <c r="K1232"/>
      <c r="L1232"/>
      <c r="M1232"/>
      <c r="N1232"/>
      <c r="O1232"/>
    </row>
    <row r="1233" spans="1:15" ht="22.95" customHeight="1" x14ac:dyDescent="0.25">
      <c r="A1233"/>
      <c r="B1233"/>
      <c r="C1233"/>
      <c r="D1233"/>
      <c r="E1233"/>
      <c r="F1233"/>
      <c r="G1233"/>
      <c r="H1233"/>
      <c r="I1233"/>
      <c r="J1233"/>
      <c r="K1233"/>
      <c r="L1233"/>
      <c r="M1233"/>
      <c r="N1233"/>
      <c r="O1233"/>
    </row>
    <row r="1234" spans="1:15" ht="22.95" customHeight="1" x14ac:dyDescent="0.25">
      <c r="A1234"/>
      <c r="B1234"/>
      <c r="C1234"/>
      <c r="D1234"/>
      <c r="E1234"/>
      <c r="F1234"/>
      <c r="G1234"/>
      <c r="H1234"/>
      <c r="I1234"/>
      <c r="J1234"/>
      <c r="K1234"/>
      <c r="L1234"/>
      <c r="M1234"/>
      <c r="N1234"/>
      <c r="O1234"/>
    </row>
    <row r="1235" spans="1:15" ht="22.95" customHeight="1" x14ac:dyDescent="0.25">
      <c r="A1235"/>
      <c r="B1235"/>
      <c r="C1235"/>
      <c r="D1235"/>
      <c r="E1235"/>
      <c r="F1235"/>
      <c r="G1235"/>
      <c r="H1235"/>
      <c r="I1235"/>
      <c r="J1235"/>
      <c r="K1235"/>
      <c r="L1235"/>
      <c r="M1235"/>
      <c r="N1235"/>
      <c r="O1235"/>
    </row>
    <row r="1236" spans="1:15" ht="22.95" customHeight="1" x14ac:dyDescent="0.25">
      <c r="A1236"/>
      <c r="B1236"/>
      <c r="C1236"/>
      <c r="D1236"/>
      <c r="E1236"/>
      <c r="F1236"/>
      <c r="G1236"/>
      <c r="H1236"/>
      <c r="I1236"/>
      <c r="J1236"/>
      <c r="K1236"/>
      <c r="L1236"/>
      <c r="M1236"/>
      <c r="N1236"/>
      <c r="O1236"/>
    </row>
    <row r="1237" spans="1:15" ht="22.95" customHeight="1" x14ac:dyDescent="0.25">
      <c r="A1237"/>
      <c r="B1237"/>
      <c r="C1237"/>
      <c r="D1237"/>
      <c r="E1237"/>
      <c r="F1237"/>
      <c r="G1237"/>
      <c r="H1237"/>
      <c r="I1237"/>
      <c r="J1237"/>
      <c r="K1237"/>
      <c r="L1237"/>
      <c r="M1237"/>
      <c r="N1237"/>
      <c r="O1237"/>
    </row>
    <row r="1238" spans="1:15" ht="22.95" customHeight="1" x14ac:dyDescent="0.25">
      <c r="A1238"/>
      <c r="B1238"/>
      <c r="C1238"/>
      <c r="D1238"/>
      <c r="E1238"/>
      <c r="F1238"/>
      <c r="G1238"/>
      <c r="H1238"/>
      <c r="I1238"/>
      <c r="J1238"/>
      <c r="K1238"/>
      <c r="L1238"/>
      <c r="M1238"/>
      <c r="N1238"/>
      <c r="O1238"/>
    </row>
    <row r="1239" spans="1:15" ht="22.95" customHeight="1" x14ac:dyDescent="0.25">
      <c r="A1239"/>
      <c r="B1239"/>
      <c r="C1239"/>
      <c r="D1239"/>
      <c r="E1239"/>
      <c r="F1239"/>
      <c r="G1239"/>
      <c r="H1239"/>
      <c r="I1239"/>
      <c r="J1239"/>
      <c r="K1239"/>
      <c r="L1239"/>
      <c r="M1239"/>
      <c r="N1239"/>
      <c r="O1239"/>
    </row>
    <row r="1240" spans="1:15" ht="22.95" customHeight="1" x14ac:dyDescent="0.25">
      <c r="A1240"/>
      <c r="B1240"/>
      <c r="C1240"/>
      <c r="D1240"/>
      <c r="E1240"/>
      <c r="F1240"/>
      <c r="G1240"/>
      <c r="H1240"/>
      <c r="I1240"/>
      <c r="J1240"/>
      <c r="K1240"/>
      <c r="L1240"/>
      <c r="M1240"/>
      <c r="N1240"/>
      <c r="O1240"/>
    </row>
    <row r="1241" spans="1:15" ht="22.95" customHeight="1" x14ac:dyDescent="0.25">
      <c r="A1241"/>
      <c r="B1241"/>
      <c r="C1241"/>
      <c r="D1241"/>
      <c r="E1241"/>
      <c r="F1241"/>
      <c r="G1241"/>
      <c r="H1241"/>
      <c r="I1241"/>
      <c r="J1241"/>
      <c r="K1241"/>
      <c r="L1241"/>
      <c r="M1241"/>
      <c r="N1241"/>
      <c r="O1241"/>
    </row>
    <row r="1242" spans="1:15" ht="21" customHeight="1" x14ac:dyDescent="0.25">
      <c r="A1242"/>
      <c r="B1242"/>
      <c r="C1242"/>
      <c r="D1242"/>
      <c r="E1242"/>
      <c r="F1242"/>
      <c r="G1242"/>
      <c r="H1242"/>
      <c r="I1242"/>
      <c r="J1242"/>
      <c r="K1242"/>
      <c r="L1242"/>
      <c r="M1242"/>
      <c r="N1242"/>
      <c r="O1242"/>
    </row>
    <row r="1243" spans="1:15" ht="21" customHeight="1" x14ac:dyDescent="0.25">
      <c r="A1243"/>
      <c r="B1243"/>
      <c r="C1243"/>
      <c r="D1243"/>
      <c r="E1243"/>
      <c r="F1243"/>
      <c r="G1243"/>
      <c r="H1243"/>
      <c r="I1243"/>
      <c r="J1243"/>
      <c r="K1243"/>
      <c r="L1243"/>
      <c r="M1243"/>
      <c r="N1243"/>
      <c r="O1243"/>
    </row>
    <row r="1244" spans="1:15" ht="100.2" customHeight="1" x14ac:dyDescent="0.25">
      <c r="A1244"/>
      <c r="B1244"/>
      <c r="C1244"/>
      <c r="D1244"/>
      <c r="E1244"/>
      <c r="F1244"/>
      <c r="G1244"/>
      <c r="H1244"/>
      <c r="I1244"/>
      <c r="J1244"/>
      <c r="K1244"/>
      <c r="L1244"/>
      <c r="M1244"/>
      <c r="N1244"/>
      <c r="O1244"/>
    </row>
    <row r="1245" spans="1:15" ht="19.95" customHeight="1" x14ac:dyDescent="0.25">
      <c r="A1245"/>
      <c r="B1245"/>
      <c r="C1245"/>
      <c r="D1245"/>
      <c r="E1245"/>
      <c r="F1245"/>
      <c r="G1245"/>
      <c r="H1245"/>
      <c r="I1245"/>
      <c r="J1245"/>
      <c r="K1245"/>
      <c r="L1245"/>
      <c r="M1245"/>
      <c r="N1245"/>
      <c r="O1245"/>
    </row>
    <row r="1246" spans="1:15" ht="22.95" customHeight="1" x14ac:dyDescent="0.25">
      <c r="A1246"/>
      <c r="B1246"/>
      <c r="C1246"/>
      <c r="D1246"/>
      <c r="E1246"/>
      <c r="F1246"/>
      <c r="G1246"/>
      <c r="H1246"/>
      <c r="I1246"/>
      <c r="J1246"/>
      <c r="K1246"/>
      <c r="L1246"/>
      <c r="M1246"/>
      <c r="N1246"/>
      <c r="O1246"/>
    </row>
    <row r="1247" spans="1:15" ht="22.95" customHeight="1" x14ac:dyDescent="0.25">
      <c r="A1247"/>
      <c r="B1247"/>
      <c r="C1247"/>
      <c r="D1247"/>
      <c r="E1247"/>
      <c r="F1247"/>
      <c r="G1247"/>
      <c r="H1247"/>
      <c r="I1247"/>
      <c r="J1247"/>
      <c r="K1247"/>
      <c r="L1247"/>
      <c r="M1247"/>
      <c r="N1247"/>
      <c r="O1247"/>
    </row>
    <row r="1248" spans="1:15" ht="22.95" customHeight="1" x14ac:dyDescent="0.25">
      <c r="A1248"/>
      <c r="B1248"/>
      <c r="C1248"/>
      <c r="D1248"/>
      <c r="E1248"/>
      <c r="F1248"/>
      <c r="G1248"/>
      <c r="H1248"/>
      <c r="I1248"/>
      <c r="J1248"/>
      <c r="K1248"/>
      <c r="L1248"/>
      <c r="M1248"/>
      <c r="N1248"/>
      <c r="O1248"/>
    </row>
    <row r="1249" spans="1:15" ht="22.95" customHeight="1" x14ac:dyDescent="0.25">
      <c r="A1249"/>
      <c r="B1249"/>
      <c r="C1249"/>
      <c r="D1249"/>
      <c r="E1249"/>
      <c r="F1249"/>
      <c r="G1249"/>
      <c r="H1249"/>
      <c r="I1249"/>
      <c r="J1249"/>
      <c r="K1249"/>
      <c r="L1249"/>
      <c r="M1249"/>
      <c r="N1249"/>
      <c r="O1249"/>
    </row>
    <row r="1250" spans="1:15" ht="22.95" customHeight="1" x14ac:dyDescent="0.25">
      <c r="A1250"/>
      <c r="B1250"/>
      <c r="C1250"/>
      <c r="D1250"/>
      <c r="E1250"/>
      <c r="F1250"/>
      <c r="G1250"/>
      <c r="H1250"/>
      <c r="I1250"/>
      <c r="J1250"/>
      <c r="K1250"/>
      <c r="L1250"/>
      <c r="M1250"/>
      <c r="N1250"/>
      <c r="O1250"/>
    </row>
    <row r="1251" spans="1:15" ht="22.95" customHeight="1" x14ac:dyDescent="0.25">
      <c r="A1251"/>
      <c r="B1251"/>
      <c r="C1251"/>
      <c r="D1251"/>
      <c r="E1251"/>
      <c r="F1251"/>
      <c r="G1251"/>
      <c r="H1251"/>
      <c r="I1251"/>
      <c r="J1251"/>
      <c r="K1251"/>
      <c r="L1251"/>
      <c r="M1251"/>
      <c r="N1251"/>
      <c r="O1251"/>
    </row>
    <row r="1252" spans="1:15" ht="22.95" customHeight="1" x14ac:dyDescent="0.25">
      <c r="A1252"/>
      <c r="B1252"/>
      <c r="C1252"/>
      <c r="D1252"/>
      <c r="E1252"/>
      <c r="F1252"/>
      <c r="G1252"/>
      <c r="H1252"/>
      <c r="I1252"/>
      <c r="J1252"/>
      <c r="K1252"/>
      <c r="L1252"/>
      <c r="M1252"/>
      <c r="N1252"/>
      <c r="O1252"/>
    </row>
    <row r="1253" spans="1:15" ht="22.95" customHeight="1" x14ac:dyDescent="0.25">
      <c r="A1253"/>
      <c r="B1253"/>
      <c r="C1253"/>
      <c r="D1253"/>
      <c r="E1253"/>
      <c r="F1253"/>
      <c r="G1253"/>
      <c r="H1253"/>
      <c r="I1253"/>
      <c r="J1253"/>
      <c r="K1253"/>
      <c r="L1253"/>
      <c r="M1253"/>
      <c r="N1253"/>
      <c r="O1253"/>
    </row>
    <row r="1254" spans="1:15" ht="22.95" customHeight="1" x14ac:dyDescent="0.25">
      <c r="A1254"/>
      <c r="B1254"/>
      <c r="C1254"/>
      <c r="D1254"/>
      <c r="E1254"/>
      <c r="F1254"/>
      <c r="G1254"/>
      <c r="H1254"/>
      <c r="I1254"/>
      <c r="J1254"/>
      <c r="K1254"/>
      <c r="L1254"/>
      <c r="M1254"/>
      <c r="N1254"/>
      <c r="O1254"/>
    </row>
    <row r="1255" spans="1:15" ht="22.95" customHeight="1" x14ac:dyDescent="0.25">
      <c r="A1255"/>
      <c r="B1255"/>
      <c r="C1255"/>
      <c r="D1255"/>
      <c r="E1255"/>
      <c r="F1255"/>
      <c r="G1255"/>
      <c r="H1255"/>
      <c r="I1255"/>
      <c r="J1255"/>
      <c r="K1255"/>
      <c r="L1255"/>
      <c r="M1255"/>
      <c r="N1255"/>
      <c r="O1255"/>
    </row>
    <row r="1256" spans="1:15" ht="22.95" customHeight="1" x14ac:dyDescent="0.25">
      <c r="A1256"/>
      <c r="B1256"/>
      <c r="C1256"/>
      <c r="D1256"/>
      <c r="E1256"/>
      <c r="F1256"/>
      <c r="G1256"/>
      <c r="H1256"/>
      <c r="I1256"/>
      <c r="J1256"/>
      <c r="K1256"/>
      <c r="L1256"/>
      <c r="M1256"/>
      <c r="N1256"/>
      <c r="O1256"/>
    </row>
    <row r="1257" spans="1:15" ht="22.95" customHeight="1" x14ac:dyDescent="0.25">
      <c r="A1257"/>
      <c r="B1257"/>
      <c r="C1257"/>
      <c r="D1257"/>
      <c r="E1257"/>
      <c r="F1257"/>
      <c r="G1257"/>
      <c r="H1257"/>
      <c r="I1257"/>
      <c r="J1257"/>
      <c r="K1257"/>
      <c r="L1257"/>
      <c r="M1257"/>
      <c r="N1257"/>
      <c r="O1257"/>
    </row>
    <row r="1258" spans="1:15" ht="22.95" customHeight="1" x14ac:dyDescent="0.25">
      <c r="A1258"/>
      <c r="B1258"/>
      <c r="C1258"/>
      <c r="D1258"/>
      <c r="E1258"/>
      <c r="F1258"/>
      <c r="G1258"/>
      <c r="H1258"/>
      <c r="I1258"/>
      <c r="J1258"/>
      <c r="K1258"/>
      <c r="L1258"/>
      <c r="M1258"/>
      <c r="N1258"/>
      <c r="O1258"/>
    </row>
    <row r="1259" spans="1:15" ht="22.95" customHeight="1" x14ac:dyDescent="0.25">
      <c r="A1259"/>
      <c r="B1259"/>
      <c r="C1259"/>
      <c r="D1259"/>
      <c r="E1259"/>
      <c r="F1259"/>
      <c r="G1259"/>
      <c r="H1259"/>
      <c r="I1259"/>
      <c r="J1259"/>
      <c r="K1259"/>
      <c r="L1259"/>
      <c r="M1259"/>
      <c r="N1259"/>
      <c r="O1259"/>
    </row>
    <row r="1260" spans="1:15" ht="22.95" customHeight="1" x14ac:dyDescent="0.25">
      <c r="A1260"/>
      <c r="B1260"/>
      <c r="C1260"/>
      <c r="D1260"/>
      <c r="E1260"/>
      <c r="F1260"/>
      <c r="G1260"/>
      <c r="H1260"/>
      <c r="I1260"/>
      <c r="J1260"/>
      <c r="K1260"/>
      <c r="L1260"/>
      <c r="M1260"/>
      <c r="N1260"/>
      <c r="O1260"/>
    </row>
    <row r="1261" spans="1:15" ht="22.95" customHeight="1" x14ac:dyDescent="0.25">
      <c r="A1261"/>
      <c r="B1261"/>
      <c r="C1261"/>
      <c r="D1261"/>
      <c r="E1261"/>
      <c r="F1261"/>
      <c r="G1261"/>
      <c r="H1261"/>
      <c r="I1261"/>
      <c r="J1261"/>
      <c r="K1261"/>
      <c r="L1261"/>
      <c r="M1261"/>
      <c r="N1261"/>
      <c r="O1261"/>
    </row>
    <row r="1262" spans="1:15" ht="22.95" customHeight="1" x14ac:dyDescent="0.25">
      <c r="A1262"/>
      <c r="B1262"/>
      <c r="C1262"/>
      <c r="D1262"/>
      <c r="E1262"/>
      <c r="F1262"/>
      <c r="G1262"/>
      <c r="H1262"/>
      <c r="I1262"/>
      <c r="J1262"/>
      <c r="K1262"/>
      <c r="L1262"/>
      <c r="M1262"/>
      <c r="N1262"/>
      <c r="O1262"/>
    </row>
    <row r="1263" spans="1:15" ht="22.95" customHeight="1" x14ac:dyDescent="0.25">
      <c r="A1263"/>
      <c r="B1263"/>
      <c r="C1263"/>
      <c r="D1263"/>
      <c r="E1263"/>
      <c r="F1263"/>
      <c r="G1263"/>
      <c r="H1263"/>
      <c r="I1263"/>
      <c r="J1263"/>
      <c r="K1263"/>
      <c r="L1263"/>
      <c r="M1263"/>
      <c r="N1263"/>
      <c r="O1263"/>
    </row>
    <row r="1264" spans="1:15" ht="22.95" customHeight="1" x14ac:dyDescent="0.25">
      <c r="A1264"/>
      <c r="B1264"/>
      <c r="C1264"/>
      <c r="D1264"/>
      <c r="E1264"/>
      <c r="F1264"/>
      <c r="G1264"/>
      <c r="H1264"/>
      <c r="I1264"/>
      <c r="J1264"/>
      <c r="K1264"/>
      <c r="L1264"/>
      <c r="M1264"/>
      <c r="N1264"/>
      <c r="O1264"/>
    </row>
    <row r="1265" spans="1:15" ht="22.95" customHeight="1" x14ac:dyDescent="0.25">
      <c r="A1265"/>
      <c r="B1265"/>
      <c r="C1265"/>
      <c r="D1265"/>
      <c r="E1265"/>
      <c r="F1265"/>
      <c r="G1265"/>
      <c r="H1265"/>
      <c r="I1265"/>
      <c r="J1265"/>
      <c r="K1265"/>
      <c r="L1265"/>
      <c r="M1265"/>
      <c r="N1265"/>
      <c r="O1265"/>
    </row>
    <row r="1266" spans="1:15" ht="22.95" customHeight="1" x14ac:dyDescent="0.25">
      <c r="A1266"/>
      <c r="B1266"/>
      <c r="C1266"/>
      <c r="D1266"/>
      <c r="E1266"/>
      <c r="F1266"/>
      <c r="G1266"/>
      <c r="H1266"/>
      <c r="I1266"/>
      <c r="J1266"/>
      <c r="K1266"/>
      <c r="L1266"/>
      <c r="M1266"/>
      <c r="N1266"/>
      <c r="O1266"/>
    </row>
    <row r="1267" spans="1:15" ht="22.95" customHeight="1" x14ac:dyDescent="0.25">
      <c r="A1267"/>
      <c r="B1267"/>
      <c r="C1267"/>
      <c r="D1267"/>
      <c r="E1267"/>
      <c r="F1267"/>
      <c r="G1267"/>
      <c r="H1267"/>
      <c r="I1267"/>
      <c r="J1267"/>
      <c r="K1267"/>
      <c r="L1267"/>
      <c r="M1267"/>
      <c r="N1267"/>
      <c r="O1267"/>
    </row>
    <row r="1268" spans="1:15" ht="22.95" customHeight="1" x14ac:dyDescent="0.25">
      <c r="A1268"/>
      <c r="B1268"/>
      <c r="C1268"/>
      <c r="D1268"/>
      <c r="E1268"/>
      <c r="F1268"/>
      <c r="G1268"/>
      <c r="H1268"/>
      <c r="I1268"/>
      <c r="J1268"/>
      <c r="K1268"/>
      <c r="L1268"/>
      <c r="M1268"/>
      <c r="N1268"/>
      <c r="O1268"/>
    </row>
    <row r="1269" spans="1:15" ht="22.95" customHeight="1" x14ac:dyDescent="0.25">
      <c r="A1269"/>
      <c r="B1269"/>
      <c r="C1269"/>
      <c r="D1269"/>
      <c r="E1269"/>
      <c r="F1269"/>
      <c r="G1269"/>
      <c r="H1269"/>
      <c r="I1269"/>
      <c r="J1269"/>
      <c r="K1269"/>
      <c r="L1269"/>
      <c r="M1269"/>
      <c r="N1269"/>
      <c r="O1269"/>
    </row>
    <row r="1270" spans="1:15" ht="22.95" customHeight="1" x14ac:dyDescent="0.25">
      <c r="A1270"/>
      <c r="B1270"/>
      <c r="C1270"/>
      <c r="D1270"/>
      <c r="E1270"/>
      <c r="F1270"/>
      <c r="G1270"/>
      <c r="H1270"/>
      <c r="I1270"/>
      <c r="J1270"/>
      <c r="K1270"/>
      <c r="L1270"/>
      <c r="M1270"/>
      <c r="N1270"/>
      <c r="O1270"/>
    </row>
    <row r="1271" spans="1:15" ht="22.95" customHeight="1" x14ac:dyDescent="0.25">
      <c r="A1271"/>
      <c r="B1271"/>
      <c r="C1271"/>
      <c r="D1271"/>
      <c r="E1271"/>
      <c r="F1271"/>
      <c r="G1271"/>
      <c r="H1271"/>
      <c r="I1271"/>
      <c r="J1271"/>
      <c r="K1271"/>
      <c r="L1271"/>
      <c r="M1271"/>
      <c r="N1271"/>
      <c r="O1271"/>
    </row>
    <row r="1272" spans="1:15" ht="22.95" customHeight="1" x14ac:dyDescent="0.25">
      <c r="A1272"/>
      <c r="B1272"/>
      <c r="C1272"/>
      <c r="D1272"/>
      <c r="E1272"/>
      <c r="F1272"/>
      <c r="G1272"/>
      <c r="H1272"/>
      <c r="I1272"/>
      <c r="J1272"/>
      <c r="K1272"/>
      <c r="L1272"/>
      <c r="M1272"/>
      <c r="N1272"/>
      <c r="O1272"/>
    </row>
    <row r="1273" spans="1:15" ht="22.95" customHeight="1" x14ac:dyDescent="0.25">
      <c r="A1273"/>
      <c r="B1273"/>
      <c r="C1273"/>
      <c r="D1273"/>
      <c r="E1273"/>
      <c r="F1273"/>
      <c r="G1273"/>
      <c r="H1273"/>
      <c r="I1273"/>
      <c r="J1273"/>
      <c r="K1273"/>
      <c r="L1273"/>
      <c r="M1273"/>
      <c r="N1273"/>
      <c r="O1273"/>
    </row>
    <row r="1274" spans="1:15" ht="22.95" customHeight="1" x14ac:dyDescent="0.25">
      <c r="A1274"/>
      <c r="B1274"/>
      <c r="C1274"/>
      <c r="D1274"/>
      <c r="E1274"/>
      <c r="F1274"/>
      <c r="G1274"/>
      <c r="H1274"/>
      <c r="I1274"/>
      <c r="J1274"/>
      <c r="K1274"/>
      <c r="L1274"/>
      <c r="M1274"/>
      <c r="N1274"/>
      <c r="O1274"/>
    </row>
    <row r="1275" spans="1:15" ht="22.95" customHeight="1" x14ac:dyDescent="0.25">
      <c r="A1275"/>
      <c r="B1275"/>
      <c r="C1275"/>
      <c r="D1275"/>
      <c r="E1275"/>
      <c r="F1275"/>
      <c r="G1275"/>
      <c r="H1275"/>
      <c r="I1275"/>
      <c r="J1275"/>
      <c r="K1275"/>
      <c r="L1275"/>
      <c r="M1275"/>
      <c r="N1275"/>
      <c r="O1275"/>
    </row>
    <row r="1276" spans="1:15" ht="22.95" customHeight="1" x14ac:dyDescent="0.25">
      <c r="A1276"/>
      <c r="B1276"/>
      <c r="C1276"/>
      <c r="D1276"/>
      <c r="E1276"/>
      <c r="F1276"/>
      <c r="G1276"/>
      <c r="H1276"/>
      <c r="I1276"/>
      <c r="J1276"/>
      <c r="K1276"/>
      <c r="L1276"/>
      <c r="M1276"/>
      <c r="N1276"/>
      <c r="O1276"/>
    </row>
    <row r="1277" spans="1:15" ht="22.95" customHeight="1" x14ac:dyDescent="0.25">
      <c r="A1277"/>
      <c r="B1277"/>
      <c r="C1277"/>
      <c r="D1277"/>
      <c r="E1277"/>
      <c r="F1277"/>
      <c r="G1277"/>
      <c r="H1277"/>
      <c r="I1277"/>
      <c r="J1277"/>
      <c r="K1277"/>
      <c r="L1277"/>
      <c r="M1277"/>
      <c r="N1277"/>
      <c r="O1277"/>
    </row>
    <row r="1278" spans="1:15" ht="22.95" customHeight="1" x14ac:dyDescent="0.25">
      <c r="A1278"/>
      <c r="B1278"/>
      <c r="C1278"/>
      <c r="D1278"/>
      <c r="E1278"/>
      <c r="F1278"/>
      <c r="G1278"/>
      <c r="H1278"/>
      <c r="I1278"/>
      <c r="J1278"/>
      <c r="K1278"/>
      <c r="L1278"/>
      <c r="M1278"/>
      <c r="N1278"/>
      <c r="O1278"/>
    </row>
    <row r="1279" spans="1:15" ht="22.95" customHeight="1" x14ac:dyDescent="0.25">
      <c r="A1279"/>
      <c r="B1279"/>
      <c r="C1279"/>
      <c r="D1279"/>
      <c r="E1279"/>
      <c r="F1279"/>
      <c r="G1279"/>
      <c r="H1279"/>
      <c r="I1279"/>
      <c r="J1279"/>
      <c r="K1279"/>
      <c r="L1279"/>
      <c r="M1279"/>
      <c r="N1279"/>
      <c r="O1279"/>
    </row>
    <row r="1280" spans="1:15" ht="22.95" customHeight="1" x14ac:dyDescent="0.25">
      <c r="A1280"/>
      <c r="B1280"/>
      <c r="C1280"/>
      <c r="D1280"/>
      <c r="E1280"/>
      <c r="F1280"/>
      <c r="G1280"/>
      <c r="H1280"/>
      <c r="I1280"/>
      <c r="J1280"/>
      <c r="K1280"/>
      <c r="L1280"/>
      <c r="M1280"/>
      <c r="N1280"/>
      <c r="O1280"/>
    </row>
    <row r="1281" spans="1:15" ht="22.95" customHeight="1" x14ac:dyDescent="0.25">
      <c r="A1281"/>
      <c r="B1281"/>
      <c r="C1281"/>
      <c r="D1281"/>
      <c r="E1281"/>
      <c r="F1281"/>
      <c r="G1281"/>
      <c r="H1281"/>
      <c r="I1281"/>
      <c r="J1281"/>
      <c r="K1281"/>
      <c r="L1281"/>
      <c r="M1281"/>
      <c r="N1281"/>
      <c r="O1281"/>
    </row>
    <row r="1282" spans="1:15" ht="22.95" customHeight="1" x14ac:dyDescent="0.25">
      <c r="A1282"/>
      <c r="B1282"/>
      <c r="C1282"/>
      <c r="D1282"/>
      <c r="E1282"/>
      <c r="F1282"/>
      <c r="G1282"/>
      <c r="H1282"/>
      <c r="I1282"/>
      <c r="J1282"/>
      <c r="K1282"/>
      <c r="L1282"/>
      <c r="M1282"/>
      <c r="N1282"/>
      <c r="O1282"/>
    </row>
    <row r="1283" spans="1:15" ht="22.95" customHeight="1" x14ac:dyDescent="0.25">
      <c r="A1283"/>
      <c r="B1283"/>
      <c r="C1283"/>
      <c r="D1283"/>
      <c r="E1283"/>
      <c r="F1283"/>
      <c r="G1283"/>
      <c r="H1283"/>
      <c r="I1283"/>
      <c r="J1283"/>
      <c r="K1283"/>
      <c r="L1283"/>
      <c r="M1283"/>
      <c r="N1283"/>
      <c r="O1283"/>
    </row>
    <row r="1284" spans="1:15" ht="22.95" customHeight="1" x14ac:dyDescent="0.25">
      <c r="A1284"/>
      <c r="B1284"/>
      <c r="C1284"/>
      <c r="D1284"/>
      <c r="E1284"/>
      <c r="F1284"/>
      <c r="G1284"/>
      <c r="H1284"/>
      <c r="I1284"/>
      <c r="J1284"/>
      <c r="K1284"/>
      <c r="L1284"/>
      <c r="M1284"/>
      <c r="N1284"/>
      <c r="O1284"/>
    </row>
    <row r="1285" spans="1:15" ht="22.95" customHeight="1" x14ac:dyDescent="0.25">
      <c r="A1285"/>
      <c r="B1285"/>
      <c r="C1285"/>
      <c r="D1285"/>
      <c r="E1285"/>
      <c r="F1285"/>
      <c r="G1285"/>
      <c r="H1285"/>
      <c r="I1285"/>
      <c r="J1285"/>
      <c r="K1285"/>
      <c r="L1285"/>
      <c r="M1285"/>
      <c r="N1285"/>
      <c r="O1285"/>
    </row>
    <row r="1286" spans="1:15" ht="22.95" customHeight="1" x14ac:dyDescent="0.25">
      <c r="A1286"/>
      <c r="B1286"/>
      <c r="C1286"/>
      <c r="D1286"/>
      <c r="E1286"/>
      <c r="F1286"/>
      <c r="G1286"/>
      <c r="H1286"/>
      <c r="I1286"/>
      <c r="J1286"/>
      <c r="K1286"/>
      <c r="L1286"/>
      <c r="M1286"/>
      <c r="N1286"/>
      <c r="O1286"/>
    </row>
    <row r="1287" spans="1:15" ht="22.95" customHeight="1" x14ac:dyDescent="0.25">
      <c r="A1287"/>
      <c r="B1287"/>
      <c r="C1287"/>
      <c r="D1287"/>
      <c r="E1287"/>
      <c r="F1287"/>
      <c r="G1287"/>
      <c r="H1287"/>
      <c r="I1287"/>
      <c r="J1287"/>
      <c r="K1287"/>
      <c r="L1287"/>
      <c r="M1287"/>
      <c r="N1287"/>
      <c r="O1287"/>
    </row>
    <row r="1288" spans="1:15" ht="22.95" customHeight="1" x14ac:dyDescent="0.25">
      <c r="A1288"/>
      <c r="B1288"/>
      <c r="C1288"/>
      <c r="D1288"/>
      <c r="E1288"/>
      <c r="F1288"/>
      <c r="G1288"/>
      <c r="H1288"/>
      <c r="I1288"/>
      <c r="J1288"/>
      <c r="K1288"/>
      <c r="L1288"/>
      <c r="M1288"/>
      <c r="N1288"/>
      <c r="O1288"/>
    </row>
    <row r="1289" spans="1:15" ht="22.95" customHeight="1" x14ac:dyDescent="0.25">
      <c r="A1289"/>
      <c r="B1289"/>
      <c r="C1289"/>
      <c r="D1289"/>
      <c r="E1289"/>
      <c r="F1289"/>
      <c r="G1289"/>
      <c r="H1289"/>
      <c r="I1289"/>
      <c r="J1289"/>
      <c r="K1289"/>
      <c r="L1289"/>
      <c r="M1289"/>
      <c r="N1289"/>
      <c r="O1289"/>
    </row>
    <row r="1290" spans="1:15" ht="22.95" customHeight="1" x14ac:dyDescent="0.25">
      <c r="A1290"/>
      <c r="B1290"/>
      <c r="C1290"/>
      <c r="D1290"/>
      <c r="E1290"/>
      <c r="F1290"/>
      <c r="G1290"/>
      <c r="H1290"/>
      <c r="I1290"/>
      <c r="J1290"/>
      <c r="K1290"/>
      <c r="L1290"/>
      <c r="M1290"/>
      <c r="N1290"/>
      <c r="O1290"/>
    </row>
    <row r="1291" spans="1:15" ht="22.95" customHeight="1" x14ac:dyDescent="0.25">
      <c r="A1291"/>
      <c r="B1291"/>
      <c r="C1291"/>
      <c r="D1291"/>
      <c r="E1291"/>
      <c r="F1291"/>
      <c r="G1291"/>
      <c r="H1291"/>
      <c r="I1291"/>
      <c r="J1291"/>
      <c r="K1291"/>
      <c r="L1291"/>
      <c r="M1291"/>
      <c r="N1291"/>
      <c r="O1291"/>
    </row>
    <row r="1292" spans="1:15" ht="22.95" customHeight="1" x14ac:dyDescent="0.25">
      <c r="A1292"/>
      <c r="B1292"/>
      <c r="C1292"/>
      <c r="D1292"/>
      <c r="E1292"/>
      <c r="F1292"/>
      <c r="G1292"/>
      <c r="H1292"/>
      <c r="I1292"/>
      <c r="J1292"/>
      <c r="K1292"/>
      <c r="L1292"/>
      <c r="M1292"/>
      <c r="N1292"/>
      <c r="O1292"/>
    </row>
    <row r="1293" spans="1:15" ht="22.95" customHeight="1" x14ac:dyDescent="0.25">
      <c r="A1293"/>
      <c r="B1293"/>
      <c r="C1293"/>
      <c r="D1293"/>
      <c r="E1293"/>
      <c r="F1293"/>
      <c r="G1293"/>
      <c r="H1293"/>
      <c r="I1293"/>
      <c r="J1293"/>
      <c r="K1293"/>
      <c r="L1293"/>
      <c r="M1293"/>
      <c r="N1293"/>
      <c r="O1293"/>
    </row>
    <row r="1294" spans="1:15" ht="22.95" customHeight="1" x14ac:dyDescent="0.25">
      <c r="A1294"/>
      <c r="B1294"/>
      <c r="C1294"/>
      <c r="D1294"/>
      <c r="E1294"/>
      <c r="F1294"/>
      <c r="G1294"/>
      <c r="H1294"/>
      <c r="I1294"/>
      <c r="J1294"/>
      <c r="K1294"/>
      <c r="L1294"/>
      <c r="M1294"/>
      <c r="N1294"/>
      <c r="O1294"/>
    </row>
    <row r="1295" spans="1:15" ht="22.95" customHeight="1" x14ac:dyDescent="0.25">
      <c r="A1295"/>
      <c r="B1295"/>
      <c r="C1295"/>
      <c r="D1295"/>
      <c r="E1295"/>
      <c r="F1295"/>
      <c r="G1295"/>
      <c r="H1295"/>
      <c r="I1295"/>
      <c r="J1295"/>
      <c r="K1295"/>
      <c r="L1295"/>
      <c r="M1295"/>
      <c r="N1295"/>
      <c r="O1295"/>
    </row>
    <row r="1296" spans="1:15" ht="22.95" customHeight="1" x14ac:dyDescent="0.25">
      <c r="A1296"/>
      <c r="B1296"/>
      <c r="C1296"/>
      <c r="D1296"/>
      <c r="E1296"/>
      <c r="F1296"/>
      <c r="G1296"/>
      <c r="H1296"/>
      <c r="I1296"/>
      <c r="J1296"/>
      <c r="K1296"/>
      <c r="L1296"/>
      <c r="M1296"/>
      <c r="N1296"/>
      <c r="O1296"/>
    </row>
    <row r="1297" spans="1:15" ht="22.95" customHeight="1" x14ac:dyDescent="0.25">
      <c r="A1297"/>
      <c r="B1297"/>
      <c r="C1297"/>
      <c r="D1297"/>
      <c r="E1297"/>
      <c r="F1297"/>
      <c r="G1297"/>
      <c r="H1297"/>
      <c r="I1297"/>
      <c r="J1297"/>
      <c r="K1297"/>
      <c r="L1297"/>
      <c r="M1297"/>
      <c r="N1297"/>
      <c r="O1297"/>
    </row>
    <row r="1298" spans="1:15" ht="22.95" customHeight="1" x14ac:dyDescent="0.25">
      <c r="A1298"/>
      <c r="B1298"/>
      <c r="C1298"/>
      <c r="D1298"/>
      <c r="E1298"/>
      <c r="F1298"/>
      <c r="G1298"/>
      <c r="H1298"/>
      <c r="I1298"/>
      <c r="J1298"/>
      <c r="K1298"/>
      <c r="L1298"/>
      <c r="M1298"/>
      <c r="N1298"/>
      <c r="O1298"/>
    </row>
    <row r="1299" spans="1:15" ht="22.95" customHeight="1" x14ac:dyDescent="0.25">
      <c r="A1299"/>
      <c r="B1299"/>
      <c r="C1299"/>
      <c r="D1299"/>
      <c r="E1299"/>
      <c r="F1299"/>
      <c r="G1299"/>
      <c r="H1299"/>
      <c r="I1299"/>
      <c r="J1299"/>
      <c r="K1299"/>
      <c r="L1299"/>
      <c r="M1299"/>
      <c r="N1299"/>
      <c r="O1299"/>
    </row>
    <row r="1300" spans="1:15" ht="22.95" customHeight="1" x14ac:dyDescent="0.25">
      <c r="A1300"/>
      <c r="B1300"/>
      <c r="C1300"/>
      <c r="D1300"/>
      <c r="E1300"/>
      <c r="F1300"/>
      <c r="G1300"/>
      <c r="H1300"/>
      <c r="I1300"/>
      <c r="J1300"/>
      <c r="K1300"/>
      <c r="L1300"/>
      <c r="M1300"/>
      <c r="N1300"/>
      <c r="O1300"/>
    </row>
    <row r="1301" spans="1:15" ht="22.95" customHeight="1" x14ac:dyDescent="0.25">
      <c r="A1301"/>
      <c r="B1301"/>
      <c r="C1301"/>
      <c r="D1301"/>
      <c r="E1301"/>
      <c r="F1301"/>
      <c r="G1301"/>
      <c r="H1301"/>
      <c r="I1301"/>
      <c r="J1301"/>
      <c r="K1301"/>
      <c r="L1301"/>
      <c r="M1301"/>
      <c r="N1301"/>
      <c r="O1301"/>
    </row>
    <row r="1302" spans="1:15" ht="22.95" customHeight="1" x14ac:dyDescent="0.25">
      <c r="A1302"/>
      <c r="B1302"/>
      <c r="C1302"/>
      <c r="D1302"/>
      <c r="E1302"/>
      <c r="F1302"/>
      <c r="G1302"/>
      <c r="H1302"/>
      <c r="I1302"/>
      <c r="J1302"/>
      <c r="K1302"/>
      <c r="L1302"/>
      <c r="M1302"/>
      <c r="N1302"/>
      <c r="O1302"/>
    </row>
    <row r="1303" spans="1:15" ht="22.95" customHeight="1" x14ac:dyDescent="0.25">
      <c r="A1303"/>
      <c r="B1303"/>
      <c r="C1303"/>
      <c r="D1303"/>
      <c r="E1303"/>
      <c r="F1303"/>
      <c r="G1303"/>
      <c r="H1303"/>
      <c r="I1303"/>
      <c r="J1303"/>
      <c r="K1303"/>
      <c r="L1303"/>
      <c r="M1303"/>
      <c r="N1303"/>
      <c r="O1303"/>
    </row>
    <row r="1304" spans="1:15" ht="22.95" customHeight="1" x14ac:dyDescent="0.25">
      <c r="A1304"/>
      <c r="B1304"/>
      <c r="C1304"/>
      <c r="D1304"/>
      <c r="E1304"/>
      <c r="F1304"/>
      <c r="G1304"/>
      <c r="H1304"/>
      <c r="I1304"/>
      <c r="J1304"/>
      <c r="K1304"/>
      <c r="L1304"/>
      <c r="M1304"/>
      <c r="N1304"/>
      <c r="O1304"/>
    </row>
    <row r="1305" spans="1:15" ht="22.95" customHeight="1" x14ac:dyDescent="0.25">
      <c r="A1305"/>
      <c r="B1305"/>
      <c r="C1305"/>
      <c r="D1305"/>
      <c r="E1305"/>
      <c r="F1305"/>
      <c r="G1305"/>
      <c r="H1305"/>
      <c r="I1305"/>
      <c r="J1305"/>
      <c r="K1305"/>
      <c r="L1305"/>
      <c r="M1305"/>
      <c r="N1305"/>
      <c r="O1305"/>
    </row>
    <row r="1306" spans="1:15" ht="22.95" customHeight="1" x14ac:dyDescent="0.25">
      <c r="A1306"/>
      <c r="B1306"/>
      <c r="C1306"/>
      <c r="D1306"/>
      <c r="E1306"/>
      <c r="F1306"/>
      <c r="G1306"/>
      <c r="H1306"/>
      <c r="I1306"/>
      <c r="J1306"/>
      <c r="K1306"/>
      <c r="L1306"/>
      <c r="M1306"/>
      <c r="N1306"/>
      <c r="O1306"/>
    </row>
    <row r="1307" spans="1:15" ht="21" customHeight="1" x14ac:dyDescent="0.25">
      <c r="A1307"/>
      <c r="B1307"/>
      <c r="C1307"/>
      <c r="D1307"/>
      <c r="E1307"/>
      <c r="F1307"/>
      <c r="G1307"/>
      <c r="H1307"/>
      <c r="I1307"/>
      <c r="J1307"/>
      <c r="K1307"/>
      <c r="L1307"/>
      <c r="M1307"/>
      <c r="N1307"/>
      <c r="O1307"/>
    </row>
    <row r="1308" spans="1:15" ht="21" customHeight="1" x14ac:dyDescent="0.25">
      <c r="A1308"/>
      <c r="B1308"/>
      <c r="C1308"/>
      <c r="D1308"/>
      <c r="E1308"/>
      <c r="F1308"/>
      <c r="G1308"/>
      <c r="H1308"/>
      <c r="I1308"/>
      <c r="J1308"/>
      <c r="K1308"/>
      <c r="L1308"/>
      <c r="M1308"/>
      <c r="N1308"/>
      <c r="O1308"/>
    </row>
    <row r="1309" spans="1:15" ht="100.2" customHeight="1" x14ac:dyDescent="0.25">
      <c r="A1309"/>
      <c r="B1309"/>
      <c r="C1309"/>
      <c r="D1309"/>
      <c r="E1309"/>
      <c r="F1309"/>
      <c r="G1309"/>
      <c r="H1309"/>
      <c r="I1309"/>
      <c r="J1309"/>
      <c r="K1309"/>
      <c r="L1309"/>
      <c r="M1309"/>
      <c r="N1309"/>
      <c r="O1309"/>
    </row>
    <row r="1310" spans="1:15" ht="19.95" customHeight="1" x14ac:dyDescent="0.25">
      <c r="A1310"/>
      <c r="B1310"/>
      <c r="C1310"/>
      <c r="D1310"/>
      <c r="E1310"/>
      <c r="F1310"/>
      <c r="G1310"/>
      <c r="H1310"/>
      <c r="I1310"/>
      <c r="J1310"/>
      <c r="K1310"/>
      <c r="L1310"/>
      <c r="M1310"/>
      <c r="N1310"/>
      <c r="O1310"/>
    </row>
    <row r="1311" spans="1:15" ht="22.95" customHeight="1" x14ac:dyDescent="0.25">
      <c r="A1311"/>
      <c r="B1311"/>
      <c r="C1311"/>
      <c r="D1311"/>
      <c r="E1311"/>
      <c r="F1311"/>
      <c r="G1311"/>
      <c r="H1311"/>
      <c r="I1311"/>
      <c r="J1311"/>
      <c r="K1311"/>
      <c r="L1311"/>
      <c r="M1311"/>
      <c r="N1311"/>
      <c r="O1311"/>
    </row>
    <row r="1312" spans="1:15" ht="22.95" customHeight="1" x14ac:dyDescent="0.25">
      <c r="A1312"/>
      <c r="B1312"/>
      <c r="C1312"/>
      <c r="D1312"/>
      <c r="E1312"/>
      <c r="F1312"/>
      <c r="G1312"/>
      <c r="H1312"/>
      <c r="I1312"/>
      <c r="J1312"/>
      <c r="K1312"/>
      <c r="L1312"/>
      <c r="M1312"/>
      <c r="N1312"/>
      <c r="O1312"/>
    </row>
    <row r="1313" spans="1:15" ht="22.95" customHeight="1" x14ac:dyDescent="0.25">
      <c r="A1313"/>
      <c r="B1313"/>
      <c r="C1313"/>
      <c r="D1313"/>
      <c r="E1313"/>
      <c r="F1313"/>
      <c r="G1313"/>
      <c r="H1313"/>
      <c r="I1313"/>
      <c r="J1313"/>
      <c r="K1313"/>
      <c r="L1313"/>
      <c r="M1313"/>
      <c r="N1313"/>
      <c r="O1313"/>
    </row>
    <row r="1314" spans="1:15" ht="22.95" customHeight="1" x14ac:dyDescent="0.25">
      <c r="A1314"/>
      <c r="B1314"/>
      <c r="C1314"/>
      <c r="D1314"/>
      <c r="E1314"/>
      <c r="F1314"/>
      <c r="G1314"/>
      <c r="H1314"/>
      <c r="I1314"/>
      <c r="J1314"/>
      <c r="K1314"/>
      <c r="L1314"/>
      <c r="M1314"/>
      <c r="N1314"/>
      <c r="O1314"/>
    </row>
    <row r="1315" spans="1:15" ht="22.95" customHeight="1" x14ac:dyDescent="0.25">
      <c r="A1315"/>
      <c r="B1315"/>
      <c r="C1315"/>
      <c r="D1315"/>
      <c r="E1315"/>
      <c r="F1315"/>
      <c r="G1315"/>
      <c r="H1315"/>
      <c r="I1315"/>
      <c r="J1315"/>
      <c r="K1315"/>
      <c r="L1315"/>
      <c r="M1315"/>
      <c r="N1315"/>
      <c r="O1315"/>
    </row>
    <row r="1316" spans="1:15" ht="22.95" customHeight="1" x14ac:dyDescent="0.25">
      <c r="A1316"/>
      <c r="B1316"/>
      <c r="C1316"/>
      <c r="D1316"/>
      <c r="E1316"/>
      <c r="F1316"/>
      <c r="G1316"/>
      <c r="H1316"/>
      <c r="I1316"/>
      <c r="J1316"/>
      <c r="K1316"/>
      <c r="L1316"/>
      <c r="M1316"/>
      <c r="N1316"/>
      <c r="O1316"/>
    </row>
    <row r="1317" spans="1:15" ht="22.95" customHeight="1" x14ac:dyDescent="0.25">
      <c r="A1317"/>
      <c r="B1317"/>
      <c r="C1317"/>
      <c r="D1317"/>
      <c r="E1317"/>
      <c r="F1317"/>
      <c r="G1317"/>
      <c r="H1317"/>
      <c r="I1317"/>
      <c r="J1317"/>
      <c r="K1317"/>
      <c r="L1317"/>
      <c r="M1317"/>
      <c r="N1317"/>
      <c r="O1317"/>
    </row>
    <row r="1318" spans="1:15" ht="22.95" customHeight="1" x14ac:dyDescent="0.25">
      <c r="A1318"/>
      <c r="B1318"/>
      <c r="C1318"/>
      <c r="D1318"/>
      <c r="E1318"/>
      <c r="F1318"/>
      <c r="G1318"/>
      <c r="H1318"/>
      <c r="I1318"/>
      <c r="J1318"/>
      <c r="K1318"/>
      <c r="L1318"/>
      <c r="M1318"/>
      <c r="N1318"/>
      <c r="O1318"/>
    </row>
    <row r="1319" spans="1:15" ht="22.95" customHeight="1" x14ac:dyDescent="0.25">
      <c r="A1319"/>
      <c r="B1319"/>
      <c r="C1319"/>
      <c r="D1319"/>
      <c r="E1319"/>
      <c r="F1319"/>
      <c r="G1319"/>
      <c r="H1319"/>
      <c r="I1319"/>
      <c r="J1319"/>
      <c r="K1319"/>
      <c r="L1319"/>
      <c r="M1319"/>
      <c r="N1319"/>
      <c r="O1319"/>
    </row>
    <row r="1320" spans="1:15" ht="22.95" customHeight="1" x14ac:dyDescent="0.25">
      <c r="A1320"/>
      <c r="B1320"/>
      <c r="C1320"/>
      <c r="D1320"/>
      <c r="E1320"/>
      <c r="F1320"/>
      <c r="G1320"/>
      <c r="H1320"/>
      <c r="I1320"/>
      <c r="J1320"/>
      <c r="K1320"/>
      <c r="L1320"/>
      <c r="M1320"/>
      <c r="N1320"/>
      <c r="O1320"/>
    </row>
    <row r="1321" spans="1:15" ht="22.95" customHeight="1" x14ac:dyDescent="0.25">
      <c r="A1321"/>
      <c r="B1321"/>
      <c r="C1321"/>
      <c r="D1321"/>
      <c r="E1321"/>
      <c r="F1321"/>
      <c r="G1321"/>
      <c r="H1321"/>
      <c r="I1321"/>
      <c r="J1321"/>
      <c r="K1321"/>
      <c r="L1321"/>
      <c r="M1321"/>
      <c r="N1321"/>
      <c r="O1321"/>
    </row>
    <row r="1322" spans="1:15" ht="22.95" customHeight="1" x14ac:dyDescent="0.25">
      <c r="A1322"/>
      <c r="B1322"/>
      <c r="C1322"/>
      <c r="D1322"/>
      <c r="E1322"/>
      <c r="F1322"/>
      <c r="G1322"/>
      <c r="H1322"/>
      <c r="I1322"/>
      <c r="J1322"/>
      <c r="K1322"/>
      <c r="L1322"/>
      <c r="M1322"/>
      <c r="N1322"/>
      <c r="O1322"/>
    </row>
    <row r="1323" spans="1:15" ht="22.95" customHeight="1" x14ac:dyDescent="0.25">
      <c r="A1323"/>
      <c r="B1323"/>
      <c r="C1323"/>
      <c r="D1323"/>
      <c r="E1323"/>
      <c r="F1323"/>
      <c r="G1323"/>
      <c r="H1323"/>
      <c r="I1323"/>
      <c r="J1323"/>
      <c r="K1323"/>
      <c r="L1323"/>
      <c r="M1323"/>
      <c r="N1323"/>
      <c r="O1323"/>
    </row>
    <row r="1324" spans="1:15" ht="22.95" customHeight="1" x14ac:dyDescent="0.25">
      <c r="A1324"/>
      <c r="B1324"/>
      <c r="C1324"/>
      <c r="D1324"/>
      <c r="E1324"/>
      <c r="F1324"/>
      <c r="G1324"/>
      <c r="H1324"/>
      <c r="I1324"/>
      <c r="J1324"/>
      <c r="K1324"/>
      <c r="L1324"/>
      <c r="M1324"/>
      <c r="N1324"/>
      <c r="O1324"/>
    </row>
    <row r="1325" spans="1:15" ht="22.95" customHeight="1" x14ac:dyDescent="0.25">
      <c r="A1325"/>
      <c r="B1325"/>
      <c r="C1325"/>
      <c r="D1325"/>
      <c r="E1325"/>
      <c r="F1325"/>
      <c r="G1325"/>
      <c r="H1325"/>
      <c r="I1325"/>
      <c r="J1325"/>
      <c r="K1325"/>
      <c r="L1325"/>
      <c r="M1325"/>
      <c r="N1325"/>
      <c r="O1325"/>
    </row>
    <row r="1326" spans="1:15" ht="22.95" customHeight="1" x14ac:dyDescent="0.25">
      <c r="A1326"/>
      <c r="B1326"/>
      <c r="C1326"/>
      <c r="D1326"/>
      <c r="E1326"/>
      <c r="F1326"/>
      <c r="G1326"/>
      <c r="H1326"/>
      <c r="I1326"/>
      <c r="J1326"/>
      <c r="K1326"/>
      <c r="L1326"/>
      <c r="M1326"/>
      <c r="N1326"/>
      <c r="O1326"/>
    </row>
    <row r="1327" spans="1:15" ht="22.95" customHeight="1" x14ac:dyDescent="0.25">
      <c r="A1327"/>
      <c r="B1327"/>
      <c r="C1327"/>
      <c r="D1327"/>
      <c r="E1327"/>
      <c r="F1327"/>
      <c r="G1327"/>
      <c r="H1327"/>
      <c r="I1327"/>
      <c r="J1327"/>
      <c r="K1327"/>
      <c r="L1327"/>
      <c r="M1327"/>
      <c r="N1327"/>
      <c r="O1327"/>
    </row>
    <row r="1328" spans="1:15" ht="22.95" customHeight="1" x14ac:dyDescent="0.25">
      <c r="A1328"/>
      <c r="B1328"/>
      <c r="C1328"/>
      <c r="D1328"/>
      <c r="E1328"/>
      <c r="F1328"/>
      <c r="G1328"/>
      <c r="H1328"/>
      <c r="I1328"/>
      <c r="J1328"/>
      <c r="K1328"/>
      <c r="L1328"/>
      <c r="M1328"/>
      <c r="N1328"/>
      <c r="O1328"/>
    </row>
    <row r="1329" spans="1:15" ht="22.95" customHeight="1" x14ac:dyDescent="0.25">
      <c r="A1329"/>
      <c r="B1329"/>
      <c r="C1329"/>
      <c r="D1329"/>
      <c r="E1329"/>
      <c r="F1329"/>
      <c r="G1329"/>
      <c r="H1329"/>
      <c r="I1329"/>
      <c r="J1329"/>
      <c r="K1329"/>
      <c r="L1329"/>
      <c r="M1329"/>
      <c r="N1329"/>
      <c r="O1329"/>
    </row>
    <row r="1330" spans="1:15" ht="22.95" customHeight="1" x14ac:dyDescent="0.25">
      <c r="A1330"/>
      <c r="B1330"/>
      <c r="C1330"/>
      <c r="D1330"/>
      <c r="E1330"/>
      <c r="F1330"/>
      <c r="G1330"/>
      <c r="H1330"/>
      <c r="I1330"/>
      <c r="J1330"/>
      <c r="K1330"/>
      <c r="L1330"/>
      <c r="M1330"/>
      <c r="N1330"/>
      <c r="O1330"/>
    </row>
    <row r="1331" spans="1:15" ht="22.95" customHeight="1" x14ac:dyDescent="0.25">
      <c r="A1331"/>
      <c r="B1331"/>
      <c r="C1331"/>
      <c r="D1331"/>
      <c r="E1331"/>
      <c r="F1331"/>
      <c r="G1331"/>
      <c r="H1331"/>
      <c r="I1331"/>
      <c r="J1331"/>
      <c r="K1331"/>
      <c r="L1331"/>
      <c r="M1331"/>
      <c r="N1331"/>
      <c r="O1331"/>
    </row>
    <row r="1332" spans="1:15" ht="22.95" customHeight="1" x14ac:dyDescent="0.25">
      <c r="A1332"/>
      <c r="B1332"/>
      <c r="C1332"/>
      <c r="D1332"/>
      <c r="E1332"/>
      <c r="F1332"/>
      <c r="G1332"/>
      <c r="H1332"/>
      <c r="I1332"/>
      <c r="J1332"/>
      <c r="K1332"/>
      <c r="L1332"/>
      <c r="M1332"/>
      <c r="N1332"/>
      <c r="O1332"/>
    </row>
    <row r="1333" spans="1:15" ht="22.95" customHeight="1" x14ac:dyDescent="0.25">
      <c r="A1333"/>
      <c r="B1333"/>
      <c r="C1333"/>
      <c r="D1333"/>
      <c r="E1333"/>
      <c r="F1333"/>
      <c r="G1333"/>
      <c r="H1333"/>
      <c r="I1333"/>
      <c r="J1333"/>
      <c r="K1333"/>
      <c r="L1333"/>
      <c r="M1333"/>
      <c r="N1333"/>
      <c r="O1333"/>
    </row>
    <row r="1334" spans="1:15" ht="22.95" customHeight="1" x14ac:dyDescent="0.25">
      <c r="A1334"/>
      <c r="B1334"/>
      <c r="C1334"/>
      <c r="D1334"/>
      <c r="E1334"/>
      <c r="F1334"/>
      <c r="G1334"/>
      <c r="H1334"/>
      <c r="I1334"/>
      <c r="J1334"/>
      <c r="K1334"/>
      <c r="L1334"/>
      <c r="M1334"/>
      <c r="N1334"/>
      <c r="O1334"/>
    </row>
    <row r="1335" spans="1:15" ht="22.95" customHeight="1" x14ac:dyDescent="0.25">
      <c r="A1335"/>
      <c r="B1335"/>
      <c r="C1335"/>
      <c r="D1335"/>
      <c r="E1335"/>
      <c r="F1335"/>
      <c r="G1335"/>
      <c r="H1335"/>
      <c r="I1335"/>
      <c r="J1335"/>
      <c r="K1335"/>
      <c r="L1335"/>
      <c r="M1335"/>
      <c r="N1335"/>
      <c r="O1335"/>
    </row>
    <row r="1336" spans="1:15" ht="22.95" customHeight="1" x14ac:dyDescent="0.25">
      <c r="A1336"/>
      <c r="B1336"/>
      <c r="C1336"/>
      <c r="D1336"/>
      <c r="E1336"/>
      <c r="F1336"/>
      <c r="G1336"/>
      <c r="H1336"/>
      <c r="I1336"/>
      <c r="J1336"/>
      <c r="K1336"/>
      <c r="L1336"/>
      <c r="M1336"/>
      <c r="N1336"/>
      <c r="O1336"/>
    </row>
    <row r="1337" spans="1:15" ht="22.95" customHeight="1" x14ac:dyDescent="0.25">
      <c r="A1337"/>
      <c r="B1337"/>
      <c r="C1337"/>
      <c r="D1337"/>
      <c r="E1337"/>
      <c r="F1337"/>
      <c r="G1337"/>
      <c r="H1337"/>
      <c r="I1337"/>
      <c r="J1337"/>
      <c r="K1337"/>
      <c r="L1337"/>
      <c r="M1337"/>
      <c r="N1337"/>
      <c r="O1337"/>
    </row>
    <row r="1338" spans="1:15" ht="22.95" customHeight="1" x14ac:dyDescent="0.25">
      <c r="A1338"/>
      <c r="B1338"/>
      <c r="C1338"/>
      <c r="D1338"/>
      <c r="E1338"/>
      <c r="F1338"/>
      <c r="G1338"/>
      <c r="H1338"/>
      <c r="I1338"/>
      <c r="J1338"/>
      <c r="K1338"/>
      <c r="L1338"/>
      <c r="M1338"/>
      <c r="N1338"/>
      <c r="O1338"/>
    </row>
    <row r="1339" spans="1:15" ht="22.95" customHeight="1" x14ac:dyDescent="0.25">
      <c r="A1339"/>
      <c r="B1339"/>
      <c r="C1339"/>
      <c r="D1339"/>
      <c r="E1339"/>
      <c r="F1339"/>
      <c r="G1339"/>
      <c r="H1339"/>
      <c r="I1339"/>
      <c r="J1339"/>
      <c r="K1339"/>
      <c r="L1339"/>
      <c r="M1339"/>
      <c r="N1339"/>
      <c r="O1339"/>
    </row>
    <row r="1340" spans="1:15" ht="22.95" customHeight="1" x14ac:dyDescent="0.25">
      <c r="A1340"/>
      <c r="B1340"/>
      <c r="C1340"/>
      <c r="D1340"/>
      <c r="E1340"/>
      <c r="F1340"/>
      <c r="G1340"/>
      <c r="H1340"/>
      <c r="I1340"/>
      <c r="J1340"/>
      <c r="K1340"/>
      <c r="L1340"/>
      <c r="M1340"/>
      <c r="N1340"/>
      <c r="O1340"/>
    </row>
    <row r="1341" spans="1:15" ht="22.95" customHeight="1" x14ac:dyDescent="0.25">
      <c r="A1341"/>
      <c r="B1341"/>
      <c r="C1341"/>
      <c r="D1341"/>
      <c r="E1341"/>
      <c r="F1341"/>
      <c r="G1341"/>
      <c r="H1341"/>
      <c r="I1341"/>
      <c r="J1341"/>
      <c r="K1341"/>
      <c r="L1341"/>
      <c r="M1341"/>
      <c r="N1341"/>
      <c r="O1341"/>
    </row>
    <row r="1342" spans="1:15" ht="22.95" customHeight="1" x14ac:dyDescent="0.25">
      <c r="A1342"/>
      <c r="B1342"/>
      <c r="C1342"/>
      <c r="D1342"/>
      <c r="E1342"/>
      <c r="F1342"/>
      <c r="G1342"/>
      <c r="H1342"/>
      <c r="I1342"/>
      <c r="J1342"/>
      <c r="K1342"/>
      <c r="L1342"/>
      <c r="M1342"/>
      <c r="N1342"/>
      <c r="O1342"/>
    </row>
    <row r="1343" spans="1:15" ht="22.95" customHeight="1" x14ac:dyDescent="0.25">
      <c r="A1343"/>
      <c r="B1343"/>
      <c r="C1343"/>
      <c r="D1343"/>
      <c r="E1343"/>
      <c r="F1343"/>
      <c r="G1343"/>
      <c r="H1343"/>
      <c r="I1343"/>
      <c r="J1343"/>
      <c r="K1343"/>
      <c r="L1343"/>
      <c r="M1343"/>
      <c r="N1343"/>
      <c r="O1343"/>
    </row>
    <row r="1344" spans="1:15" ht="22.95" customHeight="1" x14ac:dyDescent="0.25">
      <c r="A1344"/>
      <c r="B1344"/>
      <c r="C1344"/>
      <c r="D1344"/>
      <c r="E1344"/>
      <c r="F1344"/>
      <c r="G1344"/>
      <c r="H1344"/>
      <c r="I1344"/>
      <c r="J1344"/>
      <c r="K1344"/>
      <c r="L1344"/>
      <c r="M1344"/>
      <c r="N1344"/>
      <c r="O1344"/>
    </row>
    <row r="1345" spans="1:15" ht="22.95" customHeight="1" x14ac:dyDescent="0.25">
      <c r="A1345"/>
      <c r="B1345"/>
      <c r="C1345"/>
      <c r="D1345"/>
      <c r="E1345"/>
      <c r="F1345"/>
      <c r="G1345"/>
      <c r="H1345"/>
      <c r="I1345"/>
      <c r="J1345"/>
      <c r="K1345"/>
      <c r="L1345"/>
      <c r="M1345"/>
      <c r="N1345"/>
      <c r="O1345"/>
    </row>
    <row r="1346" spans="1:15" ht="22.95" customHeight="1" x14ac:dyDescent="0.25">
      <c r="A1346"/>
      <c r="B1346"/>
      <c r="C1346"/>
      <c r="D1346"/>
      <c r="E1346"/>
      <c r="F1346"/>
      <c r="G1346"/>
      <c r="H1346"/>
      <c r="I1346"/>
      <c r="J1346"/>
      <c r="K1346"/>
      <c r="L1346"/>
      <c r="M1346"/>
      <c r="N1346"/>
      <c r="O1346"/>
    </row>
    <row r="1347" spans="1:15" ht="22.95" customHeight="1" x14ac:dyDescent="0.25">
      <c r="A1347"/>
      <c r="B1347"/>
      <c r="C1347"/>
      <c r="D1347"/>
      <c r="E1347"/>
      <c r="F1347"/>
      <c r="G1347"/>
      <c r="H1347"/>
      <c r="I1347"/>
      <c r="J1347"/>
      <c r="K1347"/>
      <c r="L1347"/>
      <c r="M1347"/>
      <c r="N1347"/>
      <c r="O1347"/>
    </row>
    <row r="1348" spans="1:15" ht="22.95" customHeight="1" x14ac:dyDescent="0.25">
      <c r="A1348"/>
      <c r="B1348"/>
      <c r="C1348"/>
      <c r="D1348"/>
      <c r="E1348"/>
      <c r="F1348"/>
      <c r="G1348"/>
      <c r="H1348"/>
      <c r="I1348"/>
      <c r="J1348"/>
      <c r="K1348"/>
      <c r="L1348"/>
      <c r="M1348"/>
      <c r="N1348"/>
      <c r="O1348"/>
    </row>
    <row r="1349" spans="1:15" ht="22.95" customHeight="1" x14ac:dyDescent="0.25">
      <c r="A1349"/>
      <c r="B1349"/>
      <c r="C1349"/>
      <c r="D1349"/>
      <c r="E1349"/>
      <c r="F1349"/>
      <c r="G1349"/>
      <c r="H1349"/>
      <c r="I1349"/>
      <c r="J1349"/>
      <c r="K1349"/>
      <c r="L1349"/>
      <c r="M1349"/>
      <c r="N1349"/>
      <c r="O1349"/>
    </row>
    <row r="1350" spans="1:15" ht="22.95" customHeight="1" x14ac:dyDescent="0.25">
      <c r="A1350"/>
      <c r="B1350"/>
      <c r="C1350"/>
      <c r="D1350"/>
      <c r="E1350"/>
      <c r="F1350"/>
      <c r="G1350"/>
      <c r="H1350"/>
      <c r="I1350"/>
      <c r="J1350"/>
      <c r="K1350"/>
      <c r="L1350"/>
      <c r="M1350"/>
      <c r="N1350"/>
      <c r="O1350"/>
    </row>
    <row r="1351" spans="1:15" ht="22.95" customHeight="1" x14ac:dyDescent="0.25">
      <c r="A1351"/>
      <c r="B1351"/>
      <c r="C1351"/>
      <c r="D1351"/>
      <c r="E1351"/>
      <c r="F1351"/>
      <c r="G1351"/>
      <c r="H1351"/>
      <c r="I1351"/>
      <c r="J1351"/>
      <c r="K1351"/>
      <c r="L1351"/>
      <c r="M1351"/>
      <c r="N1351"/>
      <c r="O1351"/>
    </row>
    <row r="1352" spans="1:15" ht="22.95" customHeight="1" x14ac:dyDescent="0.25">
      <c r="A1352"/>
      <c r="B1352"/>
      <c r="C1352"/>
      <c r="D1352"/>
      <c r="E1352"/>
      <c r="F1352"/>
      <c r="G1352"/>
      <c r="H1352"/>
      <c r="I1352"/>
      <c r="J1352"/>
      <c r="K1352"/>
      <c r="L1352"/>
      <c r="M1352"/>
      <c r="N1352"/>
      <c r="O1352"/>
    </row>
    <row r="1353" spans="1:15" ht="22.95" customHeight="1" x14ac:dyDescent="0.25">
      <c r="A1353"/>
      <c r="B1353"/>
      <c r="C1353"/>
      <c r="D1353"/>
      <c r="E1353"/>
      <c r="F1353"/>
      <c r="G1353"/>
      <c r="H1353"/>
      <c r="I1353"/>
      <c r="J1353"/>
      <c r="K1353"/>
      <c r="L1353"/>
      <c r="M1353"/>
      <c r="N1353"/>
      <c r="O1353"/>
    </row>
    <row r="1354" spans="1:15" ht="22.95" customHeight="1" x14ac:dyDescent="0.25">
      <c r="A1354"/>
      <c r="B1354"/>
      <c r="C1354"/>
      <c r="D1354"/>
      <c r="E1354"/>
      <c r="F1354"/>
      <c r="G1354"/>
      <c r="H1354"/>
      <c r="I1354"/>
      <c r="J1354"/>
      <c r="K1354"/>
      <c r="L1354"/>
      <c r="M1354"/>
      <c r="N1354"/>
      <c r="O1354"/>
    </row>
    <row r="1355" spans="1:15" ht="22.95" customHeight="1" x14ac:dyDescent="0.25">
      <c r="A1355"/>
      <c r="B1355"/>
      <c r="C1355"/>
      <c r="D1355"/>
      <c r="E1355"/>
      <c r="F1355"/>
      <c r="G1355"/>
      <c r="H1355"/>
      <c r="I1355"/>
      <c r="J1355"/>
      <c r="K1355"/>
      <c r="L1355"/>
      <c r="M1355"/>
      <c r="N1355"/>
      <c r="O1355"/>
    </row>
    <row r="1356" spans="1:15" ht="22.95" customHeight="1" x14ac:dyDescent="0.25">
      <c r="A1356"/>
      <c r="B1356"/>
      <c r="C1356"/>
      <c r="D1356"/>
      <c r="E1356"/>
      <c r="F1356"/>
      <c r="G1356"/>
      <c r="H1356"/>
      <c r="I1356"/>
      <c r="J1356"/>
      <c r="K1356"/>
      <c r="L1356"/>
      <c r="M1356"/>
      <c r="N1356"/>
      <c r="O1356"/>
    </row>
    <row r="1357" spans="1:15" ht="22.95" customHeight="1" x14ac:dyDescent="0.25">
      <c r="A1357"/>
      <c r="B1357"/>
      <c r="C1357"/>
      <c r="D1357"/>
      <c r="E1357"/>
      <c r="F1357"/>
      <c r="G1357"/>
      <c r="H1357"/>
      <c r="I1357"/>
      <c r="J1357"/>
      <c r="K1357"/>
      <c r="L1357"/>
      <c r="M1357"/>
      <c r="N1357"/>
      <c r="O1357"/>
    </row>
    <row r="1358" spans="1:15" ht="22.95" customHeight="1" x14ac:dyDescent="0.25">
      <c r="A1358"/>
      <c r="B1358"/>
      <c r="C1358"/>
      <c r="D1358"/>
      <c r="E1358"/>
      <c r="F1358"/>
      <c r="G1358"/>
      <c r="H1358"/>
      <c r="I1358"/>
      <c r="J1358"/>
      <c r="K1358"/>
      <c r="L1358"/>
      <c r="M1358"/>
      <c r="N1358"/>
      <c r="O1358"/>
    </row>
    <row r="1359" spans="1:15" ht="22.95" customHeight="1" x14ac:dyDescent="0.25">
      <c r="A1359"/>
      <c r="B1359"/>
      <c r="C1359"/>
      <c r="D1359"/>
      <c r="E1359"/>
      <c r="F1359"/>
      <c r="G1359"/>
      <c r="H1359"/>
      <c r="I1359"/>
      <c r="J1359"/>
      <c r="K1359"/>
      <c r="L1359"/>
      <c r="M1359"/>
      <c r="N1359"/>
      <c r="O1359"/>
    </row>
    <row r="1360" spans="1:15" ht="22.95" customHeight="1" x14ac:dyDescent="0.25">
      <c r="A1360"/>
      <c r="B1360"/>
      <c r="C1360"/>
      <c r="D1360"/>
      <c r="E1360"/>
      <c r="F1360"/>
      <c r="G1360"/>
      <c r="H1360"/>
      <c r="I1360"/>
      <c r="J1360"/>
      <c r="K1360"/>
      <c r="L1360"/>
      <c r="M1360"/>
      <c r="N1360"/>
      <c r="O1360"/>
    </row>
    <row r="1361" spans="1:15" ht="22.95" customHeight="1" x14ac:dyDescent="0.25">
      <c r="A1361"/>
      <c r="B1361"/>
      <c r="C1361"/>
      <c r="D1361"/>
      <c r="E1361"/>
      <c r="F1361"/>
      <c r="G1361"/>
      <c r="H1361"/>
      <c r="I1361"/>
      <c r="J1361"/>
      <c r="K1361"/>
      <c r="L1361"/>
      <c r="M1361"/>
      <c r="N1361"/>
      <c r="O1361"/>
    </row>
    <row r="1362" spans="1:15" ht="22.95" customHeight="1" x14ac:dyDescent="0.25">
      <c r="A1362"/>
      <c r="B1362"/>
      <c r="C1362"/>
      <c r="D1362"/>
      <c r="E1362"/>
      <c r="F1362"/>
      <c r="G1362"/>
      <c r="H1362"/>
      <c r="I1362"/>
      <c r="J1362"/>
      <c r="K1362"/>
      <c r="L1362"/>
      <c r="M1362"/>
      <c r="N1362"/>
      <c r="O1362"/>
    </row>
    <row r="1363" spans="1:15" ht="22.95" customHeight="1" x14ac:dyDescent="0.25">
      <c r="A1363"/>
      <c r="B1363"/>
      <c r="C1363"/>
      <c r="D1363"/>
      <c r="E1363"/>
      <c r="F1363"/>
      <c r="G1363"/>
      <c r="H1363"/>
      <c r="I1363"/>
      <c r="J1363"/>
      <c r="K1363"/>
      <c r="L1363"/>
      <c r="M1363"/>
      <c r="N1363"/>
      <c r="O1363"/>
    </row>
    <row r="1364" spans="1:15" ht="22.95" customHeight="1" x14ac:dyDescent="0.25">
      <c r="A1364"/>
      <c r="B1364"/>
      <c r="C1364"/>
      <c r="D1364"/>
      <c r="E1364"/>
      <c r="F1364"/>
      <c r="G1364"/>
      <c r="H1364"/>
      <c r="I1364"/>
      <c r="J1364"/>
      <c r="K1364"/>
      <c r="L1364"/>
      <c r="M1364"/>
      <c r="N1364"/>
      <c r="O1364"/>
    </row>
    <row r="1365" spans="1:15" ht="22.95" customHeight="1" x14ac:dyDescent="0.25">
      <c r="A1365"/>
      <c r="B1365"/>
      <c r="C1365"/>
      <c r="D1365"/>
      <c r="E1365"/>
      <c r="F1365"/>
      <c r="G1365"/>
      <c r="H1365"/>
      <c r="I1365"/>
      <c r="J1365"/>
      <c r="K1365"/>
      <c r="L1365"/>
      <c r="M1365"/>
      <c r="N1365"/>
      <c r="O1365"/>
    </row>
    <row r="1366" spans="1:15" ht="22.95" customHeight="1" x14ac:dyDescent="0.25">
      <c r="A1366"/>
      <c r="B1366"/>
      <c r="C1366"/>
      <c r="D1366"/>
      <c r="E1366"/>
      <c r="F1366"/>
      <c r="G1366"/>
      <c r="H1366"/>
      <c r="I1366"/>
      <c r="J1366"/>
      <c r="K1366"/>
      <c r="L1366"/>
      <c r="M1366"/>
      <c r="N1366"/>
      <c r="O1366"/>
    </row>
    <row r="1367" spans="1:15" ht="22.95" customHeight="1" x14ac:dyDescent="0.25">
      <c r="A1367"/>
      <c r="B1367"/>
      <c r="C1367"/>
      <c r="D1367"/>
      <c r="E1367"/>
      <c r="F1367"/>
      <c r="G1367"/>
      <c r="H1367"/>
      <c r="I1367"/>
      <c r="J1367"/>
      <c r="K1367"/>
      <c r="L1367"/>
      <c r="M1367"/>
      <c r="N1367"/>
      <c r="O1367"/>
    </row>
    <row r="1368" spans="1:15" ht="22.95" customHeight="1" x14ac:dyDescent="0.25">
      <c r="A1368"/>
      <c r="B1368"/>
      <c r="C1368"/>
      <c r="D1368"/>
      <c r="E1368"/>
      <c r="F1368"/>
      <c r="G1368"/>
      <c r="H1368"/>
      <c r="I1368"/>
      <c r="J1368"/>
      <c r="K1368"/>
      <c r="L1368"/>
      <c r="M1368"/>
      <c r="N1368"/>
      <c r="O1368"/>
    </row>
    <row r="1369" spans="1:15" ht="22.95" customHeight="1" x14ac:dyDescent="0.25">
      <c r="A1369"/>
      <c r="B1369"/>
      <c r="C1369"/>
      <c r="D1369"/>
      <c r="E1369"/>
      <c r="F1369"/>
      <c r="G1369"/>
      <c r="H1369"/>
      <c r="I1369"/>
      <c r="J1369"/>
      <c r="K1369"/>
      <c r="L1369"/>
      <c r="M1369"/>
      <c r="N1369"/>
      <c r="O1369"/>
    </row>
    <row r="1370" spans="1:15" ht="22.95" customHeight="1" x14ac:dyDescent="0.25">
      <c r="A1370"/>
      <c r="B1370"/>
      <c r="C1370"/>
      <c r="D1370"/>
      <c r="E1370"/>
      <c r="F1370"/>
      <c r="G1370"/>
      <c r="H1370"/>
      <c r="I1370"/>
      <c r="J1370"/>
      <c r="K1370"/>
      <c r="L1370"/>
      <c r="M1370"/>
      <c r="N1370"/>
      <c r="O1370"/>
    </row>
    <row r="1371" spans="1:15" ht="22.95" customHeight="1" x14ac:dyDescent="0.25">
      <c r="A1371"/>
      <c r="B1371"/>
      <c r="C1371"/>
      <c r="D1371"/>
      <c r="E1371"/>
      <c r="F1371"/>
      <c r="G1371"/>
      <c r="H1371"/>
      <c r="I1371"/>
      <c r="J1371"/>
      <c r="K1371"/>
      <c r="L1371"/>
      <c r="M1371"/>
      <c r="N1371"/>
      <c r="O1371"/>
    </row>
    <row r="1372" spans="1:15" ht="21" customHeight="1" x14ac:dyDescent="0.25">
      <c r="A1372"/>
      <c r="B1372"/>
      <c r="C1372"/>
      <c r="D1372"/>
      <c r="E1372"/>
      <c r="F1372"/>
      <c r="G1372"/>
      <c r="H1372"/>
      <c r="I1372"/>
      <c r="J1372"/>
      <c r="K1372"/>
      <c r="L1372"/>
      <c r="M1372"/>
      <c r="N1372"/>
      <c r="O1372"/>
    </row>
    <row r="1373" spans="1:15" ht="21" customHeight="1" x14ac:dyDescent="0.25">
      <c r="A1373"/>
      <c r="B1373"/>
      <c r="C1373"/>
      <c r="D1373"/>
      <c r="E1373"/>
      <c r="F1373"/>
      <c r="G1373"/>
      <c r="H1373"/>
      <c r="I1373"/>
      <c r="J1373"/>
      <c r="K1373"/>
      <c r="L1373"/>
      <c r="M1373"/>
      <c r="N1373"/>
      <c r="O1373"/>
    </row>
    <row r="1374" spans="1:15" ht="100.2" customHeight="1" x14ac:dyDescent="0.25">
      <c r="A1374"/>
      <c r="B1374"/>
      <c r="C1374"/>
      <c r="D1374"/>
      <c r="E1374"/>
      <c r="F1374"/>
      <c r="G1374"/>
      <c r="H1374"/>
      <c r="I1374"/>
      <c r="J1374"/>
      <c r="K1374"/>
      <c r="L1374"/>
      <c r="M1374"/>
      <c r="N1374"/>
      <c r="O1374"/>
    </row>
    <row r="1375" spans="1:15" ht="19.95" customHeight="1" x14ac:dyDescent="0.25">
      <c r="A1375"/>
      <c r="B1375"/>
      <c r="C1375"/>
      <c r="D1375"/>
      <c r="E1375"/>
      <c r="F1375"/>
      <c r="G1375"/>
      <c r="H1375"/>
      <c r="I1375"/>
      <c r="J1375"/>
      <c r="K1375"/>
      <c r="L1375"/>
      <c r="M1375"/>
      <c r="N1375"/>
      <c r="O1375"/>
    </row>
    <row r="1376" spans="1:15" ht="22.95" customHeight="1" x14ac:dyDescent="0.25">
      <c r="A1376"/>
      <c r="B1376"/>
      <c r="C1376"/>
      <c r="D1376"/>
      <c r="E1376"/>
      <c r="F1376"/>
      <c r="G1376"/>
      <c r="H1376"/>
      <c r="I1376"/>
      <c r="J1376"/>
      <c r="K1376"/>
      <c r="L1376"/>
      <c r="M1376"/>
      <c r="N1376"/>
      <c r="O1376"/>
    </row>
    <row r="1377" spans="1:15" ht="22.95" customHeight="1" x14ac:dyDescent="0.25">
      <c r="A1377"/>
      <c r="B1377"/>
      <c r="C1377"/>
      <c r="D1377"/>
      <c r="E1377"/>
      <c r="F1377"/>
      <c r="G1377"/>
      <c r="H1377"/>
      <c r="I1377"/>
      <c r="J1377"/>
      <c r="K1377"/>
      <c r="L1377"/>
      <c r="M1377"/>
      <c r="N1377"/>
      <c r="O1377"/>
    </row>
    <row r="1378" spans="1:15" ht="22.95" customHeight="1" x14ac:dyDescent="0.25">
      <c r="A1378"/>
      <c r="B1378"/>
      <c r="C1378"/>
      <c r="D1378"/>
      <c r="E1378"/>
      <c r="F1378"/>
      <c r="G1378"/>
      <c r="H1378"/>
      <c r="I1378"/>
      <c r="J1378"/>
      <c r="K1378"/>
      <c r="L1378"/>
      <c r="M1378"/>
      <c r="N1378"/>
      <c r="O1378"/>
    </row>
    <row r="1379" spans="1:15" ht="22.95" customHeight="1" x14ac:dyDescent="0.25">
      <c r="A1379"/>
      <c r="B1379"/>
      <c r="C1379"/>
      <c r="D1379"/>
      <c r="E1379"/>
      <c r="F1379"/>
      <c r="G1379"/>
      <c r="H1379"/>
      <c r="I1379"/>
      <c r="J1379"/>
      <c r="K1379"/>
      <c r="L1379"/>
      <c r="M1379"/>
      <c r="N1379"/>
      <c r="O1379"/>
    </row>
    <row r="1380" spans="1:15" ht="22.95" customHeight="1" x14ac:dyDescent="0.25">
      <c r="A1380"/>
      <c r="B1380"/>
      <c r="C1380"/>
      <c r="D1380"/>
      <c r="E1380"/>
      <c r="F1380"/>
      <c r="G1380"/>
      <c r="H1380"/>
      <c r="I1380"/>
      <c r="J1380"/>
      <c r="K1380"/>
      <c r="L1380"/>
      <c r="M1380"/>
      <c r="N1380"/>
      <c r="O1380"/>
    </row>
    <row r="1381" spans="1:15" ht="22.95" customHeight="1" x14ac:dyDescent="0.25">
      <c r="A1381"/>
      <c r="B1381"/>
      <c r="C1381"/>
      <c r="D1381"/>
      <c r="E1381"/>
      <c r="F1381"/>
      <c r="G1381"/>
      <c r="H1381"/>
      <c r="I1381"/>
      <c r="J1381"/>
      <c r="K1381"/>
      <c r="L1381"/>
      <c r="M1381"/>
      <c r="N1381"/>
      <c r="O1381"/>
    </row>
    <row r="1382" spans="1:15" ht="22.95" customHeight="1" x14ac:dyDescent="0.25">
      <c r="A1382"/>
      <c r="B1382"/>
      <c r="C1382"/>
      <c r="D1382"/>
      <c r="E1382"/>
      <c r="F1382"/>
      <c r="G1382"/>
      <c r="H1382"/>
      <c r="I1382"/>
      <c r="J1382"/>
      <c r="K1382"/>
      <c r="L1382"/>
      <c r="M1382"/>
      <c r="N1382"/>
      <c r="O1382"/>
    </row>
    <row r="1383" spans="1:15" ht="22.95" customHeight="1" x14ac:dyDescent="0.25">
      <c r="A1383"/>
      <c r="B1383"/>
      <c r="C1383"/>
      <c r="D1383"/>
      <c r="E1383"/>
      <c r="F1383"/>
      <c r="G1383"/>
      <c r="H1383"/>
      <c r="I1383"/>
      <c r="J1383"/>
      <c r="K1383"/>
      <c r="L1383"/>
      <c r="M1383"/>
      <c r="N1383"/>
      <c r="O1383"/>
    </row>
    <row r="1384" spans="1:15" ht="22.95" customHeight="1" x14ac:dyDescent="0.25">
      <c r="A1384"/>
      <c r="B1384"/>
      <c r="C1384"/>
      <c r="D1384"/>
      <c r="E1384"/>
      <c r="F1384"/>
      <c r="G1384"/>
      <c r="H1384"/>
      <c r="I1384"/>
      <c r="J1384"/>
      <c r="K1384"/>
      <c r="L1384"/>
      <c r="M1384"/>
      <c r="N1384"/>
      <c r="O1384"/>
    </row>
    <row r="1385" spans="1:15" ht="22.95" customHeight="1" x14ac:dyDescent="0.25">
      <c r="A1385"/>
      <c r="B1385"/>
      <c r="C1385"/>
      <c r="D1385"/>
      <c r="E1385"/>
      <c r="F1385"/>
      <c r="G1385"/>
      <c r="H1385"/>
      <c r="I1385"/>
      <c r="J1385"/>
      <c r="K1385"/>
      <c r="L1385"/>
      <c r="M1385"/>
      <c r="N1385"/>
      <c r="O1385"/>
    </row>
    <row r="1386" spans="1:15" ht="22.95" customHeight="1" x14ac:dyDescent="0.25">
      <c r="A1386"/>
      <c r="B1386"/>
      <c r="C1386"/>
      <c r="D1386"/>
      <c r="E1386"/>
      <c r="F1386"/>
      <c r="G1386"/>
      <c r="H1386"/>
      <c r="I1386"/>
      <c r="J1386"/>
      <c r="K1386"/>
      <c r="L1386"/>
      <c r="M1386"/>
      <c r="N1386"/>
      <c r="O1386"/>
    </row>
    <row r="1387" spans="1:15" ht="22.95" customHeight="1" x14ac:dyDescent="0.25">
      <c r="A1387"/>
      <c r="B1387"/>
      <c r="C1387"/>
      <c r="D1387"/>
      <c r="E1387"/>
      <c r="F1387"/>
      <c r="G1387"/>
      <c r="H1387"/>
      <c r="I1387"/>
      <c r="J1387"/>
      <c r="K1387"/>
      <c r="L1387"/>
      <c r="M1387"/>
      <c r="N1387"/>
      <c r="O1387"/>
    </row>
    <row r="1388" spans="1:15" ht="22.95" customHeight="1" x14ac:dyDescent="0.25">
      <c r="A1388"/>
      <c r="B1388"/>
      <c r="C1388"/>
      <c r="D1388"/>
      <c r="E1388"/>
      <c r="F1388"/>
      <c r="G1388"/>
      <c r="H1388"/>
      <c r="I1388"/>
      <c r="J1388"/>
      <c r="K1388"/>
      <c r="L1388"/>
      <c r="M1388"/>
      <c r="N1388"/>
      <c r="O1388"/>
    </row>
    <row r="1389" spans="1:15" ht="22.95" customHeight="1" x14ac:dyDescent="0.25">
      <c r="A1389"/>
      <c r="B1389"/>
      <c r="C1389"/>
      <c r="D1389"/>
      <c r="E1389"/>
      <c r="F1389"/>
      <c r="G1389"/>
      <c r="H1389"/>
      <c r="I1389"/>
      <c r="J1389"/>
      <c r="K1389"/>
      <c r="L1389"/>
      <c r="M1389"/>
      <c r="N1389"/>
      <c r="O1389"/>
    </row>
    <row r="1390" spans="1:15" ht="22.95" customHeight="1" x14ac:dyDescent="0.25">
      <c r="A1390"/>
      <c r="B1390"/>
      <c r="C1390"/>
      <c r="D1390"/>
      <c r="E1390"/>
      <c r="F1390"/>
      <c r="G1390"/>
      <c r="H1390"/>
      <c r="I1390"/>
      <c r="J1390"/>
      <c r="K1390"/>
      <c r="L1390"/>
      <c r="M1390"/>
      <c r="N1390"/>
      <c r="O1390"/>
    </row>
    <row r="1391" spans="1:15" ht="22.95" customHeight="1" x14ac:dyDescent="0.25">
      <c r="A1391"/>
      <c r="B1391"/>
      <c r="C1391"/>
      <c r="D1391"/>
      <c r="E1391"/>
      <c r="F1391"/>
      <c r="G1391"/>
      <c r="H1391"/>
      <c r="I1391"/>
      <c r="J1391"/>
      <c r="K1391"/>
      <c r="L1391"/>
      <c r="M1391"/>
      <c r="N1391"/>
      <c r="O1391"/>
    </row>
    <row r="1392" spans="1:15" ht="22.95" customHeight="1" x14ac:dyDescent="0.25">
      <c r="A1392"/>
      <c r="B1392"/>
      <c r="C1392"/>
      <c r="D1392"/>
      <c r="E1392"/>
      <c r="F1392"/>
      <c r="G1392"/>
      <c r="H1392"/>
      <c r="I1392"/>
      <c r="J1392"/>
      <c r="K1392"/>
      <c r="L1392"/>
      <c r="M1392"/>
      <c r="N1392"/>
      <c r="O1392"/>
    </row>
    <row r="1393" spans="1:15" ht="22.95" customHeight="1" x14ac:dyDescent="0.25">
      <c r="A1393"/>
      <c r="B1393"/>
      <c r="C1393"/>
      <c r="D1393"/>
      <c r="E1393"/>
      <c r="F1393"/>
      <c r="G1393"/>
      <c r="H1393"/>
      <c r="I1393"/>
      <c r="J1393"/>
      <c r="K1393"/>
      <c r="L1393"/>
      <c r="M1393"/>
      <c r="N1393"/>
      <c r="O1393"/>
    </row>
    <row r="1394" spans="1:15" ht="22.95" customHeight="1" x14ac:dyDescent="0.25">
      <c r="A1394"/>
      <c r="B1394"/>
      <c r="C1394"/>
      <c r="D1394"/>
      <c r="E1394"/>
      <c r="F1394"/>
      <c r="G1394"/>
      <c r="H1394"/>
      <c r="I1394"/>
      <c r="J1394"/>
      <c r="K1394"/>
      <c r="L1394"/>
      <c r="M1394"/>
      <c r="N1394"/>
      <c r="O1394"/>
    </row>
    <row r="1395" spans="1:15" ht="22.95" customHeight="1" x14ac:dyDescent="0.25">
      <c r="A1395"/>
      <c r="B1395"/>
      <c r="C1395"/>
      <c r="D1395"/>
      <c r="E1395"/>
      <c r="F1395"/>
      <c r="G1395"/>
      <c r="H1395"/>
      <c r="I1395"/>
      <c r="J1395"/>
      <c r="K1395"/>
      <c r="L1395"/>
      <c r="M1395"/>
      <c r="N1395"/>
      <c r="O1395"/>
    </row>
    <row r="1396" spans="1:15" ht="22.95" customHeight="1" x14ac:dyDescent="0.25">
      <c r="A1396"/>
      <c r="B1396"/>
      <c r="C1396"/>
      <c r="D1396"/>
      <c r="E1396"/>
      <c r="F1396"/>
      <c r="G1396"/>
      <c r="H1396"/>
      <c r="I1396"/>
      <c r="J1396"/>
      <c r="K1396"/>
      <c r="L1396"/>
      <c r="M1396"/>
      <c r="N1396"/>
      <c r="O1396"/>
    </row>
    <row r="1397" spans="1:15" ht="22.95" customHeight="1" x14ac:dyDescent="0.25">
      <c r="A1397"/>
      <c r="B1397"/>
      <c r="C1397"/>
      <c r="D1397"/>
      <c r="E1397"/>
      <c r="F1397"/>
      <c r="G1397"/>
      <c r="H1397"/>
      <c r="I1397"/>
      <c r="J1397"/>
      <c r="K1397"/>
      <c r="L1397"/>
      <c r="M1397"/>
      <c r="N1397"/>
      <c r="O1397"/>
    </row>
    <row r="1398" spans="1:15" ht="22.95" customHeight="1" x14ac:dyDescent="0.25">
      <c r="A1398"/>
      <c r="B1398"/>
      <c r="C1398"/>
      <c r="D1398"/>
      <c r="E1398"/>
      <c r="F1398"/>
      <c r="G1398"/>
      <c r="H1398"/>
      <c r="I1398"/>
      <c r="J1398"/>
      <c r="K1398"/>
      <c r="L1398"/>
      <c r="M1398"/>
      <c r="N1398"/>
      <c r="O1398"/>
    </row>
    <row r="1399" spans="1:15" ht="22.95" customHeight="1" x14ac:dyDescent="0.25">
      <c r="A1399"/>
      <c r="B1399"/>
      <c r="C1399"/>
      <c r="D1399"/>
      <c r="E1399"/>
      <c r="F1399"/>
      <c r="G1399"/>
      <c r="H1399"/>
      <c r="I1399"/>
      <c r="J1399"/>
      <c r="K1399"/>
      <c r="L1399"/>
      <c r="M1399"/>
      <c r="N1399"/>
      <c r="O1399"/>
    </row>
    <row r="1400" spans="1:15" ht="22.95" customHeight="1" x14ac:dyDescent="0.25">
      <c r="A1400"/>
      <c r="B1400"/>
      <c r="C1400"/>
      <c r="D1400"/>
      <c r="E1400"/>
      <c r="F1400"/>
      <c r="G1400"/>
      <c r="H1400"/>
      <c r="I1400"/>
      <c r="J1400"/>
      <c r="K1400"/>
      <c r="L1400"/>
      <c r="M1400"/>
      <c r="N1400"/>
      <c r="O1400"/>
    </row>
    <row r="1401" spans="1:15" ht="22.95" customHeight="1" x14ac:dyDescent="0.25">
      <c r="A1401"/>
      <c r="B1401"/>
      <c r="C1401"/>
      <c r="D1401"/>
      <c r="E1401"/>
      <c r="F1401"/>
      <c r="G1401"/>
      <c r="H1401"/>
      <c r="I1401"/>
      <c r="J1401"/>
      <c r="K1401"/>
      <c r="L1401"/>
      <c r="M1401"/>
      <c r="N1401"/>
      <c r="O1401"/>
    </row>
    <row r="1402" spans="1:15" ht="22.95" customHeight="1" x14ac:dyDescent="0.25">
      <c r="A1402"/>
      <c r="B1402"/>
      <c r="C1402"/>
      <c r="D1402"/>
      <c r="E1402"/>
      <c r="F1402"/>
      <c r="G1402"/>
      <c r="H1402"/>
      <c r="I1402"/>
      <c r="J1402"/>
      <c r="K1402"/>
      <c r="L1402"/>
      <c r="M1402"/>
      <c r="N1402"/>
      <c r="O1402"/>
    </row>
    <row r="1403" spans="1:15" ht="22.95" customHeight="1" x14ac:dyDescent="0.25">
      <c r="A1403"/>
      <c r="B1403"/>
      <c r="C1403"/>
      <c r="D1403"/>
      <c r="E1403"/>
      <c r="F1403"/>
      <c r="G1403"/>
      <c r="H1403"/>
      <c r="I1403"/>
      <c r="J1403"/>
      <c r="K1403"/>
      <c r="L1403"/>
      <c r="M1403"/>
      <c r="N1403"/>
      <c r="O1403"/>
    </row>
    <row r="1404" spans="1:15" ht="22.95" customHeight="1" x14ac:dyDescent="0.25">
      <c r="A1404"/>
      <c r="B1404"/>
      <c r="C1404"/>
      <c r="D1404"/>
      <c r="E1404"/>
      <c r="F1404"/>
      <c r="G1404"/>
      <c r="H1404"/>
      <c r="I1404"/>
      <c r="J1404"/>
      <c r="K1404"/>
      <c r="L1404"/>
      <c r="M1404"/>
      <c r="N1404"/>
      <c r="O1404"/>
    </row>
    <row r="1405" spans="1:15" ht="22.95" customHeight="1" x14ac:dyDescent="0.25">
      <c r="A1405"/>
      <c r="B1405"/>
      <c r="C1405"/>
      <c r="D1405"/>
      <c r="E1405"/>
      <c r="F1405"/>
      <c r="G1405"/>
      <c r="H1405"/>
      <c r="I1405"/>
      <c r="J1405"/>
      <c r="K1405"/>
      <c r="L1405"/>
      <c r="M1405"/>
      <c r="N1405"/>
      <c r="O1405"/>
    </row>
    <row r="1406" spans="1:15" ht="22.95" customHeight="1" x14ac:dyDescent="0.25">
      <c r="A1406"/>
      <c r="B1406"/>
      <c r="C1406"/>
      <c r="D1406"/>
      <c r="E1406"/>
      <c r="F1406"/>
      <c r="G1406"/>
      <c r="H1406"/>
      <c r="I1406"/>
      <c r="J1406"/>
      <c r="K1406"/>
      <c r="L1406"/>
      <c r="M1406"/>
      <c r="N1406"/>
      <c r="O1406"/>
    </row>
    <row r="1407" spans="1:15" ht="22.95" customHeight="1" x14ac:dyDescent="0.25">
      <c r="A1407"/>
      <c r="B1407"/>
      <c r="C1407"/>
      <c r="D1407"/>
      <c r="E1407"/>
      <c r="F1407"/>
      <c r="G1407"/>
      <c r="H1407"/>
      <c r="I1407"/>
      <c r="J1407"/>
      <c r="K1407"/>
      <c r="L1407"/>
      <c r="M1407"/>
      <c r="N1407"/>
      <c r="O1407"/>
    </row>
    <row r="1408" spans="1:15" ht="22.95" customHeight="1" x14ac:dyDescent="0.25">
      <c r="A1408"/>
      <c r="B1408"/>
      <c r="C1408"/>
      <c r="D1408"/>
      <c r="E1408"/>
      <c r="F1408"/>
      <c r="G1408"/>
      <c r="H1408"/>
      <c r="I1408"/>
      <c r="J1408"/>
      <c r="K1408"/>
      <c r="L1408"/>
      <c r="M1408"/>
      <c r="N1408"/>
      <c r="O1408"/>
    </row>
    <row r="1409" spans="1:15" ht="22.95" customHeight="1" x14ac:dyDescent="0.25">
      <c r="A1409"/>
      <c r="B1409"/>
      <c r="C1409"/>
      <c r="D1409"/>
      <c r="E1409"/>
      <c r="F1409"/>
      <c r="G1409"/>
      <c r="H1409"/>
      <c r="I1409"/>
      <c r="J1409"/>
      <c r="K1409"/>
      <c r="L1409"/>
      <c r="M1409"/>
      <c r="N1409"/>
      <c r="O1409"/>
    </row>
    <row r="1410" spans="1:15" ht="22.95" customHeight="1" x14ac:dyDescent="0.25">
      <c r="A1410"/>
      <c r="B1410"/>
      <c r="C1410"/>
      <c r="D1410"/>
      <c r="E1410"/>
      <c r="F1410"/>
      <c r="G1410"/>
      <c r="H1410"/>
      <c r="I1410"/>
      <c r="J1410"/>
      <c r="K1410"/>
      <c r="L1410"/>
      <c r="M1410"/>
      <c r="N1410"/>
      <c r="O1410"/>
    </row>
    <row r="1411" spans="1:15" ht="22.95" customHeight="1" x14ac:dyDescent="0.25">
      <c r="A1411"/>
      <c r="B1411"/>
      <c r="C1411"/>
      <c r="D1411"/>
      <c r="E1411"/>
      <c r="F1411"/>
      <c r="G1411"/>
      <c r="H1411"/>
      <c r="I1411"/>
      <c r="J1411"/>
      <c r="K1411"/>
      <c r="L1411"/>
      <c r="M1411"/>
      <c r="N1411"/>
      <c r="O1411"/>
    </row>
    <row r="1412" spans="1:15" ht="22.95" customHeight="1" x14ac:dyDescent="0.25">
      <c r="A1412"/>
      <c r="B1412"/>
      <c r="C1412"/>
      <c r="D1412"/>
      <c r="E1412"/>
      <c r="F1412"/>
      <c r="G1412"/>
      <c r="H1412"/>
      <c r="I1412"/>
      <c r="J1412"/>
      <c r="K1412"/>
      <c r="L1412"/>
      <c r="M1412"/>
      <c r="N1412"/>
      <c r="O1412"/>
    </row>
    <row r="1413" spans="1:15" ht="22.95" customHeight="1" x14ac:dyDescent="0.25">
      <c r="A1413"/>
      <c r="B1413"/>
      <c r="C1413"/>
      <c r="D1413"/>
      <c r="E1413"/>
      <c r="F1413"/>
      <c r="G1413"/>
      <c r="H1413"/>
      <c r="I1413"/>
      <c r="J1413"/>
      <c r="K1413"/>
      <c r="L1413"/>
      <c r="M1413"/>
      <c r="N1413"/>
      <c r="O1413"/>
    </row>
    <row r="1414" spans="1:15" ht="22.95" customHeight="1" x14ac:dyDescent="0.25">
      <c r="A1414"/>
      <c r="B1414"/>
      <c r="C1414"/>
      <c r="D1414"/>
      <c r="E1414"/>
      <c r="F1414"/>
      <c r="G1414"/>
      <c r="H1414"/>
      <c r="I1414"/>
      <c r="J1414"/>
      <c r="K1414"/>
      <c r="L1414"/>
      <c r="M1414"/>
      <c r="N1414"/>
      <c r="O1414"/>
    </row>
    <row r="1415" spans="1:15" ht="22.95" customHeight="1" x14ac:dyDescent="0.25">
      <c r="A1415"/>
      <c r="B1415"/>
      <c r="C1415"/>
      <c r="D1415"/>
      <c r="E1415"/>
      <c r="F1415"/>
      <c r="G1415"/>
      <c r="H1415"/>
      <c r="I1415"/>
      <c r="J1415"/>
      <c r="K1415"/>
      <c r="L1415"/>
      <c r="M1415"/>
      <c r="N1415"/>
      <c r="O1415"/>
    </row>
    <row r="1416" spans="1:15" ht="22.95" customHeight="1" x14ac:dyDescent="0.25">
      <c r="A1416"/>
      <c r="B1416"/>
      <c r="C1416"/>
      <c r="D1416"/>
      <c r="E1416"/>
      <c r="F1416"/>
      <c r="G1416"/>
      <c r="H1416"/>
      <c r="I1416"/>
      <c r="J1416"/>
      <c r="K1416"/>
      <c r="L1416"/>
      <c r="M1416"/>
      <c r="N1416"/>
      <c r="O1416"/>
    </row>
    <row r="1417" spans="1:15" ht="22.95" customHeight="1" x14ac:dyDescent="0.25">
      <c r="A1417"/>
      <c r="B1417"/>
      <c r="C1417"/>
      <c r="D1417"/>
      <c r="E1417"/>
      <c r="F1417"/>
      <c r="G1417"/>
      <c r="H1417"/>
      <c r="I1417"/>
      <c r="J1417"/>
      <c r="K1417"/>
      <c r="L1417"/>
      <c r="M1417"/>
      <c r="N1417"/>
      <c r="O1417"/>
    </row>
    <row r="1418" spans="1:15" ht="22.95" customHeight="1" x14ac:dyDescent="0.25">
      <c r="A1418"/>
      <c r="B1418"/>
      <c r="C1418"/>
      <c r="D1418"/>
      <c r="E1418"/>
      <c r="F1418"/>
      <c r="G1418"/>
      <c r="H1418"/>
      <c r="I1418"/>
      <c r="J1418"/>
      <c r="K1418"/>
      <c r="L1418"/>
      <c r="M1418"/>
      <c r="N1418"/>
      <c r="O1418"/>
    </row>
    <row r="1419" spans="1:15" ht="22.95" customHeight="1" x14ac:dyDescent="0.25">
      <c r="A1419"/>
      <c r="B1419"/>
      <c r="C1419"/>
      <c r="D1419"/>
      <c r="E1419"/>
      <c r="F1419"/>
      <c r="G1419"/>
      <c r="H1419"/>
      <c r="I1419"/>
      <c r="J1419"/>
      <c r="K1419"/>
      <c r="L1419"/>
      <c r="M1419"/>
      <c r="N1419"/>
      <c r="O1419"/>
    </row>
    <row r="1420" spans="1:15" ht="22.95" customHeight="1" x14ac:dyDescent="0.25">
      <c r="A1420"/>
      <c r="B1420"/>
      <c r="C1420"/>
      <c r="D1420"/>
      <c r="E1420"/>
      <c r="F1420"/>
      <c r="G1420"/>
      <c r="H1420"/>
      <c r="I1420"/>
      <c r="J1420"/>
      <c r="K1420"/>
      <c r="L1420"/>
      <c r="M1420"/>
      <c r="N1420"/>
      <c r="O1420"/>
    </row>
    <row r="1421" spans="1:15" ht="22.95" customHeight="1" x14ac:dyDescent="0.25">
      <c r="A1421"/>
      <c r="B1421"/>
      <c r="C1421"/>
      <c r="D1421"/>
      <c r="E1421"/>
      <c r="F1421"/>
      <c r="G1421"/>
      <c r="H1421"/>
      <c r="I1421"/>
      <c r="J1421"/>
      <c r="K1421"/>
      <c r="L1421"/>
      <c r="M1421"/>
      <c r="N1421"/>
      <c r="O1421"/>
    </row>
    <row r="1422" spans="1:15" ht="22.95" customHeight="1" x14ac:dyDescent="0.25">
      <c r="A1422"/>
      <c r="B1422"/>
      <c r="C1422"/>
      <c r="D1422"/>
      <c r="E1422"/>
      <c r="F1422"/>
      <c r="G1422"/>
      <c r="H1422"/>
      <c r="I1422"/>
      <c r="J1422"/>
      <c r="K1422"/>
      <c r="L1422"/>
      <c r="M1422"/>
      <c r="N1422"/>
      <c r="O1422"/>
    </row>
    <row r="1423" spans="1:15" ht="22.95" customHeight="1" x14ac:dyDescent="0.25">
      <c r="A1423"/>
      <c r="B1423"/>
      <c r="C1423"/>
      <c r="D1423"/>
      <c r="E1423"/>
      <c r="F1423"/>
      <c r="G1423"/>
      <c r="H1423"/>
      <c r="I1423"/>
      <c r="J1423"/>
      <c r="K1423"/>
      <c r="L1423"/>
      <c r="M1423"/>
      <c r="N1423"/>
      <c r="O1423"/>
    </row>
    <row r="1424" spans="1:15" ht="22.95" customHeight="1" x14ac:dyDescent="0.25">
      <c r="A1424"/>
      <c r="B1424"/>
      <c r="C1424"/>
      <c r="D1424"/>
      <c r="E1424"/>
      <c r="F1424"/>
      <c r="G1424"/>
      <c r="H1424"/>
      <c r="I1424"/>
      <c r="J1424"/>
      <c r="K1424"/>
      <c r="L1424"/>
      <c r="M1424"/>
      <c r="N1424"/>
      <c r="O1424"/>
    </row>
    <row r="1425" spans="1:15" ht="22.95" customHeight="1" x14ac:dyDescent="0.25">
      <c r="A1425"/>
      <c r="B1425"/>
      <c r="C1425"/>
      <c r="D1425"/>
      <c r="E1425"/>
      <c r="F1425"/>
      <c r="G1425"/>
      <c r="H1425"/>
      <c r="I1425"/>
      <c r="J1425"/>
      <c r="K1425"/>
      <c r="L1425"/>
      <c r="M1425"/>
      <c r="N1425"/>
      <c r="O1425"/>
    </row>
    <row r="1426" spans="1:15" ht="22.95" customHeight="1" x14ac:dyDescent="0.25">
      <c r="A1426"/>
      <c r="B1426"/>
      <c r="C1426"/>
      <c r="D1426"/>
      <c r="E1426"/>
      <c r="F1426"/>
      <c r="G1426"/>
      <c r="H1426"/>
      <c r="I1426"/>
      <c r="J1426"/>
      <c r="K1426"/>
      <c r="L1426"/>
      <c r="M1426"/>
      <c r="N1426"/>
      <c r="O1426"/>
    </row>
    <row r="1427" spans="1:15" ht="22.95" customHeight="1" x14ac:dyDescent="0.25">
      <c r="A1427"/>
      <c r="B1427"/>
      <c r="C1427"/>
      <c r="D1427"/>
      <c r="E1427"/>
      <c r="F1427"/>
      <c r="G1427"/>
      <c r="H1427"/>
      <c r="I1427"/>
      <c r="J1427"/>
      <c r="K1427"/>
      <c r="L1427"/>
      <c r="M1427"/>
      <c r="N1427"/>
      <c r="O1427"/>
    </row>
    <row r="1428" spans="1:15" ht="22.95" customHeight="1" x14ac:dyDescent="0.25">
      <c r="A1428"/>
      <c r="B1428"/>
      <c r="C1428"/>
      <c r="D1428"/>
      <c r="E1428"/>
      <c r="F1428"/>
      <c r="G1428"/>
      <c r="H1428"/>
      <c r="I1428"/>
      <c r="J1428"/>
      <c r="K1428"/>
      <c r="L1428"/>
      <c r="M1428"/>
      <c r="N1428"/>
      <c r="O1428"/>
    </row>
    <row r="1429" spans="1:15" ht="22.95" customHeight="1" x14ac:dyDescent="0.25">
      <c r="A1429"/>
      <c r="B1429"/>
      <c r="C1429"/>
      <c r="D1429"/>
      <c r="E1429"/>
      <c r="F1429"/>
      <c r="G1429"/>
      <c r="H1429"/>
      <c r="I1429"/>
      <c r="J1429"/>
      <c r="K1429"/>
      <c r="L1429"/>
      <c r="M1429"/>
      <c r="N1429"/>
      <c r="O1429"/>
    </row>
    <row r="1430" spans="1:15" ht="22.95" customHeight="1" x14ac:dyDescent="0.25">
      <c r="A1430"/>
      <c r="B1430"/>
      <c r="C1430"/>
      <c r="D1430"/>
      <c r="E1430"/>
      <c r="F1430"/>
      <c r="G1430"/>
      <c r="H1430"/>
      <c r="I1430"/>
      <c r="J1430"/>
      <c r="K1430"/>
      <c r="L1430"/>
      <c r="M1430"/>
      <c r="N1430"/>
      <c r="O1430"/>
    </row>
    <row r="1431" spans="1:15" ht="22.95" customHeight="1" x14ac:dyDescent="0.25">
      <c r="A1431"/>
      <c r="B1431"/>
      <c r="C1431"/>
      <c r="D1431"/>
      <c r="E1431"/>
      <c r="F1431"/>
      <c r="G1431"/>
      <c r="H1431"/>
      <c r="I1431"/>
      <c r="J1431"/>
      <c r="K1431"/>
      <c r="L1431"/>
      <c r="M1431"/>
      <c r="N1431"/>
      <c r="O1431"/>
    </row>
    <row r="1432" spans="1:15" ht="22.95" customHeight="1" x14ac:dyDescent="0.25">
      <c r="A1432"/>
      <c r="B1432"/>
      <c r="C1432"/>
      <c r="D1432"/>
      <c r="E1432"/>
      <c r="F1432"/>
      <c r="G1432"/>
      <c r="H1432"/>
      <c r="I1432"/>
      <c r="J1432"/>
      <c r="K1432"/>
      <c r="L1432"/>
      <c r="M1432"/>
      <c r="N1432"/>
      <c r="O1432"/>
    </row>
    <row r="1433" spans="1:15" ht="22.95" customHeight="1" x14ac:dyDescent="0.25">
      <c r="A1433"/>
      <c r="B1433"/>
      <c r="C1433"/>
      <c r="D1433"/>
      <c r="E1433"/>
      <c r="F1433"/>
      <c r="G1433"/>
      <c r="H1433"/>
      <c r="I1433"/>
      <c r="J1433"/>
      <c r="K1433"/>
      <c r="L1433"/>
      <c r="M1433"/>
      <c r="N1433"/>
      <c r="O1433"/>
    </row>
    <row r="1434" spans="1:15" ht="22.95" customHeight="1" x14ac:dyDescent="0.25">
      <c r="A1434"/>
      <c r="B1434"/>
      <c r="C1434"/>
      <c r="D1434"/>
      <c r="E1434"/>
      <c r="F1434"/>
      <c r="G1434"/>
      <c r="H1434"/>
      <c r="I1434"/>
      <c r="J1434"/>
      <c r="K1434"/>
      <c r="L1434"/>
      <c r="M1434"/>
      <c r="N1434"/>
      <c r="O1434"/>
    </row>
    <row r="1435" spans="1:15" ht="22.95" customHeight="1" x14ac:dyDescent="0.25">
      <c r="A1435"/>
      <c r="B1435"/>
      <c r="C1435"/>
      <c r="D1435"/>
      <c r="E1435"/>
      <c r="F1435"/>
      <c r="G1435"/>
      <c r="H1435"/>
      <c r="I1435"/>
      <c r="J1435"/>
      <c r="K1435"/>
      <c r="L1435"/>
      <c r="M1435"/>
      <c r="N1435"/>
      <c r="O1435"/>
    </row>
    <row r="1436" spans="1:15" ht="22.95" customHeight="1" x14ac:dyDescent="0.25">
      <c r="A1436"/>
      <c r="B1436"/>
      <c r="C1436"/>
      <c r="D1436"/>
      <c r="E1436"/>
      <c r="F1436"/>
      <c r="G1436"/>
      <c r="H1436"/>
      <c r="I1436"/>
      <c r="J1436"/>
      <c r="K1436"/>
      <c r="L1436"/>
      <c r="M1436"/>
      <c r="N1436"/>
      <c r="O1436"/>
    </row>
    <row r="1437" spans="1:15" ht="22.95" customHeight="1" x14ac:dyDescent="0.25">
      <c r="A1437"/>
      <c r="B1437"/>
      <c r="C1437"/>
      <c r="D1437"/>
      <c r="E1437"/>
      <c r="F1437"/>
      <c r="G1437"/>
      <c r="H1437"/>
      <c r="I1437"/>
      <c r="J1437"/>
      <c r="K1437"/>
      <c r="L1437"/>
      <c r="M1437"/>
      <c r="N1437"/>
      <c r="O1437"/>
    </row>
    <row r="1438" spans="1:15" ht="22.95" customHeight="1" x14ac:dyDescent="0.25">
      <c r="A1438"/>
      <c r="B1438"/>
      <c r="C1438"/>
      <c r="D1438"/>
      <c r="E1438"/>
      <c r="F1438"/>
      <c r="G1438"/>
      <c r="H1438"/>
      <c r="I1438"/>
      <c r="J1438"/>
      <c r="K1438"/>
      <c r="L1438"/>
      <c r="M1438"/>
      <c r="N1438"/>
      <c r="O1438"/>
    </row>
    <row r="1439" spans="1:15" ht="100.2" customHeight="1" x14ac:dyDescent="0.25">
      <c r="A1439"/>
      <c r="B1439"/>
      <c r="C1439"/>
      <c r="D1439"/>
      <c r="E1439"/>
      <c r="F1439"/>
      <c r="G1439"/>
      <c r="H1439"/>
      <c r="I1439"/>
      <c r="J1439"/>
      <c r="K1439"/>
      <c r="L1439"/>
      <c r="M1439"/>
      <c r="N1439"/>
      <c r="O1439"/>
    </row>
    <row r="1440" spans="1:15" ht="22.95" customHeight="1" x14ac:dyDescent="0.25">
      <c r="A1440"/>
      <c r="B1440"/>
      <c r="C1440"/>
      <c r="D1440"/>
      <c r="E1440"/>
      <c r="F1440"/>
      <c r="G1440"/>
      <c r="H1440"/>
      <c r="I1440"/>
      <c r="J1440"/>
      <c r="K1440"/>
      <c r="L1440"/>
      <c r="M1440"/>
      <c r="N1440"/>
      <c r="O1440"/>
    </row>
    <row r="1441" spans="1:15" ht="22.95" customHeight="1" x14ac:dyDescent="0.25">
      <c r="A1441"/>
      <c r="B1441"/>
      <c r="C1441"/>
      <c r="D1441"/>
      <c r="E1441"/>
      <c r="F1441"/>
      <c r="G1441"/>
      <c r="H1441"/>
      <c r="I1441"/>
      <c r="J1441"/>
      <c r="K1441"/>
      <c r="L1441"/>
      <c r="M1441"/>
      <c r="N1441"/>
      <c r="O1441"/>
    </row>
    <row r="1442" spans="1:15" ht="22.95" customHeight="1" x14ac:dyDescent="0.25">
      <c r="A1442"/>
      <c r="B1442"/>
      <c r="C1442"/>
      <c r="D1442"/>
      <c r="E1442"/>
      <c r="F1442"/>
      <c r="G1442"/>
      <c r="H1442"/>
      <c r="I1442"/>
      <c r="J1442"/>
      <c r="K1442"/>
      <c r="L1442"/>
      <c r="M1442"/>
      <c r="N1442"/>
      <c r="O1442"/>
    </row>
    <row r="1443" spans="1:15" ht="22.95" customHeight="1" x14ac:dyDescent="0.25">
      <c r="A1443"/>
      <c r="B1443"/>
      <c r="C1443"/>
      <c r="D1443"/>
      <c r="E1443"/>
      <c r="F1443"/>
      <c r="G1443"/>
      <c r="H1443"/>
      <c r="I1443"/>
      <c r="J1443"/>
      <c r="K1443"/>
      <c r="L1443"/>
      <c r="M1443"/>
      <c r="N1443"/>
      <c r="O1443"/>
    </row>
    <row r="1444" spans="1:15" ht="22.95" customHeight="1" x14ac:dyDescent="0.25">
      <c r="A1444"/>
      <c r="B1444"/>
      <c r="C1444"/>
      <c r="D1444"/>
      <c r="E1444"/>
      <c r="F1444"/>
      <c r="G1444"/>
      <c r="H1444"/>
      <c r="I1444"/>
      <c r="J1444"/>
      <c r="K1444"/>
      <c r="L1444"/>
      <c r="M1444"/>
      <c r="N1444"/>
      <c r="O1444"/>
    </row>
    <row r="1445" spans="1:15" ht="22.95" customHeight="1" x14ac:dyDescent="0.25">
      <c r="A1445"/>
      <c r="B1445"/>
      <c r="C1445"/>
      <c r="D1445"/>
      <c r="E1445"/>
      <c r="F1445"/>
      <c r="G1445"/>
      <c r="H1445"/>
      <c r="I1445"/>
      <c r="J1445"/>
      <c r="K1445"/>
      <c r="L1445"/>
      <c r="M1445"/>
      <c r="N1445"/>
      <c r="O1445"/>
    </row>
    <row r="1446" spans="1:15" ht="22.95" customHeight="1" x14ac:dyDescent="0.25">
      <c r="A1446"/>
      <c r="B1446"/>
      <c r="C1446"/>
      <c r="D1446"/>
      <c r="E1446"/>
      <c r="F1446"/>
      <c r="G1446"/>
      <c r="H1446"/>
      <c r="I1446"/>
      <c r="J1446"/>
      <c r="K1446"/>
      <c r="L1446"/>
      <c r="M1446"/>
      <c r="N1446"/>
      <c r="O1446"/>
    </row>
    <row r="1447" spans="1:15" ht="22.95" customHeight="1" x14ac:dyDescent="0.25">
      <c r="A1447"/>
      <c r="B1447"/>
      <c r="C1447"/>
      <c r="D1447"/>
      <c r="E1447"/>
      <c r="F1447"/>
      <c r="G1447"/>
      <c r="H1447"/>
      <c r="I1447"/>
      <c r="J1447"/>
      <c r="K1447"/>
      <c r="L1447"/>
      <c r="M1447"/>
      <c r="N1447"/>
      <c r="O1447"/>
    </row>
    <row r="1448" spans="1:15" ht="22.95" customHeight="1" x14ac:dyDescent="0.25">
      <c r="A1448"/>
      <c r="B1448"/>
      <c r="C1448"/>
      <c r="D1448"/>
      <c r="E1448"/>
      <c r="F1448"/>
      <c r="G1448"/>
      <c r="H1448"/>
      <c r="I1448"/>
      <c r="J1448"/>
      <c r="K1448"/>
      <c r="L1448"/>
      <c r="M1448"/>
      <c r="N1448"/>
      <c r="O1448"/>
    </row>
    <row r="1449" spans="1:15" ht="22.95" customHeight="1" x14ac:dyDescent="0.25">
      <c r="A1449"/>
      <c r="B1449"/>
      <c r="C1449"/>
      <c r="D1449"/>
      <c r="E1449"/>
      <c r="F1449"/>
      <c r="G1449"/>
      <c r="H1449"/>
      <c r="I1449"/>
      <c r="J1449"/>
      <c r="K1449"/>
      <c r="L1449"/>
      <c r="M1449"/>
      <c r="N1449"/>
      <c r="O1449"/>
    </row>
    <row r="1450" spans="1:15" ht="22.95" customHeight="1" x14ac:dyDescent="0.25">
      <c r="A1450"/>
      <c r="B1450"/>
      <c r="C1450"/>
      <c r="D1450"/>
      <c r="E1450"/>
      <c r="F1450"/>
      <c r="G1450"/>
      <c r="H1450"/>
      <c r="I1450"/>
      <c r="J1450"/>
      <c r="K1450"/>
      <c r="L1450"/>
      <c r="M1450"/>
      <c r="N1450"/>
      <c r="O1450"/>
    </row>
    <row r="1451" spans="1:15" ht="22.95" customHeight="1" x14ac:dyDescent="0.25">
      <c r="A1451"/>
      <c r="B1451"/>
      <c r="C1451"/>
      <c r="D1451"/>
      <c r="E1451"/>
      <c r="F1451"/>
      <c r="G1451"/>
      <c r="H1451"/>
      <c r="I1451"/>
      <c r="J1451"/>
      <c r="K1451"/>
      <c r="L1451"/>
      <c r="M1451"/>
      <c r="N1451"/>
      <c r="O1451"/>
    </row>
    <row r="1452" spans="1:15" ht="22.95" customHeight="1" x14ac:dyDescent="0.25">
      <c r="A1452"/>
      <c r="B1452"/>
      <c r="C1452"/>
      <c r="D1452"/>
      <c r="E1452"/>
      <c r="F1452"/>
      <c r="G1452"/>
      <c r="H1452"/>
      <c r="I1452"/>
      <c r="J1452"/>
      <c r="K1452"/>
      <c r="L1452"/>
      <c r="M1452"/>
      <c r="N1452"/>
      <c r="O1452"/>
    </row>
    <row r="1453" spans="1:15" ht="22.95" customHeight="1" x14ac:dyDescent="0.25">
      <c r="A1453"/>
      <c r="B1453"/>
      <c r="C1453"/>
      <c r="D1453"/>
      <c r="E1453"/>
      <c r="F1453"/>
      <c r="G1453"/>
      <c r="H1453"/>
      <c r="I1453"/>
      <c r="J1453"/>
      <c r="K1453"/>
      <c r="L1453"/>
      <c r="M1453"/>
      <c r="N1453"/>
      <c r="O1453"/>
    </row>
    <row r="1454" spans="1:15" ht="22.95" customHeight="1" x14ac:dyDescent="0.25">
      <c r="A1454"/>
      <c r="B1454"/>
      <c r="C1454"/>
      <c r="D1454"/>
      <c r="E1454"/>
      <c r="F1454"/>
      <c r="G1454"/>
      <c r="H1454"/>
      <c r="I1454"/>
      <c r="J1454"/>
      <c r="K1454"/>
      <c r="L1454"/>
      <c r="M1454"/>
      <c r="N1454"/>
      <c r="O1454"/>
    </row>
    <row r="1455" spans="1:15" ht="22.95" customHeight="1" x14ac:dyDescent="0.25">
      <c r="A1455"/>
      <c r="B1455"/>
      <c r="C1455"/>
      <c r="D1455"/>
      <c r="E1455"/>
      <c r="F1455"/>
      <c r="G1455"/>
      <c r="H1455"/>
      <c r="I1455"/>
      <c r="J1455"/>
      <c r="K1455"/>
      <c r="L1455"/>
      <c r="M1455"/>
      <c r="N1455"/>
      <c r="O1455"/>
    </row>
    <row r="1456" spans="1:15" ht="22.95" customHeight="1" x14ac:dyDescent="0.25">
      <c r="A1456"/>
      <c r="B1456"/>
      <c r="C1456"/>
      <c r="D1456"/>
      <c r="E1456"/>
      <c r="F1456"/>
      <c r="G1456"/>
      <c r="H1456"/>
      <c r="I1456"/>
      <c r="J1456"/>
      <c r="K1456"/>
      <c r="L1456"/>
      <c r="M1456"/>
      <c r="N1456"/>
      <c r="O1456"/>
    </row>
    <row r="1457" spans="1:15" ht="22.95" customHeight="1" x14ac:dyDescent="0.25">
      <c r="A1457"/>
      <c r="B1457"/>
      <c r="C1457"/>
      <c r="D1457"/>
      <c r="E1457"/>
      <c r="F1457"/>
      <c r="G1457"/>
      <c r="H1457"/>
      <c r="I1457"/>
      <c r="J1457"/>
      <c r="K1457"/>
      <c r="L1457"/>
      <c r="M1457"/>
      <c r="N1457"/>
      <c r="O1457"/>
    </row>
    <row r="1458" spans="1:15" ht="22.95" customHeight="1" x14ac:dyDescent="0.25">
      <c r="A1458"/>
      <c r="B1458"/>
      <c r="C1458"/>
      <c r="D1458"/>
      <c r="E1458"/>
      <c r="F1458"/>
      <c r="G1458"/>
      <c r="H1458"/>
      <c r="I1458"/>
      <c r="J1458"/>
      <c r="K1458"/>
      <c r="L1458"/>
      <c r="M1458"/>
      <c r="N1458"/>
      <c r="O1458"/>
    </row>
    <row r="1459" spans="1:15" ht="22.95" customHeight="1" x14ac:dyDescent="0.25">
      <c r="A1459"/>
      <c r="B1459"/>
      <c r="C1459"/>
      <c r="D1459"/>
      <c r="E1459"/>
      <c r="F1459"/>
      <c r="G1459"/>
      <c r="H1459"/>
      <c r="I1459"/>
      <c r="J1459"/>
      <c r="K1459"/>
      <c r="L1459"/>
      <c r="M1459"/>
      <c r="N1459"/>
      <c r="O1459"/>
    </row>
    <row r="1460" spans="1:15" ht="22.95" customHeight="1" x14ac:dyDescent="0.25">
      <c r="A1460"/>
      <c r="B1460"/>
      <c r="C1460"/>
      <c r="D1460"/>
      <c r="E1460"/>
      <c r="F1460"/>
      <c r="G1460"/>
      <c r="H1460"/>
      <c r="I1460"/>
      <c r="J1460"/>
      <c r="K1460"/>
      <c r="L1460"/>
      <c r="M1460"/>
      <c r="N1460"/>
      <c r="O1460"/>
    </row>
    <row r="1461" spans="1:15" ht="22.95" customHeight="1" x14ac:dyDescent="0.25">
      <c r="A1461"/>
      <c r="B1461"/>
      <c r="C1461"/>
      <c r="D1461"/>
      <c r="E1461"/>
      <c r="F1461"/>
      <c r="G1461"/>
      <c r="H1461"/>
      <c r="I1461"/>
      <c r="J1461"/>
      <c r="K1461"/>
      <c r="L1461"/>
      <c r="M1461"/>
      <c r="N1461"/>
      <c r="O1461"/>
    </row>
    <row r="1462" spans="1:15" ht="22.95" customHeight="1" x14ac:dyDescent="0.25">
      <c r="A1462"/>
      <c r="B1462"/>
      <c r="C1462"/>
      <c r="D1462"/>
      <c r="E1462"/>
      <c r="F1462"/>
      <c r="G1462"/>
      <c r="H1462"/>
      <c r="I1462"/>
      <c r="J1462"/>
      <c r="K1462"/>
      <c r="L1462"/>
      <c r="M1462"/>
      <c r="N1462"/>
      <c r="O1462"/>
    </row>
    <row r="1463" spans="1:15" ht="22.95" customHeight="1" x14ac:dyDescent="0.25">
      <c r="A1463"/>
      <c r="B1463"/>
      <c r="C1463"/>
      <c r="D1463"/>
      <c r="E1463"/>
      <c r="F1463"/>
      <c r="G1463"/>
      <c r="H1463"/>
      <c r="I1463"/>
      <c r="J1463"/>
      <c r="K1463"/>
      <c r="L1463"/>
      <c r="M1463"/>
      <c r="N1463"/>
      <c r="O1463"/>
    </row>
    <row r="1464" spans="1:15" ht="22.95" customHeight="1" x14ac:dyDescent="0.25">
      <c r="A1464"/>
      <c r="B1464"/>
      <c r="C1464"/>
      <c r="D1464"/>
      <c r="E1464"/>
      <c r="F1464"/>
      <c r="G1464"/>
      <c r="H1464"/>
      <c r="I1464"/>
      <c r="J1464"/>
      <c r="K1464"/>
      <c r="L1464"/>
      <c r="M1464"/>
      <c r="N1464"/>
      <c r="O1464"/>
    </row>
    <row r="1465" spans="1:15" ht="22.95" customHeight="1" x14ac:dyDescent="0.25">
      <c r="A1465"/>
      <c r="B1465"/>
      <c r="C1465"/>
      <c r="D1465"/>
      <c r="E1465"/>
      <c r="F1465"/>
      <c r="G1465"/>
      <c r="H1465"/>
      <c r="I1465"/>
      <c r="J1465"/>
      <c r="K1465"/>
      <c r="L1465"/>
      <c r="M1465"/>
      <c r="N1465"/>
      <c r="O1465"/>
    </row>
    <row r="1466" spans="1:15" ht="22.95" customHeight="1" x14ac:dyDescent="0.25">
      <c r="A1466"/>
      <c r="B1466"/>
      <c r="C1466"/>
      <c r="D1466"/>
      <c r="E1466"/>
      <c r="F1466"/>
      <c r="G1466"/>
      <c r="H1466"/>
      <c r="I1466"/>
      <c r="J1466"/>
      <c r="K1466"/>
      <c r="L1466"/>
      <c r="M1466"/>
      <c r="N1466"/>
      <c r="O1466"/>
    </row>
    <row r="1467" spans="1:15" ht="22.95" customHeight="1" x14ac:dyDescent="0.25">
      <c r="A1467"/>
      <c r="B1467"/>
      <c r="C1467"/>
      <c r="D1467"/>
      <c r="E1467"/>
      <c r="F1467"/>
      <c r="G1467"/>
      <c r="H1467"/>
      <c r="I1467"/>
      <c r="J1467"/>
      <c r="K1467"/>
      <c r="L1467"/>
      <c r="M1467"/>
      <c r="N1467"/>
      <c r="O1467"/>
    </row>
    <row r="1468" spans="1:15" ht="22.95" customHeight="1" x14ac:dyDescent="0.25">
      <c r="A1468"/>
      <c r="B1468"/>
      <c r="C1468"/>
      <c r="D1468"/>
      <c r="E1468"/>
      <c r="F1468"/>
      <c r="G1468"/>
      <c r="H1468"/>
      <c r="I1468"/>
      <c r="J1468"/>
      <c r="K1468"/>
      <c r="L1468"/>
      <c r="M1468"/>
      <c r="N1468"/>
      <c r="O1468"/>
    </row>
    <row r="1469" spans="1:15" ht="22.95" customHeight="1" x14ac:dyDescent="0.25">
      <c r="A1469"/>
      <c r="B1469"/>
      <c r="C1469"/>
      <c r="D1469"/>
      <c r="E1469"/>
      <c r="F1469"/>
      <c r="G1469"/>
      <c r="H1469"/>
      <c r="I1469"/>
      <c r="J1469"/>
      <c r="K1469"/>
      <c r="L1469"/>
      <c r="M1469"/>
      <c r="N1469"/>
      <c r="O1469"/>
    </row>
    <row r="1470" spans="1:15" ht="22.95" customHeight="1" x14ac:dyDescent="0.25">
      <c r="A1470"/>
      <c r="B1470"/>
      <c r="C1470"/>
      <c r="D1470"/>
      <c r="E1470"/>
      <c r="F1470"/>
      <c r="G1470"/>
      <c r="H1470"/>
      <c r="I1470"/>
      <c r="J1470"/>
      <c r="K1470"/>
      <c r="L1470"/>
      <c r="M1470"/>
      <c r="N1470"/>
      <c r="O1470"/>
    </row>
    <row r="1471" spans="1:15" ht="22.95" customHeight="1" x14ac:dyDescent="0.25">
      <c r="A1471"/>
      <c r="B1471"/>
      <c r="C1471"/>
      <c r="D1471"/>
      <c r="E1471"/>
      <c r="F1471"/>
      <c r="G1471"/>
      <c r="H1471"/>
      <c r="I1471"/>
      <c r="J1471"/>
      <c r="K1471"/>
      <c r="L1471"/>
      <c r="M1471"/>
      <c r="N1471"/>
      <c r="O1471"/>
    </row>
    <row r="1472" spans="1:15" ht="22.95" customHeight="1" x14ac:dyDescent="0.25">
      <c r="A1472"/>
      <c r="B1472"/>
      <c r="C1472"/>
      <c r="D1472"/>
      <c r="E1472"/>
      <c r="F1472"/>
      <c r="G1472"/>
      <c r="H1472"/>
      <c r="I1472"/>
      <c r="J1472"/>
      <c r="K1472"/>
      <c r="L1472"/>
      <c r="M1472"/>
      <c r="N1472"/>
      <c r="O1472"/>
    </row>
    <row r="1473" spans="1:15" ht="22.95" customHeight="1" x14ac:dyDescent="0.25">
      <c r="A1473"/>
      <c r="B1473"/>
      <c r="C1473"/>
      <c r="D1473"/>
      <c r="E1473"/>
      <c r="F1473"/>
      <c r="G1473"/>
      <c r="H1473"/>
      <c r="I1473"/>
      <c r="J1473"/>
      <c r="K1473"/>
      <c r="L1473"/>
      <c r="M1473"/>
      <c r="N1473"/>
      <c r="O1473"/>
    </row>
    <row r="1474" spans="1:15" ht="22.95" customHeight="1" x14ac:dyDescent="0.25">
      <c r="A1474"/>
      <c r="B1474"/>
      <c r="C1474"/>
      <c r="D1474"/>
      <c r="E1474"/>
      <c r="F1474"/>
      <c r="G1474"/>
      <c r="H1474"/>
      <c r="I1474"/>
      <c r="J1474"/>
      <c r="K1474"/>
      <c r="L1474"/>
      <c r="M1474"/>
      <c r="N1474"/>
      <c r="O1474"/>
    </row>
    <row r="1475" spans="1:15" ht="22.95" customHeight="1" x14ac:dyDescent="0.25">
      <c r="A1475"/>
      <c r="B1475"/>
      <c r="C1475"/>
      <c r="D1475"/>
      <c r="E1475"/>
      <c r="F1475"/>
      <c r="G1475"/>
      <c r="H1475"/>
      <c r="I1475"/>
      <c r="J1475"/>
      <c r="K1475"/>
      <c r="L1475"/>
      <c r="M1475"/>
      <c r="N1475"/>
      <c r="O1475"/>
    </row>
    <row r="1476" spans="1:15" ht="22.95" customHeight="1" x14ac:dyDescent="0.25">
      <c r="A1476"/>
      <c r="B1476"/>
      <c r="C1476"/>
      <c r="D1476"/>
      <c r="E1476"/>
      <c r="F1476"/>
      <c r="G1476"/>
      <c r="H1476"/>
      <c r="I1476"/>
      <c r="J1476"/>
      <c r="K1476"/>
      <c r="L1476"/>
      <c r="M1476"/>
      <c r="N1476"/>
      <c r="O1476"/>
    </row>
    <row r="1477" spans="1:15" ht="22.95" customHeight="1" x14ac:dyDescent="0.25">
      <c r="A1477"/>
      <c r="B1477"/>
      <c r="C1477"/>
      <c r="D1477"/>
      <c r="E1477"/>
      <c r="F1477"/>
      <c r="G1477"/>
      <c r="H1477"/>
      <c r="I1477"/>
      <c r="J1477"/>
      <c r="K1477"/>
      <c r="L1477"/>
      <c r="M1477"/>
      <c r="N1477"/>
      <c r="O1477"/>
    </row>
    <row r="1478" spans="1:15" ht="22.95" customHeight="1" x14ac:dyDescent="0.25">
      <c r="A1478"/>
      <c r="B1478"/>
      <c r="C1478"/>
      <c r="D1478"/>
      <c r="E1478"/>
      <c r="F1478"/>
      <c r="G1478"/>
      <c r="H1478"/>
      <c r="I1478"/>
      <c r="J1478"/>
      <c r="K1478"/>
      <c r="L1478"/>
      <c r="M1478"/>
      <c r="N1478"/>
      <c r="O1478"/>
    </row>
    <row r="1479" spans="1:15" ht="22.95" customHeight="1" x14ac:dyDescent="0.25">
      <c r="A1479"/>
      <c r="B1479"/>
      <c r="C1479"/>
      <c r="D1479"/>
      <c r="E1479"/>
      <c r="F1479"/>
      <c r="G1479"/>
      <c r="H1479"/>
      <c r="I1479"/>
      <c r="J1479"/>
      <c r="K1479"/>
      <c r="L1479"/>
      <c r="M1479"/>
      <c r="N1479"/>
      <c r="O1479"/>
    </row>
    <row r="1480" spans="1:15" ht="22.95" customHeight="1" x14ac:dyDescent="0.25">
      <c r="A1480"/>
      <c r="B1480"/>
      <c r="C1480"/>
      <c r="D1480"/>
      <c r="E1480"/>
      <c r="F1480"/>
      <c r="G1480"/>
      <c r="H1480"/>
      <c r="I1480"/>
      <c r="J1480"/>
      <c r="K1480"/>
      <c r="L1480"/>
      <c r="M1480"/>
      <c r="N1480"/>
      <c r="O1480"/>
    </row>
    <row r="1481" spans="1:15" ht="22.95" customHeight="1" x14ac:dyDescent="0.25">
      <c r="A1481"/>
      <c r="B1481"/>
      <c r="C1481"/>
      <c r="D1481"/>
      <c r="E1481"/>
      <c r="F1481"/>
      <c r="G1481"/>
      <c r="H1481"/>
      <c r="I1481"/>
      <c r="J1481"/>
      <c r="K1481"/>
      <c r="L1481"/>
      <c r="M1481"/>
      <c r="N1481"/>
      <c r="O1481"/>
    </row>
    <row r="1482" spans="1:15" ht="22.95" customHeight="1" x14ac:dyDescent="0.25">
      <c r="A1482"/>
      <c r="B1482"/>
      <c r="C1482"/>
      <c r="D1482"/>
      <c r="E1482"/>
      <c r="F1482"/>
      <c r="G1482"/>
      <c r="H1482"/>
      <c r="I1482"/>
      <c r="J1482"/>
      <c r="K1482"/>
      <c r="L1482"/>
      <c r="M1482"/>
      <c r="N1482"/>
      <c r="O1482"/>
    </row>
    <row r="1483" spans="1:15" ht="22.95" customHeight="1" x14ac:dyDescent="0.25">
      <c r="A1483"/>
      <c r="B1483"/>
      <c r="C1483"/>
      <c r="D1483"/>
      <c r="E1483"/>
      <c r="F1483"/>
      <c r="G1483"/>
      <c r="H1483"/>
      <c r="I1483"/>
      <c r="J1483"/>
      <c r="K1483"/>
      <c r="L1483"/>
      <c r="M1483"/>
      <c r="N1483"/>
      <c r="O1483"/>
    </row>
    <row r="1484" spans="1:15" ht="22.95" customHeight="1" x14ac:dyDescent="0.25">
      <c r="A1484"/>
      <c r="B1484"/>
      <c r="C1484"/>
      <c r="D1484"/>
      <c r="E1484"/>
      <c r="F1484"/>
      <c r="G1484"/>
      <c r="H1484"/>
      <c r="I1484"/>
      <c r="J1484"/>
      <c r="K1484"/>
      <c r="L1484"/>
      <c r="M1484"/>
      <c r="N1484"/>
      <c r="O1484"/>
    </row>
    <row r="1485" spans="1:15" ht="22.95" customHeight="1" x14ac:dyDescent="0.25">
      <c r="A1485"/>
      <c r="B1485"/>
      <c r="C1485"/>
      <c r="D1485"/>
      <c r="E1485"/>
      <c r="F1485"/>
      <c r="G1485"/>
      <c r="H1485"/>
      <c r="I1485"/>
      <c r="J1485"/>
      <c r="K1485"/>
      <c r="L1485"/>
      <c r="M1485"/>
      <c r="N1485"/>
      <c r="O1485"/>
    </row>
    <row r="1486" spans="1:15" ht="22.95" customHeight="1" x14ac:dyDescent="0.25">
      <c r="A1486"/>
      <c r="B1486"/>
      <c r="C1486"/>
      <c r="D1486"/>
      <c r="E1486"/>
      <c r="F1486"/>
      <c r="G1486"/>
      <c r="H1486"/>
      <c r="I1486"/>
      <c r="J1486"/>
      <c r="K1486"/>
      <c r="L1486"/>
      <c r="M1486"/>
      <c r="N1486"/>
      <c r="O1486"/>
    </row>
    <row r="1487" spans="1:15" ht="22.95" customHeight="1" x14ac:dyDescent="0.25">
      <c r="A1487"/>
      <c r="B1487"/>
      <c r="C1487"/>
      <c r="D1487"/>
      <c r="E1487"/>
      <c r="F1487"/>
      <c r="G1487"/>
      <c r="H1487"/>
      <c r="I1487"/>
      <c r="J1487"/>
      <c r="K1487"/>
      <c r="L1487"/>
      <c r="M1487"/>
      <c r="N1487"/>
      <c r="O1487"/>
    </row>
    <row r="1488" spans="1:15" ht="22.95" customHeight="1" x14ac:dyDescent="0.25">
      <c r="A1488"/>
      <c r="B1488"/>
      <c r="C1488"/>
      <c r="D1488"/>
      <c r="E1488"/>
      <c r="F1488"/>
      <c r="G1488"/>
      <c r="H1488"/>
      <c r="I1488"/>
      <c r="J1488"/>
      <c r="K1488"/>
      <c r="L1488"/>
      <c r="M1488"/>
      <c r="N1488"/>
      <c r="O1488"/>
    </row>
    <row r="1489" spans="1:15" ht="22.95" customHeight="1" x14ac:dyDescent="0.25">
      <c r="A1489"/>
      <c r="B1489"/>
      <c r="C1489"/>
      <c r="D1489"/>
      <c r="E1489"/>
      <c r="F1489"/>
      <c r="G1489"/>
      <c r="H1489"/>
      <c r="I1489"/>
      <c r="J1489"/>
      <c r="K1489"/>
      <c r="L1489"/>
      <c r="M1489"/>
      <c r="N1489"/>
      <c r="O1489"/>
    </row>
    <row r="1490" spans="1:15" ht="22.95" customHeight="1" x14ac:dyDescent="0.25">
      <c r="A1490"/>
      <c r="B1490"/>
      <c r="C1490"/>
      <c r="D1490"/>
      <c r="E1490"/>
      <c r="F1490"/>
      <c r="G1490"/>
      <c r="H1490"/>
      <c r="I1490"/>
      <c r="J1490"/>
      <c r="K1490"/>
      <c r="L1490"/>
      <c r="M1490"/>
      <c r="N1490"/>
      <c r="O1490"/>
    </row>
    <row r="1491" spans="1:15" ht="22.95" customHeight="1" x14ac:dyDescent="0.25">
      <c r="A1491"/>
      <c r="B1491"/>
      <c r="C1491"/>
      <c r="D1491"/>
      <c r="E1491"/>
      <c r="F1491"/>
      <c r="G1491"/>
      <c r="H1491"/>
      <c r="I1491"/>
      <c r="J1491"/>
      <c r="K1491"/>
      <c r="L1491"/>
      <c r="M1491"/>
      <c r="N1491"/>
      <c r="O1491"/>
    </row>
    <row r="1492" spans="1:15" ht="22.95" customHeight="1" x14ac:dyDescent="0.25">
      <c r="A1492"/>
      <c r="B1492"/>
      <c r="C1492"/>
      <c r="D1492"/>
      <c r="E1492"/>
      <c r="F1492"/>
      <c r="G1492"/>
      <c r="H1492"/>
      <c r="I1492"/>
      <c r="J1492"/>
      <c r="K1492"/>
      <c r="L1492"/>
      <c r="M1492"/>
      <c r="N1492"/>
      <c r="O1492"/>
    </row>
    <row r="1493" spans="1:15" ht="22.95" customHeight="1" x14ac:dyDescent="0.25">
      <c r="A1493"/>
      <c r="B1493"/>
      <c r="C1493"/>
      <c r="D1493"/>
      <c r="E1493"/>
      <c r="F1493"/>
      <c r="G1493"/>
      <c r="H1493"/>
      <c r="I1493"/>
      <c r="J1493"/>
      <c r="K1493"/>
      <c r="L1493"/>
      <c r="M1493"/>
      <c r="N1493"/>
      <c r="O1493"/>
    </row>
    <row r="1494" spans="1:15" ht="22.95" customHeight="1" x14ac:dyDescent="0.25">
      <c r="A1494"/>
      <c r="B1494"/>
      <c r="C1494"/>
      <c r="D1494"/>
      <c r="E1494"/>
      <c r="F1494"/>
      <c r="G1494"/>
      <c r="H1494"/>
      <c r="I1494"/>
      <c r="J1494"/>
      <c r="K1494"/>
      <c r="L1494"/>
      <c r="M1494"/>
      <c r="N1494"/>
      <c r="O1494"/>
    </row>
    <row r="1495" spans="1:15" ht="22.95" customHeight="1" x14ac:dyDescent="0.25">
      <c r="A1495"/>
      <c r="B1495"/>
      <c r="C1495"/>
      <c r="D1495"/>
      <c r="E1495"/>
      <c r="F1495"/>
      <c r="G1495"/>
      <c r="H1495"/>
      <c r="I1495"/>
      <c r="J1495"/>
      <c r="K1495"/>
      <c r="L1495"/>
      <c r="M1495"/>
      <c r="N1495"/>
      <c r="O1495"/>
    </row>
    <row r="1496" spans="1:15" ht="22.95" customHeight="1" x14ac:dyDescent="0.25">
      <c r="A1496"/>
      <c r="B1496"/>
      <c r="C1496"/>
      <c r="D1496"/>
      <c r="E1496"/>
      <c r="F1496"/>
      <c r="G1496"/>
      <c r="H1496"/>
      <c r="I1496"/>
      <c r="J1496"/>
      <c r="K1496"/>
      <c r="L1496"/>
      <c r="M1496"/>
      <c r="N1496"/>
      <c r="O1496"/>
    </row>
    <row r="1497" spans="1:15" ht="22.95" customHeight="1" x14ac:dyDescent="0.25">
      <c r="A1497"/>
      <c r="B1497"/>
      <c r="C1497"/>
      <c r="D1497"/>
      <c r="E1497"/>
      <c r="F1497"/>
      <c r="G1497"/>
      <c r="H1497"/>
      <c r="I1497"/>
      <c r="J1497"/>
      <c r="K1497"/>
      <c r="L1497"/>
      <c r="M1497"/>
      <c r="N1497"/>
      <c r="O1497"/>
    </row>
    <row r="1498" spans="1:15" ht="22.95" customHeight="1" x14ac:dyDescent="0.25">
      <c r="A1498"/>
      <c r="B1498"/>
      <c r="C1498"/>
      <c r="D1498"/>
      <c r="E1498"/>
      <c r="F1498"/>
      <c r="G1498"/>
      <c r="H1498"/>
      <c r="I1498"/>
      <c r="J1498"/>
      <c r="K1498"/>
      <c r="L1498"/>
      <c r="M1498"/>
      <c r="N1498"/>
      <c r="O1498"/>
    </row>
    <row r="1499" spans="1:15" ht="22.95" customHeight="1" x14ac:dyDescent="0.25">
      <c r="A1499"/>
      <c r="B1499"/>
      <c r="C1499"/>
      <c r="D1499"/>
      <c r="E1499"/>
      <c r="F1499"/>
      <c r="G1499"/>
      <c r="H1499"/>
      <c r="I1499"/>
      <c r="J1499"/>
      <c r="K1499"/>
      <c r="L1499"/>
      <c r="M1499"/>
      <c r="N1499"/>
      <c r="O1499"/>
    </row>
    <row r="1500" spans="1:15" ht="22.95" customHeight="1" x14ac:dyDescent="0.25">
      <c r="A1500"/>
      <c r="B1500"/>
      <c r="C1500"/>
      <c r="D1500"/>
      <c r="E1500"/>
      <c r="F1500"/>
      <c r="G1500"/>
      <c r="H1500"/>
      <c r="I1500"/>
      <c r="J1500"/>
      <c r="K1500"/>
      <c r="L1500"/>
      <c r="M1500"/>
      <c r="N1500"/>
      <c r="O1500"/>
    </row>
    <row r="1501" spans="1:15" ht="22.95" customHeight="1" x14ac:dyDescent="0.25">
      <c r="A1501"/>
      <c r="B1501"/>
      <c r="C1501"/>
      <c r="D1501"/>
      <c r="E1501"/>
      <c r="F1501"/>
      <c r="G1501"/>
      <c r="H1501"/>
      <c r="I1501"/>
      <c r="J1501"/>
      <c r="K1501"/>
      <c r="L1501"/>
      <c r="M1501"/>
      <c r="N1501"/>
      <c r="O1501"/>
    </row>
    <row r="1502" spans="1:15" ht="22.95" customHeight="1" x14ac:dyDescent="0.25">
      <c r="A1502"/>
      <c r="B1502"/>
      <c r="C1502"/>
      <c r="D1502"/>
      <c r="E1502"/>
      <c r="F1502"/>
      <c r="G1502"/>
      <c r="H1502"/>
      <c r="I1502"/>
      <c r="J1502"/>
      <c r="K1502"/>
      <c r="L1502"/>
      <c r="M1502"/>
      <c r="N1502"/>
      <c r="O1502"/>
    </row>
    <row r="1503" spans="1:15" ht="22.95" customHeight="1" x14ac:dyDescent="0.25">
      <c r="A1503"/>
      <c r="B1503"/>
      <c r="C1503"/>
      <c r="D1503"/>
      <c r="E1503"/>
      <c r="F1503"/>
      <c r="G1503"/>
      <c r="H1503"/>
      <c r="I1503"/>
      <c r="J1503"/>
      <c r="K1503"/>
      <c r="L1503"/>
      <c r="M1503"/>
      <c r="N1503"/>
      <c r="O1503"/>
    </row>
    <row r="1504" spans="1:15" ht="100.2" customHeight="1" x14ac:dyDescent="0.25">
      <c r="A1504"/>
      <c r="B1504"/>
      <c r="C1504"/>
      <c r="D1504"/>
      <c r="E1504"/>
      <c r="F1504"/>
      <c r="G1504"/>
      <c r="H1504"/>
      <c r="I1504"/>
      <c r="J1504"/>
      <c r="K1504"/>
      <c r="L1504"/>
      <c r="M1504"/>
      <c r="N1504"/>
      <c r="O1504"/>
    </row>
    <row r="1505" spans="1:15" ht="22.95" customHeight="1" x14ac:dyDescent="0.25">
      <c r="A1505"/>
      <c r="B1505"/>
      <c r="C1505"/>
      <c r="D1505"/>
      <c r="E1505"/>
      <c r="F1505"/>
      <c r="G1505"/>
      <c r="H1505"/>
      <c r="I1505"/>
      <c r="J1505"/>
      <c r="K1505"/>
      <c r="L1505"/>
      <c r="M1505"/>
      <c r="N1505"/>
      <c r="O1505"/>
    </row>
    <row r="1506" spans="1:15" ht="22.95" customHeight="1" x14ac:dyDescent="0.25">
      <c r="A1506"/>
      <c r="B1506"/>
      <c r="C1506"/>
      <c r="D1506"/>
      <c r="E1506"/>
      <c r="F1506"/>
      <c r="G1506"/>
      <c r="H1506"/>
      <c r="I1506"/>
      <c r="J1506"/>
      <c r="K1506"/>
      <c r="L1506"/>
      <c r="M1506"/>
      <c r="N1506"/>
      <c r="O1506"/>
    </row>
    <row r="1507" spans="1:15" ht="22.95" customHeight="1" x14ac:dyDescent="0.25">
      <c r="A1507"/>
      <c r="B1507"/>
      <c r="C1507"/>
      <c r="D1507"/>
      <c r="E1507"/>
      <c r="F1507"/>
      <c r="G1507"/>
      <c r="H1507"/>
      <c r="I1507"/>
      <c r="J1507"/>
      <c r="K1507"/>
      <c r="L1507"/>
      <c r="M1507"/>
      <c r="N1507"/>
      <c r="O1507"/>
    </row>
    <row r="1508" spans="1:15" ht="22.95" customHeight="1" x14ac:dyDescent="0.25">
      <c r="A1508"/>
      <c r="B1508"/>
      <c r="C1508"/>
      <c r="D1508"/>
      <c r="E1508"/>
      <c r="F1508"/>
      <c r="G1508"/>
      <c r="H1508"/>
      <c r="I1508"/>
      <c r="J1508"/>
      <c r="K1508"/>
      <c r="L1508"/>
      <c r="M1508"/>
      <c r="N1508"/>
      <c r="O1508"/>
    </row>
    <row r="1509" spans="1:15" ht="22.95" customHeight="1" x14ac:dyDescent="0.25">
      <c r="A1509"/>
      <c r="B1509"/>
      <c r="C1509"/>
      <c r="D1509"/>
      <c r="E1509"/>
      <c r="F1509"/>
      <c r="G1509"/>
      <c r="H1509"/>
      <c r="I1509"/>
      <c r="J1509"/>
      <c r="K1509"/>
      <c r="L1509"/>
      <c r="M1509"/>
      <c r="N1509"/>
      <c r="O1509"/>
    </row>
    <row r="1510" spans="1:15" ht="22.95" customHeight="1" x14ac:dyDescent="0.25">
      <c r="A1510"/>
      <c r="B1510"/>
      <c r="C1510"/>
      <c r="D1510"/>
      <c r="E1510"/>
      <c r="F1510"/>
      <c r="G1510"/>
      <c r="H1510"/>
      <c r="I1510"/>
      <c r="J1510"/>
      <c r="K1510"/>
      <c r="L1510"/>
      <c r="M1510"/>
      <c r="N1510"/>
      <c r="O1510"/>
    </row>
    <row r="1511" spans="1:15" ht="22.95" customHeight="1" x14ac:dyDescent="0.25">
      <c r="A1511"/>
      <c r="B1511"/>
      <c r="C1511"/>
      <c r="D1511"/>
      <c r="E1511"/>
      <c r="F1511"/>
      <c r="G1511"/>
      <c r="H1511"/>
      <c r="I1511"/>
      <c r="J1511"/>
      <c r="K1511"/>
      <c r="L1511"/>
      <c r="M1511"/>
      <c r="N1511"/>
      <c r="O1511"/>
    </row>
    <row r="1512" spans="1:15" ht="22.95" customHeight="1" x14ac:dyDescent="0.25">
      <c r="A1512"/>
      <c r="B1512"/>
      <c r="C1512"/>
      <c r="D1512"/>
      <c r="E1512"/>
      <c r="F1512"/>
      <c r="G1512"/>
      <c r="H1512"/>
      <c r="I1512"/>
      <c r="J1512"/>
      <c r="K1512"/>
      <c r="L1512"/>
      <c r="M1512"/>
      <c r="N1512"/>
      <c r="O1512"/>
    </row>
    <row r="1513" spans="1:15" ht="22.95" customHeight="1" x14ac:dyDescent="0.25">
      <c r="A1513"/>
      <c r="B1513"/>
      <c r="C1513"/>
      <c r="D1513"/>
      <c r="E1513"/>
      <c r="F1513"/>
      <c r="G1513"/>
      <c r="H1513"/>
      <c r="I1513"/>
      <c r="J1513"/>
      <c r="K1513"/>
      <c r="L1513"/>
      <c r="M1513"/>
      <c r="N1513"/>
      <c r="O1513"/>
    </row>
    <row r="1514" spans="1:15" ht="22.95" customHeight="1" x14ac:dyDescent="0.25">
      <c r="A1514"/>
      <c r="B1514"/>
      <c r="C1514"/>
      <c r="D1514"/>
      <c r="E1514"/>
      <c r="F1514"/>
      <c r="G1514"/>
      <c r="H1514"/>
      <c r="I1514"/>
      <c r="J1514"/>
      <c r="K1514"/>
      <c r="L1514"/>
      <c r="M1514"/>
      <c r="N1514"/>
      <c r="O1514"/>
    </row>
    <row r="1515" spans="1:15" ht="22.95" customHeight="1" x14ac:dyDescent="0.25">
      <c r="A1515"/>
      <c r="B1515"/>
      <c r="C1515"/>
      <c r="D1515"/>
      <c r="E1515"/>
      <c r="F1515"/>
      <c r="G1515"/>
      <c r="H1515"/>
      <c r="I1515"/>
      <c r="J1515"/>
      <c r="K1515"/>
      <c r="L1515"/>
      <c r="M1515"/>
      <c r="N1515"/>
      <c r="O1515"/>
    </row>
    <row r="1516" spans="1:15" ht="22.95" customHeight="1" x14ac:dyDescent="0.25">
      <c r="A1516"/>
      <c r="B1516"/>
      <c r="C1516"/>
      <c r="D1516"/>
      <c r="E1516"/>
      <c r="F1516"/>
      <c r="G1516"/>
      <c r="H1516"/>
      <c r="I1516"/>
      <c r="J1516"/>
      <c r="K1516"/>
      <c r="L1516"/>
      <c r="M1516"/>
      <c r="N1516"/>
      <c r="O1516"/>
    </row>
    <row r="1517" spans="1:15" ht="22.95" customHeight="1" x14ac:dyDescent="0.25">
      <c r="A1517"/>
      <c r="B1517"/>
      <c r="C1517"/>
      <c r="D1517"/>
      <c r="E1517"/>
      <c r="F1517"/>
      <c r="G1517"/>
      <c r="H1517"/>
      <c r="I1517"/>
      <c r="J1517"/>
      <c r="K1517"/>
      <c r="L1517"/>
      <c r="M1517"/>
      <c r="N1517"/>
      <c r="O1517"/>
    </row>
    <row r="1518" spans="1:15" ht="22.95" customHeight="1" x14ac:dyDescent="0.25">
      <c r="A1518"/>
      <c r="B1518"/>
      <c r="C1518"/>
      <c r="D1518"/>
      <c r="E1518"/>
      <c r="F1518"/>
      <c r="G1518"/>
      <c r="H1518"/>
      <c r="I1518"/>
      <c r="J1518"/>
      <c r="K1518"/>
      <c r="L1518"/>
      <c r="M1518"/>
      <c r="N1518"/>
      <c r="O1518"/>
    </row>
    <row r="1519" spans="1:15" ht="22.95" customHeight="1" x14ac:dyDescent="0.25">
      <c r="A1519"/>
      <c r="B1519"/>
      <c r="C1519"/>
      <c r="D1519"/>
      <c r="E1519"/>
      <c r="F1519"/>
      <c r="G1519"/>
      <c r="H1519"/>
      <c r="I1519"/>
      <c r="J1519"/>
      <c r="K1519"/>
      <c r="L1519"/>
      <c r="M1519"/>
      <c r="N1519"/>
      <c r="O1519"/>
    </row>
    <row r="1520" spans="1:15" ht="22.95" customHeight="1" x14ac:dyDescent="0.25">
      <c r="A1520"/>
      <c r="B1520"/>
      <c r="C1520"/>
      <c r="D1520"/>
      <c r="E1520"/>
      <c r="F1520"/>
      <c r="G1520"/>
      <c r="H1520"/>
      <c r="I1520"/>
      <c r="J1520"/>
      <c r="K1520"/>
      <c r="L1520"/>
      <c r="M1520"/>
      <c r="N1520"/>
      <c r="O1520"/>
    </row>
    <row r="1521" spans="1:15" ht="22.95" customHeight="1" x14ac:dyDescent="0.25">
      <c r="A1521"/>
      <c r="B1521"/>
      <c r="C1521"/>
      <c r="D1521"/>
      <c r="E1521"/>
      <c r="F1521"/>
      <c r="G1521"/>
      <c r="H1521"/>
      <c r="I1521"/>
      <c r="J1521"/>
      <c r="K1521"/>
      <c r="L1521"/>
      <c r="M1521"/>
      <c r="N1521"/>
      <c r="O1521"/>
    </row>
    <row r="1522" spans="1:15" ht="22.95" customHeight="1" x14ac:dyDescent="0.25">
      <c r="A1522"/>
      <c r="B1522"/>
      <c r="C1522"/>
      <c r="D1522"/>
      <c r="E1522"/>
      <c r="F1522"/>
      <c r="G1522"/>
      <c r="H1522"/>
      <c r="I1522"/>
      <c r="J1522"/>
      <c r="K1522"/>
      <c r="L1522"/>
      <c r="M1522"/>
      <c r="N1522"/>
      <c r="O1522"/>
    </row>
    <row r="1523" spans="1:15" ht="22.95" customHeight="1" x14ac:dyDescent="0.25">
      <c r="A1523"/>
      <c r="B1523"/>
      <c r="C1523"/>
      <c r="D1523"/>
      <c r="E1523"/>
      <c r="F1523"/>
      <c r="G1523"/>
      <c r="H1523"/>
      <c r="I1523"/>
      <c r="J1523"/>
      <c r="K1523"/>
      <c r="L1523"/>
      <c r="M1523"/>
      <c r="N1523"/>
      <c r="O1523"/>
    </row>
    <row r="1524" spans="1:15" ht="22.95" customHeight="1" x14ac:dyDescent="0.25">
      <c r="A1524"/>
      <c r="B1524"/>
      <c r="C1524"/>
      <c r="D1524"/>
      <c r="E1524"/>
      <c r="F1524"/>
      <c r="G1524"/>
      <c r="H1524"/>
      <c r="I1524"/>
      <c r="J1524"/>
      <c r="K1524"/>
      <c r="L1524"/>
      <c r="M1524"/>
      <c r="N1524"/>
      <c r="O1524"/>
    </row>
    <row r="1525" spans="1:15" ht="22.95" customHeight="1" x14ac:dyDescent="0.25">
      <c r="A1525"/>
      <c r="B1525"/>
      <c r="C1525"/>
      <c r="D1525"/>
      <c r="E1525"/>
      <c r="F1525"/>
      <c r="G1525"/>
      <c r="H1525"/>
      <c r="I1525"/>
      <c r="J1525"/>
      <c r="K1525"/>
      <c r="L1525"/>
      <c r="M1525"/>
      <c r="N1525"/>
      <c r="O1525"/>
    </row>
    <row r="1526" spans="1:15" ht="22.95" customHeight="1" x14ac:dyDescent="0.25">
      <c r="A1526"/>
      <c r="B1526"/>
      <c r="C1526"/>
      <c r="D1526"/>
      <c r="E1526"/>
      <c r="F1526"/>
      <c r="G1526"/>
      <c r="H1526"/>
      <c r="I1526"/>
      <c r="J1526"/>
      <c r="K1526"/>
      <c r="L1526"/>
      <c r="M1526"/>
      <c r="N1526"/>
      <c r="O1526"/>
    </row>
    <row r="1527" spans="1:15" ht="22.95" customHeight="1" x14ac:dyDescent="0.25">
      <c r="A1527"/>
      <c r="B1527"/>
      <c r="C1527"/>
      <c r="D1527"/>
      <c r="E1527"/>
      <c r="F1527"/>
      <c r="G1527"/>
      <c r="H1527"/>
      <c r="I1527"/>
      <c r="J1527"/>
      <c r="K1527"/>
      <c r="L1527"/>
      <c r="M1527"/>
      <c r="N1527"/>
      <c r="O1527"/>
    </row>
    <row r="1528" spans="1:15" ht="22.95" customHeight="1" x14ac:dyDescent="0.25">
      <c r="A1528"/>
      <c r="B1528"/>
      <c r="C1528"/>
      <c r="D1528"/>
      <c r="E1528"/>
      <c r="F1528"/>
      <c r="G1528"/>
      <c r="H1528"/>
      <c r="I1528"/>
      <c r="J1528"/>
      <c r="K1528"/>
      <c r="L1528"/>
      <c r="M1528"/>
      <c r="N1528"/>
      <c r="O1528"/>
    </row>
    <row r="1529" spans="1:15" ht="22.95" customHeight="1" x14ac:dyDescent="0.25">
      <c r="A1529"/>
      <c r="B1529"/>
      <c r="C1529"/>
      <c r="D1529"/>
      <c r="E1529"/>
      <c r="F1529"/>
      <c r="G1529"/>
      <c r="H1529"/>
      <c r="I1529"/>
      <c r="J1529"/>
      <c r="K1529"/>
      <c r="L1529"/>
      <c r="M1529"/>
      <c r="N1529"/>
      <c r="O1529"/>
    </row>
    <row r="1530" spans="1:15" ht="22.95" customHeight="1" x14ac:dyDescent="0.25">
      <c r="A1530"/>
      <c r="B1530"/>
      <c r="C1530"/>
      <c r="D1530"/>
      <c r="E1530"/>
      <c r="F1530"/>
      <c r="G1530"/>
      <c r="H1530"/>
      <c r="I1530"/>
      <c r="J1530"/>
      <c r="K1530"/>
      <c r="L1530"/>
      <c r="M1530"/>
      <c r="N1530"/>
      <c r="O1530"/>
    </row>
    <row r="1531" spans="1:15" ht="22.95" customHeight="1" x14ac:dyDescent="0.25">
      <c r="A1531"/>
      <c r="B1531"/>
      <c r="C1531"/>
      <c r="D1531"/>
      <c r="E1531"/>
      <c r="F1531"/>
      <c r="G1531"/>
      <c r="H1531"/>
      <c r="I1531"/>
      <c r="J1531"/>
      <c r="K1531"/>
      <c r="L1531"/>
      <c r="M1531"/>
      <c r="N1531"/>
      <c r="O1531"/>
    </row>
    <row r="1532" spans="1:15" ht="22.95" customHeight="1" x14ac:dyDescent="0.25">
      <c r="A1532"/>
      <c r="B1532"/>
      <c r="C1532"/>
      <c r="D1532"/>
      <c r="E1532"/>
      <c r="F1532"/>
      <c r="G1532"/>
      <c r="H1532"/>
      <c r="I1532"/>
      <c r="J1532"/>
      <c r="K1532"/>
      <c r="L1532"/>
      <c r="M1532"/>
      <c r="N1532"/>
      <c r="O1532"/>
    </row>
    <row r="1533" spans="1:15" ht="22.95" customHeight="1" x14ac:dyDescent="0.25">
      <c r="A1533"/>
      <c r="B1533"/>
      <c r="C1533"/>
      <c r="D1533"/>
      <c r="E1533"/>
      <c r="F1533"/>
      <c r="G1533"/>
      <c r="H1533"/>
      <c r="I1533"/>
      <c r="J1533"/>
      <c r="K1533"/>
      <c r="L1533"/>
      <c r="M1533"/>
      <c r="N1533"/>
      <c r="O1533"/>
    </row>
    <row r="1534" spans="1:15" ht="22.95" customHeight="1" x14ac:dyDescent="0.25">
      <c r="A1534"/>
      <c r="B1534"/>
      <c r="C1534"/>
      <c r="D1534"/>
      <c r="E1534"/>
      <c r="F1534"/>
      <c r="G1534"/>
      <c r="H1534"/>
      <c r="I1534"/>
      <c r="J1534"/>
      <c r="K1534"/>
      <c r="L1534"/>
      <c r="M1534"/>
      <c r="N1534"/>
      <c r="O1534"/>
    </row>
    <row r="1535" spans="1:15" ht="22.95" customHeight="1" x14ac:dyDescent="0.25">
      <c r="A1535"/>
      <c r="B1535"/>
      <c r="C1535"/>
      <c r="D1535"/>
      <c r="E1535"/>
      <c r="F1535"/>
      <c r="G1535"/>
      <c r="H1535"/>
      <c r="I1535"/>
      <c r="J1535"/>
      <c r="K1535"/>
      <c r="L1535"/>
      <c r="M1535"/>
      <c r="N1535"/>
      <c r="O1535"/>
    </row>
    <row r="1536" spans="1:15" ht="22.95" customHeight="1" x14ac:dyDescent="0.25">
      <c r="A1536"/>
      <c r="B1536"/>
      <c r="C1536"/>
      <c r="D1536"/>
      <c r="E1536"/>
      <c r="F1536"/>
      <c r="G1536"/>
      <c r="H1536"/>
      <c r="I1536"/>
      <c r="J1536"/>
      <c r="K1536"/>
      <c r="L1536"/>
      <c r="M1536"/>
      <c r="N1536"/>
      <c r="O1536"/>
    </row>
    <row r="1537" spans="1:15" ht="22.95" customHeight="1" x14ac:dyDescent="0.25">
      <c r="A1537"/>
      <c r="B1537"/>
      <c r="C1537"/>
      <c r="D1537"/>
      <c r="E1537"/>
      <c r="F1537"/>
      <c r="G1537"/>
      <c r="H1537"/>
      <c r="I1537"/>
      <c r="J1537"/>
      <c r="K1537"/>
      <c r="L1537"/>
      <c r="M1537"/>
      <c r="N1537"/>
      <c r="O1537"/>
    </row>
    <row r="1538" spans="1:15" ht="22.95" customHeight="1" x14ac:dyDescent="0.25">
      <c r="A1538"/>
      <c r="B1538"/>
      <c r="C1538"/>
      <c r="D1538"/>
      <c r="E1538"/>
      <c r="F1538"/>
      <c r="G1538"/>
      <c r="H1538"/>
      <c r="I1538"/>
      <c r="J1538"/>
      <c r="K1538"/>
      <c r="L1538"/>
      <c r="M1538"/>
      <c r="N1538"/>
      <c r="O1538"/>
    </row>
    <row r="1539" spans="1:15" ht="22.95" customHeight="1" x14ac:dyDescent="0.25">
      <c r="A1539"/>
      <c r="B1539"/>
      <c r="C1539"/>
      <c r="D1539"/>
      <c r="E1539"/>
      <c r="F1539"/>
      <c r="G1539"/>
      <c r="H1539"/>
      <c r="I1539"/>
      <c r="J1539"/>
      <c r="K1539"/>
      <c r="L1539"/>
      <c r="M1539"/>
      <c r="N1539"/>
      <c r="O1539"/>
    </row>
    <row r="1540" spans="1:15" ht="22.95" customHeight="1" x14ac:dyDescent="0.25">
      <c r="A1540"/>
      <c r="B1540"/>
      <c r="C1540"/>
      <c r="D1540"/>
      <c r="E1540"/>
      <c r="F1540"/>
      <c r="G1540"/>
      <c r="H1540"/>
      <c r="I1540"/>
      <c r="J1540"/>
      <c r="K1540"/>
      <c r="L1540"/>
      <c r="M1540"/>
      <c r="N1540"/>
      <c r="O1540"/>
    </row>
    <row r="1541" spans="1:15" ht="22.95" customHeight="1" x14ac:dyDescent="0.25">
      <c r="A1541"/>
      <c r="B1541"/>
      <c r="C1541"/>
      <c r="D1541"/>
      <c r="E1541"/>
      <c r="F1541"/>
      <c r="G1541"/>
      <c r="H1541"/>
      <c r="I1541"/>
      <c r="J1541"/>
      <c r="K1541"/>
      <c r="L1541"/>
      <c r="M1541"/>
      <c r="N1541"/>
      <c r="O1541"/>
    </row>
    <row r="1542" spans="1:15" ht="22.95" customHeight="1" x14ac:dyDescent="0.25">
      <c r="A1542"/>
      <c r="B1542"/>
      <c r="C1542"/>
      <c r="D1542"/>
      <c r="E1542"/>
      <c r="F1542"/>
      <c r="G1542"/>
      <c r="H1542"/>
      <c r="I1542"/>
      <c r="J1542"/>
      <c r="K1542"/>
      <c r="L1542"/>
      <c r="M1542"/>
      <c r="N1542"/>
      <c r="O1542"/>
    </row>
    <row r="1543" spans="1:15" ht="22.95" customHeight="1" x14ac:dyDescent="0.25">
      <c r="A1543"/>
      <c r="B1543"/>
      <c r="C1543"/>
      <c r="D1543"/>
      <c r="E1543"/>
      <c r="F1543"/>
      <c r="G1543"/>
      <c r="H1543"/>
      <c r="I1543"/>
      <c r="J1543"/>
      <c r="K1543"/>
      <c r="L1543"/>
      <c r="M1543"/>
      <c r="N1543"/>
      <c r="O1543"/>
    </row>
    <row r="1544" spans="1:15" ht="22.95" customHeight="1" x14ac:dyDescent="0.25">
      <c r="A1544"/>
      <c r="B1544"/>
      <c r="C1544"/>
      <c r="D1544"/>
      <c r="E1544"/>
      <c r="F1544"/>
      <c r="G1544"/>
      <c r="H1544"/>
      <c r="I1544"/>
      <c r="J1544"/>
      <c r="K1544"/>
      <c r="L1544"/>
      <c r="M1544"/>
      <c r="N1544"/>
      <c r="O1544"/>
    </row>
    <row r="1545" spans="1:15" ht="22.95" customHeight="1" x14ac:dyDescent="0.25">
      <c r="A1545"/>
      <c r="B1545"/>
      <c r="C1545"/>
      <c r="D1545"/>
      <c r="E1545"/>
      <c r="F1545"/>
      <c r="G1545"/>
      <c r="H1545"/>
      <c r="I1545"/>
      <c r="J1545"/>
      <c r="K1545"/>
      <c r="L1545"/>
      <c r="M1545"/>
      <c r="N1545"/>
      <c r="O1545"/>
    </row>
    <row r="1546" spans="1:15" ht="22.95" customHeight="1" x14ac:dyDescent="0.25">
      <c r="A1546"/>
      <c r="B1546"/>
      <c r="C1546"/>
      <c r="D1546"/>
      <c r="E1546"/>
      <c r="F1546"/>
      <c r="G1546"/>
      <c r="H1546"/>
      <c r="I1546"/>
      <c r="J1546"/>
      <c r="K1546"/>
      <c r="L1546"/>
      <c r="M1546"/>
      <c r="N1546"/>
      <c r="O1546"/>
    </row>
    <row r="1547" spans="1:15" ht="22.95" customHeight="1" x14ac:dyDescent="0.25">
      <c r="A1547"/>
      <c r="B1547"/>
      <c r="C1547"/>
      <c r="D1547"/>
      <c r="E1547"/>
      <c r="F1547"/>
      <c r="G1547"/>
      <c r="H1547"/>
      <c r="I1547"/>
      <c r="J1547"/>
      <c r="K1547"/>
      <c r="L1547"/>
      <c r="M1547"/>
      <c r="N1547"/>
      <c r="O1547"/>
    </row>
    <row r="1548" spans="1:15" ht="22.95" customHeight="1" x14ac:dyDescent="0.25">
      <c r="A1548"/>
      <c r="B1548"/>
      <c r="C1548"/>
      <c r="D1548"/>
      <c r="E1548"/>
      <c r="F1548"/>
      <c r="G1548"/>
      <c r="H1548"/>
      <c r="I1548"/>
      <c r="J1548"/>
      <c r="K1548"/>
      <c r="L1548"/>
      <c r="M1548"/>
      <c r="N1548"/>
      <c r="O1548"/>
    </row>
    <row r="1549" spans="1:15" ht="22.95" customHeight="1" x14ac:dyDescent="0.25">
      <c r="A1549"/>
      <c r="B1549"/>
      <c r="C1549"/>
      <c r="D1549"/>
      <c r="E1549"/>
      <c r="F1549"/>
      <c r="G1549"/>
      <c r="H1549"/>
      <c r="I1549"/>
      <c r="J1549"/>
      <c r="K1549"/>
      <c r="L1549"/>
      <c r="M1549"/>
      <c r="N1549"/>
      <c r="O1549"/>
    </row>
    <row r="1550" spans="1:15" ht="22.95" customHeight="1" x14ac:dyDescent="0.25">
      <c r="A1550"/>
      <c r="B1550"/>
      <c r="C1550"/>
      <c r="D1550"/>
      <c r="E1550"/>
      <c r="F1550"/>
      <c r="G1550"/>
      <c r="H1550"/>
      <c r="I1550"/>
      <c r="J1550"/>
      <c r="K1550"/>
      <c r="L1550"/>
      <c r="M1550"/>
      <c r="N1550"/>
      <c r="O1550"/>
    </row>
    <row r="1551" spans="1:15" ht="22.95" customHeight="1" x14ac:dyDescent="0.25">
      <c r="A1551"/>
      <c r="B1551"/>
      <c r="C1551"/>
      <c r="D1551"/>
      <c r="E1551"/>
      <c r="F1551"/>
      <c r="G1551"/>
      <c r="H1551"/>
      <c r="I1551"/>
      <c r="J1551"/>
      <c r="K1551"/>
      <c r="L1551"/>
      <c r="M1551"/>
      <c r="N1551"/>
      <c r="O1551"/>
    </row>
    <row r="1552" spans="1:15" ht="22.95" customHeight="1" x14ac:dyDescent="0.25">
      <c r="A1552"/>
      <c r="B1552"/>
      <c r="C1552"/>
      <c r="D1552"/>
      <c r="E1552"/>
      <c r="F1552"/>
      <c r="G1552"/>
      <c r="H1552"/>
      <c r="I1552"/>
      <c r="J1552"/>
      <c r="K1552"/>
      <c r="L1552"/>
      <c r="M1552"/>
      <c r="N1552"/>
      <c r="O1552"/>
    </row>
    <row r="1553" spans="1:15" ht="22.95" customHeight="1" x14ac:dyDescent="0.25">
      <c r="A1553"/>
      <c r="B1553"/>
      <c r="C1553"/>
      <c r="D1553"/>
      <c r="E1553"/>
      <c r="F1553"/>
      <c r="G1553"/>
      <c r="H1553"/>
      <c r="I1553"/>
      <c r="J1553"/>
      <c r="K1553"/>
      <c r="L1553"/>
      <c r="M1553"/>
      <c r="N1553"/>
      <c r="O1553"/>
    </row>
    <row r="1554" spans="1:15" ht="22.95" customHeight="1" x14ac:dyDescent="0.25">
      <c r="A1554"/>
      <c r="B1554"/>
      <c r="C1554"/>
      <c r="D1554"/>
      <c r="E1554"/>
      <c r="F1554"/>
      <c r="G1554"/>
      <c r="H1554"/>
      <c r="I1554"/>
      <c r="J1554"/>
      <c r="K1554"/>
      <c r="L1554"/>
      <c r="M1554"/>
      <c r="N1554"/>
      <c r="O1554"/>
    </row>
    <row r="1555" spans="1:15" ht="22.95" customHeight="1" x14ac:dyDescent="0.25">
      <c r="A1555"/>
      <c r="B1555"/>
      <c r="C1555"/>
      <c r="D1555"/>
      <c r="E1555"/>
      <c r="F1555"/>
      <c r="G1555"/>
      <c r="H1555"/>
      <c r="I1555"/>
      <c r="J1555"/>
      <c r="K1555"/>
      <c r="L1555"/>
      <c r="M1555"/>
      <c r="N1555"/>
      <c r="O1555"/>
    </row>
    <row r="1556" spans="1:15" ht="22.95" customHeight="1" x14ac:dyDescent="0.25">
      <c r="A1556"/>
      <c r="B1556"/>
      <c r="C1556"/>
      <c r="D1556"/>
      <c r="E1556"/>
      <c r="F1556"/>
      <c r="G1556"/>
      <c r="H1556"/>
      <c r="I1556"/>
      <c r="J1556"/>
      <c r="K1556"/>
      <c r="L1556"/>
      <c r="M1556"/>
      <c r="N1556"/>
      <c r="O1556"/>
    </row>
    <row r="1557" spans="1:15" ht="22.95" customHeight="1" x14ac:dyDescent="0.25">
      <c r="A1557"/>
      <c r="B1557"/>
      <c r="C1557"/>
      <c r="D1557"/>
      <c r="E1557"/>
      <c r="F1557"/>
      <c r="G1557"/>
      <c r="H1557"/>
      <c r="I1557"/>
      <c r="J1557"/>
      <c r="K1557"/>
      <c r="L1557"/>
      <c r="M1557"/>
      <c r="N1557"/>
      <c r="O1557"/>
    </row>
    <row r="1558" spans="1:15" ht="22.95" customHeight="1" x14ac:dyDescent="0.25">
      <c r="A1558"/>
      <c r="B1558"/>
      <c r="C1558"/>
      <c r="D1558"/>
      <c r="E1558"/>
      <c r="F1558"/>
      <c r="G1558"/>
      <c r="H1558"/>
      <c r="I1558"/>
      <c r="J1558"/>
      <c r="K1558"/>
      <c r="L1558"/>
      <c r="M1558"/>
      <c r="N1558"/>
      <c r="O1558"/>
    </row>
    <row r="1559" spans="1:15" ht="22.95" customHeight="1" x14ac:dyDescent="0.25">
      <c r="A1559"/>
      <c r="B1559"/>
      <c r="C1559"/>
      <c r="D1559"/>
      <c r="E1559"/>
      <c r="F1559"/>
      <c r="G1559"/>
      <c r="H1559"/>
      <c r="I1559"/>
      <c r="J1559"/>
      <c r="K1559"/>
      <c r="L1559"/>
      <c r="M1559"/>
      <c r="N1559"/>
      <c r="O1559"/>
    </row>
    <row r="1560" spans="1:15" ht="22.95" customHeight="1" x14ac:dyDescent="0.25">
      <c r="A1560"/>
      <c r="B1560"/>
      <c r="C1560"/>
      <c r="D1560"/>
      <c r="E1560"/>
      <c r="F1560"/>
      <c r="G1560"/>
      <c r="H1560"/>
      <c r="I1560"/>
      <c r="J1560"/>
      <c r="K1560"/>
      <c r="L1560"/>
      <c r="M1560"/>
      <c r="N1560"/>
      <c r="O1560"/>
    </row>
    <row r="1561" spans="1:15" ht="22.95" customHeight="1" x14ac:dyDescent="0.25">
      <c r="A1561"/>
      <c r="B1561"/>
      <c r="C1561"/>
      <c r="D1561"/>
      <c r="E1561"/>
      <c r="F1561"/>
      <c r="G1561"/>
      <c r="H1561"/>
      <c r="I1561"/>
      <c r="J1561"/>
      <c r="K1561"/>
      <c r="L1561"/>
      <c r="M1561"/>
      <c r="N1561"/>
      <c r="O1561"/>
    </row>
    <row r="1562" spans="1:15" ht="22.95" customHeight="1" x14ac:dyDescent="0.25">
      <c r="A1562"/>
      <c r="B1562"/>
      <c r="C1562"/>
      <c r="D1562"/>
      <c r="E1562"/>
      <c r="F1562"/>
      <c r="G1562"/>
      <c r="H1562"/>
      <c r="I1562"/>
      <c r="J1562"/>
      <c r="K1562"/>
      <c r="L1562"/>
      <c r="M1562"/>
      <c r="N1562"/>
      <c r="O1562"/>
    </row>
    <row r="1563" spans="1:15" ht="22.95" customHeight="1" x14ac:dyDescent="0.25">
      <c r="A1563"/>
      <c r="B1563"/>
      <c r="C1563"/>
      <c r="D1563"/>
      <c r="E1563"/>
      <c r="F1563"/>
      <c r="G1563"/>
      <c r="H1563"/>
      <c r="I1563"/>
      <c r="J1563"/>
      <c r="K1563"/>
      <c r="L1563"/>
      <c r="M1563"/>
      <c r="N1563"/>
      <c r="O1563"/>
    </row>
    <row r="1564" spans="1:15" ht="22.95" customHeight="1" x14ac:dyDescent="0.25">
      <c r="A1564"/>
      <c r="B1564"/>
      <c r="C1564"/>
      <c r="D1564"/>
      <c r="E1564"/>
      <c r="F1564"/>
      <c r="G1564"/>
      <c r="H1564"/>
      <c r="I1564"/>
      <c r="J1564"/>
      <c r="K1564"/>
      <c r="L1564"/>
      <c r="M1564"/>
      <c r="N1564"/>
      <c r="O1564"/>
    </row>
    <row r="1565" spans="1:15" ht="22.95" customHeight="1" x14ac:dyDescent="0.25">
      <c r="A1565"/>
      <c r="B1565"/>
      <c r="C1565"/>
      <c r="D1565"/>
      <c r="E1565"/>
      <c r="F1565"/>
      <c r="G1565"/>
      <c r="H1565"/>
      <c r="I1565"/>
      <c r="J1565"/>
      <c r="K1565"/>
      <c r="L1565"/>
      <c r="M1565"/>
      <c r="N1565"/>
      <c r="O1565"/>
    </row>
    <row r="1566" spans="1:15" ht="22.95" customHeight="1" x14ac:dyDescent="0.25">
      <c r="A1566"/>
      <c r="B1566"/>
      <c r="C1566"/>
      <c r="D1566"/>
      <c r="E1566"/>
      <c r="F1566"/>
      <c r="G1566"/>
      <c r="H1566"/>
      <c r="I1566"/>
      <c r="J1566"/>
      <c r="K1566"/>
      <c r="L1566"/>
      <c r="M1566"/>
      <c r="N1566"/>
      <c r="O1566"/>
    </row>
    <row r="1567" spans="1:15" ht="22.95" customHeight="1" x14ac:dyDescent="0.25">
      <c r="A1567"/>
      <c r="B1567"/>
      <c r="C1567"/>
      <c r="D1567"/>
      <c r="E1567"/>
      <c r="F1567"/>
      <c r="G1567"/>
      <c r="H1567"/>
      <c r="I1567"/>
      <c r="J1567"/>
      <c r="K1567"/>
      <c r="L1567"/>
      <c r="M1567"/>
      <c r="N1567"/>
      <c r="O1567"/>
    </row>
    <row r="1568" spans="1:15" ht="22.95" customHeight="1" x14ac:dyDescent="0.25">
      <c r="A1568"/>
      <c r="B1568"/>
      <c r="C1568"/>
      <c r="D1568"/>
      <c r="E1568"/>
      <c r="F1568"/>
      <c r="G1568"/>
      <c r="H1568"/>
      <c r="I1568"/>
      <c r="J1568"/>
      <c r="K1568"/>
      <c r="L1568"/>
      <c r="M1568"/>
      <c r="N1568"/>
      <c r="O1568"/>
    </row>
    <row r="1569" spans="1:15" ht="100.2" customHeight="1" x14ac:dyDescent="0.25">
      <c r="A1569"/>
      <c r="B1569"/>
      <c r="C1569"/>
      <c r="D1569"/>
      <c r="E1569"/>
      <c r="F1569"/>
      <c r="G1569"/>
      <c r="H1569"/>
      <c r="I1569"/>
      <c r="J1569"/>
      <c r="K1569"/>
      <c r="L1569"/>
      <c r="M1569"/>
      <c r="N1569"/>
      <c r="O1569"/>
    </row>
    <row r="1570" spans="1:15" ht="22.95" customHeight="1" x14ac:dyDescent="0.25">
      <c r="A1570"/>
      <c r="B1570"/>
      <c r="C1570"/>
      <c r="D1570"/>
      <c r="E1570"/>
      <c r="F1570"/>
      <c r="G1570"/>
      <c r="H1570"/>
      <c r="I1570"/>
      <c r="J1570"/>
      <c r="K1570"/>
      <c r="L1570"/>
      <c r="M1570"/>
      <c r="N1570"/>
      <c r="O1570"/>
    </row>
    <row r="1571" spans="1:15" ht="22.95" customHeight="1" x14ac:dyDescent="0.25">
      <c r="A1571"/>
      <c r="B1571"/>
      <c r="C1571"/>
      <c r="D1571"/>
      <c r="E1571"/>
      <c r="F1571"/>
      <c r="G1571"/>
      <c r="H1571"/>
      <c r="I1571"/>
      <c r="J1571"/>
      <c r="K1571"/>
      <c r="L1571"/>
      <c r="M1571"/>
      <c r="N1571"/>
      <c r="O1571"/>
    </row>
    <row r="1572" spans="1:15" ht="22.95" customHeight="1" x14ac:dyDescent="0.25">
      <c r="A1572"/>
      <c r="B1572"/>
      <c r="C1572"/>
      <c r="D1572"/>
      <c r="E1572"/>
      <c r="F1572"/>
      <c r="G1572"/>
      <c r="H1572"/>
      <c r="I1572"/>
      <c r="J1572"/>
      <c r="K1572"/>
      <c r="L1572"/>
      <c r="M1572"/>
      <c r="N1572"/>
      <c r="O1572"/>
    </row>
    <row r="1573" spans="1:15" ht="22.95" customHeight="1" x14ac:dyDescent="0.25">
      <c r="A1573"/>
      <c r="B1573"/>
      <c r="C1573"/>
      <c r="D1573"/>
      <c r="E1573"/>
      <c r="F1573"/>
      <c r="G1573"/>
      <c r="H1573"/>
      <c r="I1573"/>
      <c r="J1573"/>
      <c r="K1573"/>
      <c r="L1573"/>
      <c r="M1573"/>
      <c r="N1573"/>
      <c r="O1573"/>
    </row>
    <row r="1574" spans="1:15" ht="22.95" customHeight="1" x14ac:dyDescent="0.25">
      <c r="A1574"/>
      <c r="B1574"/>
      <c r="C1574"/>
      <c r="D1574"/>
      <c r="E1574"/>
      <c r="F1574"/>
      <c r="G1574"/>
      <c r="H1574"/>
      <c r="I1574"/>
      <c r="J1574"/>
      <c r="K1574"/>
      <c r="L1574"/>
      <c r="M1574"/>
      <c r="N1574"/>
      <c r="O1574"/>
    </row>
    <row r="1575" spans="1:15" ht="22.95" customHeight="1" x14ac:dyDescent="0.25">
      <c r="A1575"/>
      <c r="B1575"/>
      <c r="C1575"/>
      <c r="D1575"/>
      <c r="E1575"/>
      <c r="F1575"/>
      <c r="G1575"/>
      <c r="H1575"/>
      <c r="I1575"/>
      <c r="J1575"/>
      <c r="K1575"/>
      <c r="L1575"/>
      <c r="M1575"/>
      <c r="N1575"/>
      <c r="O1575"/>
    </row>
    <row r="1576" spans="1:15" ht="22.95" customHeight="1" x14ac:dyDescent="0.25">
      <c r="A1576"/>
      <c r="B1576"/>
      <c r="C1576"/>
      <c r="D1576"/>
      <c r="E1576"/>
      <c r="F1576"/>
      <c r="G1576"/>
      <c r="H1576"/>
      <c r="I1576"/>
      <c r="J1576"/>
      <c r="K1576"/>
      <c r="L1576"/>
      <c r="M1576"/>
      <c r="N1576"/>
      <c r="O1576"/>
    </row>
    <row r="1577" spans="1:15" ht="22.95" customHeight="1" x14ac:dyDescent="0.25">
      <c r="A1577"/>
      <c r="B1577"/>
      <c r="C1577"/>
      <c r="D1577"/>
      <c r="E1577"/>
      <c r="F1577"/>
      <c r="G1577"/>
      <c r="H1577"/>
      <c r="I1577"/>
      <c r="J1577"/>
      <c r="K1577"/>
      <c r="L1577"/>
      <c r="M1577"/>
      <c r="N1577"/>
      <c r="O1577"/>
    </row>
    <row r="1578" spans="1:15" ht="22.95" customHeight="1" x14ac:dyDescent="0.25">
      <c r="A1578"/>
      <c r="B1578"/>
      <c r="C1578"/>
      <c r="D1578"/>
      <c r="E1578"/>
      <c r="F1578"/>
      <c r="G1578"/>
      <c r="H1578"/>
      <c r="I1578"/>
      <c r="J1578"/>
      <c r="K1578"/>
      <c r="L1578"/>
      <c r="M1578"/>
      <c r="N1578"/>
      <c r="O1578"/>
    </row>
    <row r="1579" spans="1:15" ht="22.95" customHeight="1" x14ac:dyDescent="0.25">
      <c r="A1579"/>
      <c r="B1579"/>
      <c r="C1579"/>
      <c r="D1579"/>
      <c r="E1579"/>
      <c r="F1579"/>
      <c r="G1579"/>
      <c r="H1579"/>
      <c r="I1579"/>
      <c r="J1579"/>
      <c r="K1579"/>
      <c r="L1579"/>
      <c r="M1579"/>
      <c r="N1579"/>
      <c r="O1579"/>
    </row>
    <row r="1580" spans="1:15" ht="22.95" customHeight="1" x14ac:dyDescent="0.25">
      <c r="A1580"/>
      <c r="B1580"/>
      <c r="C1580"/>
      <c r="D1580"/>
      <c r="E1580"/>
      <c r="F1580"/>
      <c r="G1580"/>
      <c r="H1580"/>
      <c r="I1580"/>
      <c r="J1580"/>
      <c r="K1580"/>
      <c r="L1580"/>
      <c r="M1580"/>
      <c r="N1580"/>
      <c r="O1580"/>
    </row>
    <row r="1581" spans="1:15" ht="22.95" customHeight="1" x14ac:dyDescent="0.25">
      <c r="A1581"/>
      <c r="B1581"/>
      <c r="C1581"/>
      <c r="D1581"/>
      <c r="E1581"/>
      <c r="F1581"/>
      <c r="G1581"/>
      <c r="H1581"/>
      <c r="I1581"/>
      <c r="J1581"/>
      <c r="K1581"/>
      <c r="L1581"/>
      <c r="M1581"/>
      <c r="N1581"/>
      <c r="O1581"/>
    </row>
    <row r="1582" spans="1:15" ht="22.95" customHeight="1" x14ac:dyDescent="0.25">
      <c r="A1582"/>
      <c r="B1582"/>
      <c r="C1582"/>
      <c r="D1582"/>
      <c r="E1582"/>
      <c r="F1582"/>
      <c r="G1582"/>
      <c r="H1582"/>
      <c r="I1582"/>
      <c r="J1582"/>
      <c r="K1582"/>
      <c r="L1582"/>
      <c r="M1582"/>
      <c r="N1582"/>
      <c r="O1582"/>
    </row>
    <row r="1583" spans="1:15" ht="22.95" customHeight="1" x14ac:dyDescent="0.25">
      <c r="A1583"/>
      <c r="B1583"/>
      <c r="C1583"/>
      <c r="D1583"/>
      <c r="E1583"/>
      <c r="F1583"/>
      <c r="G1583"/>
      <c r="H1583"/>
      <c r="I1583"/>
      <c r="J1583"/>
      <c r="K1583"/>
      <c r="L1583"/>
      <c r="M1583"/>
      <c r="N1583"/>
      <c r="O1583"/>
    </row>
    <row r="1584" spans="1:15" ht="22.95" customHeight="1" x14ac:dyDescent="0.25">
      <c r="A1584"/>
      <c r="B1584"/>
      <c r="C1584"/>
      <c r="D1584"/>
      <c r="E1584"/>
      <c r="F1584"/>
      <c r="G1584"/>
      <c r="H1584"/>
      <c r="I1584"/>
      <c r="J1584"/>
      <c r="K1584"/>
      <c r="L1584"/>
      <c r="M1584"/>
      <c r="N1584"/>
      <c r="O1584"/>
    </row>
    <row r="1585" spans="1:15" ht="22.95" customHeight="1" x14ac:dyDescent="0.25">
      <c r="A1585"/>
      <c r="B1585"/>
      <c r="C1585"/>
      <c r="D1585"/>
      <c r="E1585"/>
      <c r="F1585"/>
      <c r="G1585"/>
      <c r="H1585"/>
      <c r="I1585"/>
      <c r="J1585"/>
      <c r="K1585"/>
      <c r="L1585"/>
      <c r="M1585"/>
      <c r="N1585"/>
      <c r="O1585"/>
    </row>
    <row r="1586" spans="1:15" ht="22.95" customHeight="1" x14ac:dyDescent="0.25">
      <c r="A1586"/>
      <c r="B1586"/>
      <c r="C1586"/>
      <c r="D1586"/>
      <c r="E1586"/>
      <c r="F1586"/>
      <c r="G1586"/>
      <c r="H1586"/>
      <c r="I1586"/>
      <c r="J1586"/>
      <c r="K1586"/>
      <c r="L1586"/>
      <c r="M1586"/>
      <c r="N1586"/>
      <c r="O1586"/>
    </row>
    <row r="1587" spans="1:15" ht="22.95" customHeight="1" x14ac:dyDescent="0.25">
      <c r="A1587"/>
      <c r="B1587"/>
      <c r="C1587"/>
      <c r="D1587"/>
      <c r="E1587"/>
      <c r="F1587"/>
      <c r="G1587"/>
      <c r="H1587"/>
      <c r="I1587"/>
      <c r="J1587"/>
      <c r="K1587"/>
      <c r="L1587"/>
      <c r="M1587"/>
      <c r="N1587"/>
      <c r="O1587"/>
    </row>
    <row r="1588" spans="1:15" ht="22.95" customHeight="1" x14ac:dyDescent="0.25">
      <c r="A1588"/>
      <c r="B1588"/>
      <c r="C1588"/>
      <c r="D1588"/>
      <c r="E1588"/>
      <c r="F1588"/>
      <c r="G1588"/>
      <c r="H1588"/>
      <c r="I1588"/>
      <c r="J1588"/>
      <c r="K1588"/>
      <c r="L1588"/>
      <c r="M1588"/>
      <c r="N1588"/>
      <c r="O1588"/>
    </row>
    <row r="1589" spans="1:15" ht="22.95" customHeight="1" x14ac:dyDescent="0.25">
      <c r="A1589"/>
      <c r="B1589"/>
      <c r="C1589"/>
      <c r="D1589"/>
      <c r="E1589"/>
      <c r="F1589"/>
      <c r="G1589"/>
      <c r="H1589"/>
      <c r="I1589"/>
      <c r="J1589"/>
      <c r="K1589"/>
      <c r="L1589"/>
      <c r="M1589"/>
      <c r="N1589"/>
      <c r="O1589"/>
    </row>
    <row r="1590" spans="1:15" ht="22.95" customHeight="1" x14ac:dyDescent="0.25">
      <c r="A1590"/>
      <c r="B1590"/>
      <c r="C1590"/>
      <c r="D1590"/>
      <c r="E1590"/>
      <c r="F1590"/>
      <c r="G1590"/>
      <c r="H1590"/>
      <c r="I1590"/>
      <c r="J1590"/>
      <c r="K1590"/>
      <c r="L1590"/>
      <c r="M1590"/>
      <c r="N1590"/>
      <c r="O1590"/>
    </row>
    <row r="1591" spans="1:15" ht="22.95" customHeight="1" x14ac:dyDescent="0.25">
      <c r="A1591"/>
      <c r="B1591"/>
      <c r="C1591"/>
      <c r="D1591"/>
      <c r="E1591"/>
      <c r="F1591"/>
      <c r="G1591"/>
      <c r="H1591"/>
      <c r="I1591"/>
      <c r="J1591"/>
      <c r="K1591"/>
      <c r="L1591"/>
      <c r="M1591"/>
      <c r="N1591"/>
      <c r="O1591"/>
    </row>
    <row r="1592" spans="1:15" ht="22.95" customHeight="1" x14ac:dyDescent="0.25">
      <c r="A1592"/>
      <c r="B1592"/>
      <c r="C1592"/>
      <c r="D1592"/>
      <c r="E1592"/>
      <c r="F1592"/>
      <c r="G1592"/>
      <c r="H1592"/>
      <c r="I1592"/>
      <c r="J1592"/>
      <c r="K1592"/>
      <c r="L1592"/>
      <c r="M1592"/>
      <c r="N1592"/>
      <c r="O1592"/>
    </row>
    <row r="1593" spans="1:15" ht="22.95" customHeight="1" x14ac:dyDescent="0.25">
      <c r="A1593"/>
      <c r="B1593"/>
      <c r="C1593"/>
      <c r="D1593"/>
      <c r="E1593"/>
      <c r="F1593"/>
      <c r="G1593"/>
      <c r="H1593"/>
      <c r="I1593"/>
      <c r="J1593"/>
      <c r="K1593"/>
      <c r="L1593"/>
      <c r="M1593"/>
      <c r="N1593"/>
      <c r="O1593"/>
    </row>
    <row r="1594" spans="1:15" ht="22.95" customHeight="1" x14ac:dyDescent="0.25">
      <c r="A1594"/>
      <c r="B1594"/>
      <c r="C1594"/>
      <c r="D1594"/>
      <c r="E1594"/>
      <c r="F1594"/>
      <c r="G1594"/>
      <c r="H1594"/>
      <c r="I1594"/>
      <c r="J1594"/>
      <c r="K1594"/>
      <c r="L1594"/>
      <c r="M1594"/>
      <c r="N1594"/>
      <c r="O1594"/>
    </row>
    <row r="1595" spans="1:15" ht="22.95" customHeight="1" x14ac:dyDescent="0.25">
      <c r="A1595"/>
      <c r="B1595"/>
      <c r="C1595"/>
      <c r="D1595"/>
      <c r="E1595"/>
      <c r="F1595"/>
      <c r="G1595"/>
      <c r="H1595"/>
      <c r="I1595"/>
      <c r="J1595"/>
      <c r="K1595"/>
      <c r="L1595"/>
      <c r="M1595"/>
      <c r="N1595"/>
      <c r="O1595"/>
    </row>
    <row r="1596" spans="1:15" ht="22.95" customHeight="1" x14ac:dyDescent="0.25">
      <c r="A1596"/>
      <c r="B1596"/>
      <c r="C1596"/>
      <c r="D1596"/>
      <c r="E1596"/>
      <c r="F1596"/>
      <c r="G1596"/>
      <c r="H1596"/>
      <c r="I1596"/>
      <c r="J1596"/>
      <c r="K1596"/>
      <c r="L1596"/>
      <c r="M1596"/>
      <c r="N1596"/>
      <c r="O1596"/>
    </row>
    <row r="1597" spans="1:15" ht="22.95" customHeight="1" x14ac:dyDescent="0.25">
      <c r="A1597"/>
      <c r="B1597"/>
      <c r="C1597"/>
      <c r="D1597"/>
      <c r="E1597"/>
      <c r="F1597"/>
      <c r="G1597"/>
      <c r="H1597"/>
      <c r="I1597"/>
      <c r="J1597"/>
      <c r="K1597"/>
      <c r="L1597"/>
      <c r="M1597"/>
      <c r="N1597"/>
      <c r="O1597"/>
    </row>
    <row r="1598" spans="1:15" ht="22.95" customHeight="1" x14ac:dyDescent="0.25">
      <c r="A1598"/>
      <c r="B1598"/>
      <c r="C1598"/>
      <c r="D1598"/>
      <c r="E1598"/>
      <c r="F1598"/>
      <c r="G1598"/>
      <c r="H1598"/>
      <c r="I1598"/>
      <c r="J1598"/>
      <c r="K1598"/>
      <c r="L1598"/>
      <c r="M1598"/>
      <c r="N1598"/>
      <c r="O1598"/>
    </row>
    <row r="1599" spans="1:15" ht="22.95" customHeight="1" x14ac:dyDescent="0.25">
      <c r="A1599"/>
      <c r="B1599"/>
      <c r="C1599"/>
      <c r="D1599"/>
      <c r="E1599"/>
      <c r="F1599"/>
      <c r="G1599"/>
      <c r="H1599"/>
      <c r="I1599"/>
      <c r="J1599"/>
      <c r="K1599"/>
      <c r="L1599"/>
      <c r="M1599"/>
      <c r="N1599"/>
      <c r="O1599"/>
    </row>
    <row r="1600" spans="1:15" ht="22.95" customHeight="1" x14ac:dyDescent="0.25">
      <c r="A1600"/>
      <c r="B1600"/>
      <c r="C1600"/>
      <c r="D1600"/>
      <c r="E1600"/>
      <c r="F1600"/>
      <c r="G1600"/>
      <c r="H1600"/>
      <c r="I1600"/>
      <c r="J1600"/>
      <c r="K1600"/>
      <c r="L1600"/>
      <c r="M1600"/>
      <c r="N1600"/>
      <c r="O1600"/>
    </row>
    <row r="1601" spans="1:15" ht="22.95" customHeight="1" x14ac:dyDescent="0.25">
      <c r="A1601"/>
      <c r="B1601"/>
      <c r="C1601"/>
      <c r="D1601"/>
      <c r="E1601"/>
      <c r="F1601"/>
      <c r="G1601"/>
      <c r="H1601"/>
      <c r="I1601"/>
      <c r="J1601"/>
      <c r="K1601"/>
      <c r="L1601"/>
      <c r="M1601"/>
      <c r="N1601"/>
      <c r="O1601"/>
    </row>
    <row r="1602" spans="1:15" ht="22.95" customHeight="1" x14ac:dyDescent="0.25">
      <c r="A1602"/>
      <c r="B1602"/>
      <c r="C1602"/>
      <c r="D1602"/>
      <c r="E1602"/>
      <c r="F1602"/>
      <c r="G1602"/>
      <c r="H1602"/>
      <c r="I1602"/>
      <c r="J1602"/>
      <c r="K1602"/>
      <c r="L1602"/>
      <c r="M1602"/>
      <c r="N1602"/>
      <c r="O1602"/>
    </row>
    <row r="1603" spans="1:15" ht="22.95" customHeight="1" x14ac:dyDescent="0.25">
      <c r="A1603"/>
      <c r="B1603"/>
      <c r="C1603"/>
      <c r="D1603"/>
      <c r="E1603"/>
      <c r="F1603"/>
      <c r="G1603"/>
      <c r="H1603"/>
      <c r="I1603"/>
      <c r="J1603"/>
      <c r="K1603"/>
      <c r="L1603"/>
      <c r="M1603"/>
      <c r="N1603"/>
      <c r="O1603"/>
    </row>
    <row r="1604" spans="1:15" ht="22.95" customHeight="1" x14ac:dyDescent="0.25">
      <c r="A1604"/>
      <c r="B1604"/>
      <c r="C1604"/>
      <c r="D1604"/>
      <c r="E1604"/>
      <c r="F1604"/>
      <c r="G1604"/>
      <c r="H1604"/>
      <c r="I1604"/>
      <c r="J1604"/>
      <c r="K1604"/>
      <c r="L1604"/>
      <c r="M1604"/>
      <c r="N1604"/>
      <c r="O1604"/>
    </row>
    <row r="1605" spans="1:15" ht="22.95" customHeight="1" x14ac:dyDescent="0.25">
      <c r="A1605"/>
      <c r="B1605"/>
      <c r="C1605"/>
      <c r="D1605"/>
      <c r="E1605"/>
      <c r="F1605"/>
      <c r="G1605"/>
      <c r="H1605"/>
      <c r="I1605"/>
      <c r="J1605"/>
      <c r="K1605"/>
      <c r="L1605"/>
      <c r="M1605"/>
      <c r="N1605"/>
      <c r="O1605"/>
    </row>
    <row r="1606" spans="1:15" ht="22.95" customHeight="1" x14ac:dyDescent="0.25">
      <c r="A1606"/>
      <c r="B1606"/>
      <c r="C1606"/>
      <c r="D1606"/>
      <c r="E1606"/>
      <c r="F1606"/>
      <c r="G1606"/>
      <c r="H1606"/>
      <c r="I1606"/>
      <c r="J1606"/>
      <c r="K1606"/>
      <c r="L1606"/>
      <c r="M1606"/>
      <c r="N1606"/>
      <c r="O1606"/>
    </row>
    <row r="1607" spans="1:15" ht="22.95" customHeight="1" x14ac:dyDescent="0.25">
      <c r="A1607"/>
      <c r="B1607"/>
      <c r="C1607"/>
      <c r="D1607"/>
      <c r="E1607"/>
      <c r="F1607"/>
      <c r="G1607"/>
      <c r="H1607"/>
      <c r="I1607"/>
      <c r="J1607"/>
      <c r="K1607"/>
      <c r="L1607"/>
      <c r="M1607"/>
      <c r="N1607"/>
      <c r="O1607"/>
    </row>
    <row r="1608" spans="1:15" ht="22.95" customHeight="1" x14ac:dyDescent="0.25">
      <c r="A1608"/>
      <c r="B1608"/>
      <c r="C1608"/>
      <c r="D1608"/>
      <c r="E1608"/>
      <c r="F1608"/>
      <c r="G1608"/>
      <c r="H1608"/>
      <c r="I1608"/>
      <c r="J1608"/>
      <c r="K1608"/>
      <c r="L1608"/>
      <c r="M1608"/>
      <c r="N1608"/>
      <c r="O1608"/>
    </row>
    <row r="1609" spans="1:15" ht="22.95" customHeight="1" x14ac:dyDescent="0.25">
      <c r="A1609"/>
      <c r="B1609"/>
      <c r="C1609"/>
      <c r="D1609"/>
      <c r="E1609"/>
      <c r="F1609"/>
      <c r="G1609"/>
      <c r="H1609"/>
      <c r="I1609"/>
      <c r="J1609"/>
      <c r="K1609"/>
      <c r="L1609"/>
      <c r="M1609"/>
      <c r="N1609"/>
      <c r="O1609"/>
    </row>
    <row r="1610" spans="1:15" ht="22.95" customHeight="1" x14ac:dyDescent="0.25">
      <c r="A1610"/>
      <c r="B1610"/>
      <c r="C1610"/>
      <c r="D1610"/>
      <c r="E1610"/>
      <c r="F1610"/>
      <c r="G1610"/>
      <c r="H1610"/>
      <c r="I1610"/>
      <c r="J1610"/>
      <c r="K1610"/>
      <c r="L1610"/>
      <c r="M1610"/>
      <c r="N1610"/>
      <c r="O1610"/>
    </row>
    <row r="1611" spans="1:15" ht="22.95" customHeight="1" x14ac:dyDescent="0.25">
      <c r="A1611"/>
      <c r="B1611"/>
      <c r="C1611"/>
      <c r="D1611"/>
      <c r="E1611"/>
      <c r="F1611"/>
      <c r="G1611"/>
      <c r="H1611"/>
      <c r="I1611"/>
      <c r="J1611"/>
      <c r="K1611"/>
      <c r="L1611"/>
      <c r="M1611"/>
      <c r="N1611"/>
      <c r="O1611"/>
    </row>
    <row r="1612" spans="1:15" ht="22.95" customHeight="1" x14ac:dyDescent="0.25">
      <c r="A1612"/>
      <c r="B1612"/>
      <c r="C1612"/>
      <c r="D1612"/>
      <c r="E1612"/>
      <c r="F1612"/>
      <c r="G1612"/>
      <c r="H1612"/>
      <c r="I1612"/>
      <c r="J1612"/>
      <c r="K1612"/>
      <c r="L1612"/>
      <c r="M1612"/>
      <c r="N1612"/>
      <c r="O1612"/>
    </row>
    <row r="1613" spans="1:15" ht="22.95" customHeight="1" x14ac:dyDescent="0.25">
      <c r="A1613"/>
      <c r="B1613"/>
      <c r="C1613"/>
      <c r="D1613"/>
      <c r="E1613"/>
      <c r="F1613"/>
      <c r="G1613"/>
      <c r="H1613"/>
      <c r="I1613"/>
      <c r="J1613"/>
      <c r="K1613"/>
      <c r="L1613"/>
      <c r="M1613"/>
      <c r="N1613"/>
      <c r="O1613"/>
    </row>
    <row r="1614" spans="1:15" ht="22.95" customHeight="1" x14ac:dyDescent="0.25">
      <c r="A1614"/>
      <c r="B1614"/>
      <c r="C1614"/>
      <c r="D1614"/>
      <c r="E1614"/>
      <c r="F1614"/>
      <c r="G1614"/>
      <c r="H1614"/>
      <c r="I1614"/>
      <c r="J1614"/>
      <c r="K1614"/>
      <c r="L1614"/>
      <c r="M1614"/>
      <c r="N1614"/>
      <c r="O1614"/>
    </row>
    <row r="1615" spans="1:15" ht="22.95" customHeight="1" x14ac:dyDescent="0.25">
      <c r="A1615"/>
      <c r="B1615"/>
      <c r="C1615"/>
      <c r="D1615"/>
      <c r="E1615"/>
      <c r="F1615"/>
      <c r="G1615"/>
      <c r="H1615"/>
      <c r="I1615"/>
      <c r="J1615"/>
      <c r="K1615"/>
      <c r="L1615"/>
      <c r="M1615"/>
      <c r="N1615"/>
      <c r="O1615"/>
    </row>
    <row r="1616" spans="1:15" ht="22.95" customHeight="1" x14ac:dyDescent="0.25">
      <c r="A1616"/>
      <c r="B1616"/>
      <c r="C1616"/>
      <c r="D1616"/>
      <c r="E1616"/>
      <c r="F1616"/>
      <c r="G1616"/>
      <c r="H1616"/>
      <c r="I1616"/>
      <c r="J1616"/>
      <c r="K1616"/>
      <c r="L1616"/>
      <c r="M1616"/>
      <c r="N1616"/>
      <c r="O1616"/>
    </row>
    <row r="1617" spans="1:15" ht="22.95" customHeight="1" x14ac:dyDescent="0.25">
      <c r="A1617"/>
      <c r="B1617"/>
      <c r="C1617"/>
      <c r="D1617"/>
      <c r="E1617"/>
      <c r="F1617"/>
      <c r="G1617"/>
      <c r="H1617"/>
      <c r="I1617"/>
      <c r="J1617"/>
      <c r="K1617"/>
      <c r="L1617"/>
      <c r="M1617"/>
      <c r="N1617"/>
      <c r="O1617"/>
    </row>
    <row r="1618" spans="1:15" ht="22.95" customHeight="1" x14ac:dyDescent="0.25">
      <c r="A1618"/>
      <c r="B1618"/>
      <c r="C1618"/>
      <c r="D1618"/>
      <c r="E1618"/>
      <c r="F1618"/>
      <c r="G1618"/>
      <c r="H1618"/>
      <c r="I1618"/>
      <c r="J1618"/>
      <c r="K1618"/>
      <c r="L1618"/>
      <c r="M1618"/>
      <c r="N1618"/>
      <c r="O1618"/>
    </row>
    <row r="1619" spans="1:15" ht="22.95" customHeight="1" x14ac:dyDescent="0.25">
      <c r="A1619"/>
      <c r="B1619"/>
      <c r="C1619"/>
      <c r="D1619"/>
      <c r="E1619"/>
      <c r="F1619"/>
      <c r="G1619"/>
      <c r="H1619"/>
      <c r="I1619"/>
      <c r="J1619"/>
      <c r="K1619"/>
      <c r="L1619"/>
      <c r="M1619"/>
      <c r="N1619"/>
      <c r="O1619"/>
    </row>
    <row r="1620" spans="1:15" ht="22.95" customHeight="1" x14ac:dyDescent="0.25">
      <c r="A1620"/>
      <c r="B1620"/>
      <c r="C1620"/>
      <c r="D1620"/>
      <c r="E1620"/>
      <c r="F1620"/>
      <c r="G1620"/>
      <c r="H1620"/>
      <c r="I1620"/>
      <c r="J1620"/>
      <c r="K1620"/>
      <c r="L1620"/>
      <c r="M1620"/>
      <c r="N1620"/>
      <c r="O1620"/>
    </row>
    <row r="1621" spans="1:15" ht="22.95" customHeight="1" x14ac:dyDescent="0.25">
      <c r="A1621"/>
      <c r="B1621"/>
      <c r="C1621"/>
      <c r="D1621"/>
      <c r="E1621"/>
      <c r="F1621"/>
      <c r="G1621"/>
      <c r="H1621"/>
      <c r="I1621"/>
      <c r="J1621"/>
      <c r="K1621"/>
      <c r="L1621"/>
      <c r="M1621"/>
      <c r="N1621"/>
      <c r="O1621"/>
    </row>
    <row r="1622" spans="1:15" ht="22.95" customHeight="1" x14ac:dyDescent="0.25">
      <c r="A1622"/>
      <c r="B1622"/>
      <c r="C1622"/>
      <c r="D1622"/>
      <c r="E1622"/>
      <c r="F1622"/>
      <c r="G1622"/>
      <c r="H1622"/>
      <c r="I1622"/>
      <c r="J1622"/>
      <c r="K1622"/>
      <c r="L1622"/>
      <c r="M1622"/>
      <c r="N1622"/>
      <c r="O1622"/>
    </row>
    <row r="1623" spans="1:15" ht="22.95" customHeight="1" x14ac:dyDescent="0.25">
      <c r="A1623"/>
      <c r="B1623"/>
      <c r="C1623"/>
      <c r="D1623"/>
      <c r="E1623"/>
      <c r="F1623"/>
      <c r="G1623"/>
      <c r="H1623"/>
      <c r="I1623"/>
      <c r="J1623"/>
      <c r="K1623"/>
      <c r="L1623"/>
      <c r="M1623"/>
      <c r="N1623"/>
      <c r="O1623"/>
    </row>
    <row r="1624" spans="1:15" ht="22.95" customHeight="1" x14ac:dyDescent="0.25">
      <c r="A1624"/>
      <c r="B1624"/>
      <c r="C1624"/>
      <c r="D1624"/>
      <c r="E1624"/>
      <c r="F1624"/>
      <c r="G1624"/>
      <c r="H1624"/>
      <c r="I1624"/>
      <c r="J1624"/>
      <c r="K1624"/>
      <c r="L1624"/>
      <c r="M1624"/>
      <c r="N1624"/>
      <c r="O1624"/>
    </row>
    <row r="1625" spans="1:15" ht="22.95" customHeight="1" x14ac:dyDescent="0.25">
      <c r="A1625"/>
      <c r="B1625"/>
      <c r="C1625"/>
      <c r="D1625"/>
      <c r="E1625"/>
      <c r="F1625"/>
      <c r="G1625"/>
      <c r="H1625"/>
      <c r="I1625"/>
      <c r="J1625"/>
      <c r="K1625"/>
      <c r="L1625"/>
      <c r="M1625"/>
      <c r="N1625"/>
      <c r="O1625"/>
    </row>
    <row r="1626" spans="1:15" ht="22.95" customHeight="1" x14ac:dyDescent="0.25">
      <c r="A1626"/>
      <c r="B1626"/>
      <c r="C1626"/>
      <c r="D1626"/>
      <c r="E1626"/>
      <c r="F1626"/>
      <c r="G1626"/>
      <c r="H1626"/>
      <c r="I1626"/>
      <c r="J1626"/>
      <c r="K1626"/>
      <c r="L1626"/>
      <c r="M1626"/>
      <c r="N1626"/>
      <c r="O1626"/>
    </row>
    <row r="1627" spans="1:15" ht="22.95" customHeight="1" x14ac:dyDescent="0.25">
      <c r="A1627"/>
      <c r="B1627"/>
      <c r="C1627"/>
      <c r="D1627"/>
      <c r="E1627"/>
      <c r="F1627"/>
      <c r="G1627"/>
      <c r="H1627"/>
      <c r="I1627"/>
      <c r="J1627"/>
      <c r="K1627"/>
      <c r="L1627"/>
      <c r="M1627"/>
      <c r="N1627"/>
      <c r="O1627"/>
    </row>
    <row r="1628" spans="1:15" ht="22.95" customHeight="1" x14ac:dyDescent="0.25">
      <c r="A1628"/>
      <c r="B1628"/>
      <c r="C1628"/>
      <c r="D1628"/>
      <c r="E1628"/>
      <c r="F1628"/>
      <c r="G1628"/>
      <c r="H1628"/>
      <c r="I1628"/>
      <c r="J1628"/>
      <c r="K1628"/>
      <c r="L1628"/>
      <c r="M1628"/>
      <c r="N1628"/>
      <c r="O1628"/>
    </row>
    <row r="1629" spans="1:15" ht="22.95" customHeight="1" x14ac:dyDescent="0.25">
      <c r="A1629"/>
      <c r="B1629"/>
      <c r="C1629"/>
      <c r="D1629"/>
      <c r="E1629"/>
      <c r="F1629"/>
      <c r="G1629"/>
      <c r="H1629"/>
      <c r="I1629"/>
      <c r="J1629"/>
      <c r="K1629"/>
      <c r="L1629"/>
      <c r="M1629"/>
      <c r="N1629"/>
      <c r="O1629"/>
    </row>
    <row r="1630" spans="1:15" ht="22.95" customHeight="1" x14ac:dyDescent="0.25">
      <c r="A1630"/>
      <c r="B1630"/>
      <c r="C1630"/>
      <c r="D1630"/>
      <c r="E1630"/>
      <c r="F1630"/>
      <c r="G1630"/>
      <c r="H1630"/>
      <c r="I1630"/>
      <c r="J1630"/>
      <c r="K1630"/>
      <c r="L1630"/>
      <c r="M1630"/>
      <c r="N1630"/>
      <c r="O1630"/>
    </row>
    <row r="1631" spans="1:15" ht="22.95" customHeight="1" x14ac:dyDescent="0.25">
      <c r="A1631"/>
      <c r="B1631"/>
      <c r="C1631"/>
      <c r="D1631"/>
      <c r="E1631"/>
      <c r="F1631"/>
      <c r="G1631"/>
      <c r="H1631"/>
      <c r="I1631"/>
      <c r="J1631"/>
      <c r="K1631"/>
      <c r="L1631"/>
      <c r="M1631"/>
      <c r="N1631"/>
      <c r="O1631"/>
    </row>
    <row r="1632" spans="1:15" ht="22.95" customHeight="1" x14ac:dyDescent="0.25">
      <c r="A1632"/>
      <c r="B1632"/>
      <c r="C1632"/>
      <c r="D1632"/>
      <c r="E1632"/>
      <c r="F1632"/>
      <c r="G1632"/>
      <c r="H1632"/>
      <c r="I1632"/>
      <c r="J1632"/>
      <c r="K1632"/>
      <c r="L1632"/>
      <c r="M1632"/>
      <c r="N1632"/>
      <c r="O1632"/>
    </row>
    <row r="1633" spans="1:15" ht="22.95" customHeight="1" x14ac:dyDescent="0.25">
      <c r="A1633"/>
      <c r="B1633"/>
      <c r="C1633"/>
      <c r="D1633"/>
      <c r="E1633"/>
      <c r="F1633"/>
      <c r="G1633"/>
      <c r="H1633"/>
      <c r="I1633"/>
      <c r="J1633"/>
      <c r="K1633"/>
      <c r="L1633"/>
      <c r="M1633"/>
      <c r="N1633"/>
      <c r="O1633"/>
    </row>
    <row r="1634" spans="1:15" ht="100.2" customHeight="1" x14ac:dyDescent="0.25">
      <c r="A1634"/>
      <c r="B1634"/>
      <c r="C1634"/>
      <c r="D1634"/>
      <c r="E1634"/>
      <c r="F1634"/>
      <c r="G1634"/>
      <c r="H1634"/>
      <c r="I1634"/>
      <c r="J1634"/>
      <c r="K1634"/>
      <c r="L1634"/>
      <c r="M1634"/>
      <c r="N1634"/>
      <c r="O1634"/>
    </row>
    <row r="1635" spans="1:15" ht="22.95" customHeight="1" x14ac:dyDescent="0.25">
      <c r="A1635"/>
      <c r="B1635"/>
      <c r="C1635"/>
      <c r="D1635"/>
      <c r="E1635"/>
      <c r="F1635"/>
      <c r="G1635"/>
      <c r="H1635"/>
      <c r="I1635"/>
      <c r="J1635"/>
      <c r="K1635"/>
      <c r="L1635"/>
      <c r="M1635"/>
      <c r="N1635"/>
      <c r="O1635"/>
    </row>
    <row r="1636" spans="1:15" ht="22.95" customHeight="1" x14ac:dyDescent="0.25">
      <c r="A1636"/>
      <c r="B1636"/>
      <c r="C1636"/>
      <c r="D1636"/>
      <c r="E1636"/>
      <c r="F1636"/>
      <c r="G1636"/>
      <c r="H1636"/>
      <c r="I1636"/>
      <c r="J1636"/>
      <c r="K1636"/>
      <c r="L1636"/>
      <c r="M1636"/>
      <c r="N1636"/>
      <c r="O1636"/>
    </row>
    <row r="1637" spans="1:15" ht="22.95" customHeight="1" x14ac:dyDescent="0.25">
      <c r="A1637"/>
      <c r="B1637"/>
      <c r="C1637"/>
      <c r="D1637"/>
      <c r="E1637"/>
      <c r="F1637"/>
      <c r="G1637"/>
      <c r="H1637"/>
      <c r="I1637"/>
      <c r="J1637"/>
      <c r="K1637"/>
      <c r="L1637"/>
      <c r="M1637"/>
      <c r="N1637"/>
      <c r="O1637"/>
    </row>
    <row r="1638" spans="1:15" ht="22.95" customHeight="1" x14ac:dyDescent="0.25">
      <c r="A1638"/>
      <c r="B1638"/>
      <c r="C1638"/>
      <c r="D1638"/>
      <c r="E1638"/>
      <c r="F1638"/>
      <c r="G1638"/>
      <c r="H1638"/>
      <c r="I1638"/>
      <c r="J1638"/>
      <c r="K1638"/>
      <c r="L1638"/>
      <c r="M1638"/>
      <c r="N1638"/>
      <c r="O1638"/>
    </row>
    <row r="1639" spans="1:15" ht="22.95" customHeight="1" x14ac:dyDescent="0.25">
      <c r="A1639"/>
      <c r="B1639"/>
      <c r="C1639"/>
      <c r="D1639"/>
      <c r="E1639"/>
      <c r="F1639"/>
      <c r="G1639"/>
      <c r="H1639"/>
      <c r="I1639"/>
      <c r="J1639"/>
      <c r="K1639"/>
      <c r="L1639"/>
      <c r="M1639"/>
      <c r="N1639"/>
      <c r="O1639"/>
    </row>
    <row r="1640" spans="1:15" ht="22.95" customHeight="1" x14ac:dyDescent="0.25">
      <c r="A1640"/>
      <c r="B1640"/>
      <c r="C1640"/>
      <c r="D1640"/>
      <c r="E1640"/>
      <c r="F1640"/>
      <c r="G1640"/>
      <c r="H1640"/>
      <c r="I1640"/>
      <c r="J1640"/>
      <c r="K1640"/>
      <c r="L1640"/>
      <c r="M1640"/>
      <c r="N1640"/>
      <c r="O1640"/>
    </row>
    <row r="1641" spans="1:15" ht="22.95" customHeight="1" x14ac:dyDescent="0.25">
      <c r="A1641"/>
      <c r="B1641"/>
      <c r="C1641"/>
      <c r="D1641"/>
      <c r="E1641"/>
      <c r="F1641"/>
      <c r="G1641"/>
      <c r="H1641"/>
      <c r="I1641"/>
      <c r="J1641"/>
      <c r="K1641"/>
      <c r="L1641"/>
      <c r="M1641"/>
      <c r="N1641"/>
      <c r="O1641"/>
    </row>
    <row r="1642" spans="1:15" ht="22.95" customHeight="1" x14ac:dyDescent="0.25">
      <c r="A1642"/>
      <c r="B1642"/>
      <c r="C1642"/>
      <c r="D1642"/>
      <c r="E1642"/>
      <c r="F1642"/>
      <c r="G1642"/>
      <c r="H1642"/>
      <c r="I1642"/>
      <c r="J1642"/>
      <c r="K1642"/>
      <c r="L1642"/>
      <c r="M1642"/>
      <c r="N1642"/>
      <c r="O1642"/>
    </row>
    <row r="1643" spans="1:15" ht="22.95" customHeight="1" x14ac:dyDescent="0.25">
      <c r="A1643"/>
      <c r="B1643"/>
      <c r="C1643"/>
      <c r="D1643"/>
      <c r="E1643"/>
      <c r="F1643"/>
      <c r="G1643"/>
      <c r="H1643"/>
      <c r="I1643"/>
      <c r="J1643"/>
      <c r="K1643"/>
      <c r="L1643"/>
      <c r="M1643"/>
      <c r="N1643"/>
      <c r="O1643"/>
    </row>
    <row r="1644" spans="1:15" ht="22.95" customHeight="1" x14ac:dyDescent="0.25">
      <c r="A1644"/>
      <c r="B1644"/>
      <c r="C1644"/>
      <c r="D1644"/>
      <c r="E1644"/>
      <c r="F1644"/>
      <c r="G1644"/>
      <c r="H1644"/>
      <c r="I1644"/>
      <c r="J1644"/>
      <c r="K1644"/>
      <c r="L1644"/>
      <c r="M1644"/>
      <c r="N1644"/>
      <c r="O1644"/>
    </row>
    <row r="1645" spans="1:15" ht="22.95" customHeight="1" x14ac:dyDescent="0.25">
      <c r="A1645"/>
      <c r="B1645"/>
      <c r="C1645"/>
      <c r="D1645"/>
      <c r="E1645"/>
      <c r="F1645"/>
      <c r="G1645"/>
      <c r="H1645"/>
      <c r="I1645"/>
      <c r="J1645"/>
      <c r="K1645"/>
      <c r="L1645"/>
      <c r="M1645"/>
      <c r="N1645"/>
      <c r="O1645"/>
    </row>
    <row r="1646" spans="1:15" ht="22.95" customHeight="1" x14ac:dyDescent="0.25">
      <c r="A1646"/>
      <c r="B1646"/>
      <c r="C1646"/>
      <c r="D1646"/>
      <c r="E1646"/>
      <c r="F1646"/>
      <c r="G1646"/>
      <c r="H1646"/>
      <c r="I1646"/>
      <c r="J1646"/>
      <c r="K1646"/>
      <c r="L1646"/>
      <c r="M1646"/>
      <c r="N1646"/>
      <c r="O1646"/>
    </row>
    <row r="1647" spans="1:15" ht="22.95" customHeight="1" x14ac:dyDescent="0.25">
      <c r="A1647"/>
      <c r="B1647"/>
      <c r="C1647"/>
      <c r="D1647"/>
      <c r="E1647"/>
      <c r="F1647"/>
      <c r="G1647"/>
      <c r="H1647"/>
      <c r="I1647"/>
      <c r="J1647"/>
      <c r="K1647"/>
      <c r="L1647"/>
      <c r="M1647"/>
      <c r="N1647"/>
      <c r="O1647"/>
    </row>
    <row r="1648" spans="1:15" ht="22.95" customHeight="1" x14ac:dyDescent="0.25">
      <c r="A1648"/>
      <c r="B1648"/>
      <c r="C1648"/>
      <c r="D1648"/>
      <c r="E1648"/>
      <c r="F1648"/>
      <c r="G1648"/>
      <c r="H1648"/>
      <c r="I1648"/>
      <c r="J1648"/>
      <c r="K1648"/>
      <c r="L1648"/>
      <c r="M1648"/>
      <c r="N1648"/>
      <c r="O1648"/>
    </row>
    <row r="1649" spans="1:15" ht="22.95" customHeight="1" x14ac:dyDescent="0.25">
      <c r="A1649"/>
      <c r="B1649"/>
      <c r="C1649"/>
      <c r="D1649"/>
      <c r="E1649"/>
      <c r="F1649"/>
      <c r="G1649"/>
      <c r="H1649"/>
      <c r="I1649"/>
      <c r="J1649"/>
      <c r="K1649"/>
      <c r="L1649"/>
      <c r="M1649"/>
      <c r="N1649"/>
      <c r="O1649"/>
    </row>
    <row r="1650" spans="1:15" ht="22.95" customHeight="1" x14ac:dyDescent="0.25">
      <c r="A1650"/>
      <c r="B1650"/>
      <c r="C1650"/>
      <c r="D1650"/>
      <c r="E1650"/>
      <c r="F1650"/>
      <c r="G1650"/>
      <c r="H1650"/>
      <c r="I1650"/>
      <c r="J1650"/>
      <c r="K1650"/>
      <c r="L1650"/>
      <c r="M1650"/>
      <c r="N1650"/>
      <c r="O1650"/>
    </row>
    <row r="1651" spans="1:15" ht="22.95" customHeight="1" x14ac:dyDescent="0.25">
      <c r="A1651"/>
      <c r="B1651"/>
      <c r="C1651"/>
      <c r="D1651"/>
      <c r="E1651"/>
      <c r="F1651"/>
      <c r="G1651"/>
      <c r="H1651"/>
      <c r="I1651"/>
      <c r="J1651"/>
      <c r="K1651"/>
      <c r="L1651"/>
      <c r="M1651"/>
      <c r="N1651"/>
      <c r="O1651"/>
    </row>
    <row r="1652" spans="1:15" ht="22.95" customHeight="1" x14ac:dyDescent="0.25">
      <c r="A1652"/>
      <c r="B1652"/>
      <c r="C1652"/>
      <c r="D1652"/>
      <c r="E1652"/>
      <c r="F1652"/>
      <c r="G1652"/>
      <c r="H1652"/>
      <c r="I1652"/>
      <c r="J1652"/>
      <c r="K1652"/>
      <c r="L1652"/>
      <c r="M1652"/>
      <c r="N1652"/>
      <c r="O1652"/>
    </row>
    <row r="1653" spans="1:15" ht="22.95" customHeight="1" x14ac:dyDescent="0.25">
      <c r="A1653"/>
      <c r="B1653"/>
      <c r="C1653"/>
      <c r="D1653"/>
      <c r="E1653"/>
      <c r="F1653"/>
      <c r="G1653"/>
      <c r="H1653"/>
      <c r="I1653"/>
      <c r="J1653"/>
      <c r="K1653"/>
      <c r="L1653"/>
      <c r="M1653"/>
      <c r="N1653"/>
      <c r="O1653"/>
    </row>
    <row r="1654" spans="1:15" ht="22.95" customHeight="1" x14ac:dyDescent="0.25">
      <c r="A1654"/>
      <c r="B1654"/>
      <c r="C1654"/>
      <c r="D1654"/>
      <c r="E1654"/>
      <c r="F1654"/>
      <c r="G1654"/>
      <c r="H1654"/>
      <c r="I1654"/>
      <c r="J1654"/>
      <c r="K1654"/>
      <c r="L1654"/>
      <c r="M1654"/>
      <c r="N1654"/>
      <c r="O1654"/>
    </row>
    <row r="1655" spans="1:15" ht="22.95" customHeight="1" x14ac:dyDescent="0.25">
      <c r="A1655"/>
      <c r="B1655"/>
      <c r="C1655"/>
      <c r="D1655"/>
      <c r="E1655"/>
      <c r="F1655"/>
      <c r="G1655"/>
      <c r="H1655"/>
      <c r="I1655"/>
      <c r="J1655"/>
      <c r="K1655"/>
      <c r="L1655"/>
      <c r="M1655"/>
      <c r="N1655"/>
      <c r="O1655"/>
    </row>
    <row r="1656" spans="1:15" ht="22.95" customHeight="1" x14ac:dyDescent="0.25">
      <c r="A1656"/>
      <c r="B1656"/>
      <c r="C1656"/>
      <c r="D1656"/>
      <c r="E1656"/>
      <c r="F1656"/>
      <c r="G1656"/>
      <c r="H1656"/>
      <c r="I1656"/>
      <c r="J1656"/>
      <c r="K1656"/>
      <c r="L1656"/>
      <c r="M1656"/>
      <c r="N1656"/>
      <c r="O1656"/>
    </row>
    <row r="1657" spans="1:15" ht="22.95" customHeight="1" x14ac:dyDescent="0.25">
      <c r="A1657"/>
      <c r="B1657"/>
      <c r="C1657"/>
      <c r="D1657"/>
      <c r="E1657"/>
      <c r="F1657"/>
      <c r="G1657"/>
      <c r="H1657"/>
      <c r="I1657"/>
      <c r="J1657"/>
      <c r="K1657"/>
      <c r="L1657"/>
      <c r="M1657"/>
      <c r="N1657"/>
      <c r="O1657"/>
    </row>
    <row r="1658" spans="1:15" ht="22.95" customHeight="1" x14ac:dyDescent="0.25">
      <c r="A1658"/>
      <c r="B1658"/>
      <c r="C1658"/>
      <c r="D1658"/>
      <c r="E1658"/>
      <c r="F1658"/>
      <c r="G1658"/>
      <c r="H1658"/>
      <c r="I1658"/>
      <c r="J1658"/>
      <c r="K1658"/>
      <c r="L1658"/>
      <c r="M1658"/>
      <c r="N1658"/>
      <c r="O1658"/>
    </row>
    <row r="1659" spans="1:15" ht="22.95" customHeight="1" x14ac:dyDescent="0.25">
      <c r="A1659"/>
      <c r="B1659"/>
      <c r="C1659"/>
      <c r="D1659"/>
      <c r="E1659"/>
      <c r="F1659"/>
      <c r="G1659"/>
      <c r="H1659"/>
      <c r="I1659"/>
      <c r="J1659"/>
      <c r="K1659"/>
      <c r="L1659"/>
      <c r="M1659"/>
      <c r="N1659"/>
      <c r="O1659"/>
    </row>
    <row r="1660" spans="1:15" ht="22.95" customHeight="1" x14ac:dyDescent="0.25">
      <c r="A1660"/>
      <c r="B1660"/>
      <c r="C1660"/>
      <c r="D1660"/>
      <c r="E1660"/>
      <c r="F1660"/>
      <c r="G1660"/>
      <c r="H1660"/>
      <c r="I1660"/>
      <c r="J1660"/>
      <c r="K1660"/>
      <c r="L1660"/>
      <c r="M1660"/>
      <c r="N1660"/>
      <c r="O1660"/>
    </row>
    <row r="1661" spans="1:15" ht="22.95" customHeight="1" x14ac:dyDescent="0.25">
      <c r="A1661"/>
      <c r="B1661"/>
      <c r="C1661"/>
      <c r="D1661"/>
      <c r="E1661"/>
      <c r="F1661"/>
      <c r="G1661"/>
      <c r="H1661"/>
      <c r="I1661"/>
      <c r="J1661"/>
      <c r="K1661"/>
      <c r="L1661"/>
      <c r="M1661"/>
      <c r="N1661"/>
      <c r="O1661"/>
    </row>
    <row r="1662" spans="1:15" ht="22.95" customHeight="1" x14ac:dyDescent="0.25">
      <c r="A1662"/>
      <c r="B1662"/>
      <c r="C1662"/>
      <c r="D1662"/>
      <c r="E1662"/>
      <c r="F1662"/>
      <c r="G1662"/>
      <c r="H1662"/>
      <c r="I1662"/>
      <c r="J1662"/>
      <c r="K1662"/>
      <c r="L1662"/>
      <c r="M1662"/>
      <c r="N1662"/>
      <c r="O1662"/>
    </row>
    <row r="1663" spans="1:15" ht="22.95" customHeight="1" x14ac:dyDescent="0.25">
      <c r="A1663"/>
      <c r="B1663"/>
      <c r="C1663"/>
      <c r="D1663"/>
      <c r="E1663"/>
      <c r="F1663"/>
      <c r="G1663"/>
      <c r="H1663"/>
      <c r="I1663"/>
      <c r="J1663"/>
      <c r="K1663"/>
      <c r="L1663"/>
      <c r="M1663"/>
      <c r="N1663"/>
      <c r="O1663"/>
    </row>
    <row r="1664" spans="1:15" ht="22.95" customHeight="1" x14ac:dyDescent="0.25">
      <c r="A1664"/>
      <c r="B1664"/>
      <c r="C1664"/>
      <c r="D1664"/>
      <c r="E1664"/>
      <c r="F1664"/>
      <c r="G1664"/>
      <c r="H1664"/>
      <c r="I1664"/>
      <c r="J1664"/>
      <c r="K1664"/>
      <c r="L1664"/>
      <c r="M1664"/>
      <c r="N1664"/>
      <c r="O1664"/>
    </row>
    <row r="1665" spans="1:15" ht="22.95" customHeight="1" x14ac:dyDescent="0.25">
      <c r="A1665"/>
      <c r="B1665"/>
      <c r="C1665"/>
      <c r="D1665"/>
      <c r="E1665"/>
      <c r="F1665"/>
      <c r="G1665"/>
      <c r="H1665"/>
      <c r="I1665"/>
      <c r="J1665"/>
      <c r="K1665"/>
      <c r="L1665"/>
      <c r="M1665"/>
      <c r="N1665"/>
      <c r="O1665"/>
    </row>
    <row r="1666" spans="1:15" ht="22.95" customHeight="1" x14ac:dyDescent="0.25">
      <c r="A1666"/>
      <c r="B1666"/>
      <c r="C1666"/>
      <c r="D1666"/>
      <c r="E1666"/>
      <c r="F1666"/>
      <c r="G1666"/>
      <c r="H1666"/>
      <c r="I1666"/>
      <c r="J1666"/>
      <c r="K1666"/>
      <c r="L1666"/>
      <c r="M1666"/>
      <c r="N1666"/>
      <c r="O1666"/>
    </row>
    <row r="1667" spans="1:15" ht="22.95" customHeight="1" x14ac:dyDescent="0.25">
      <c r="A1667"/>
      <c r="B1667"/>
      <c r="C1667"/>
      <c r="D1667"/>
      <c r="E1667"/>
      <c r="F1667"/>
      <c r="G1667"/>
      <c r="H1667"/>
      <c r="I1667"/>
      <c r="J1667"/>
      <c r="K1667"/>
      <c r="L1667"/>
      <c r="M1667"/>
      <c r="N1667"/>
      <c r="O1667"/>
    </row>
    <row r="1668" spans="1:15" ht="22.95" customHeight="1" x14ac:dyDescent="0.25">
      <c r="A1668"/>
      <c r="B1668"/>
      <c r="C1668"/>
      <c r="D1668"/>
      <c r="E1668"/>
      <c r="F1668"/>
      <c r="G1668"/>
      <c r="H1668"/>
      <c r="I1668"/>
      <c r="J1668"/>
      <c r="K1668"/>
      <c r="L1668"/>
      <c r="M1668"/>
      <c r="N1668"/>
      <c r="O1668"/>
    </row>
    <row r="1669" spans="1:15" ht="22.95" customHeight="1" x14ac:dyDescent="0.25">
      <c r="A1669"/>
      <c r="B1669"/>
      <c r="C1669"/>
      <c r="D1669"/>
      <c r="E1669"/>
      <c r="F1669"/>
      <c r="G1669"/>
      <c r="H1669"/>
      <c r="I1669"/>
      <c r="J1669"/>
      <c r="K1669"/>
      <c r="L1669"/>
      <c r="M1669"/>
      <c r="N1669"/>
      <c r="O1669"/>
    </row>
    <row r="1670" spans="1:15" ht="22.95" customHeight="1" x14ac:dyDescent="0.25">
      <c r="A1670"/>
      <c r="B1670"/>
      <c r="C1670"/>
      <c r="D1670"/>
      <c r="E1670"/>
      <c r="F1670"/>
      <c r="G1670"/>
      <c r="H1670"/>
      <c r="I1670"/>
      <c r="J1670"/>
      <c r="K1670"/>
      <c r="L1670"/>
      <c r="M1670"/>
      <c r="N1670"/>
      <c r="O1670"/>
    </row>
    <row r="1671" spans="1:15" ht="22.95" customHeight="1" x14ac:dyDescent="0.25">
      <c r="A1671"/>
      <c r="B1671"/>
      <c r="C1671"/>
      <c r="D1671"/>
      <c r="E1671"/>
      <c r="F1671"/>
      <c r="G1671"/>
      <c r="H1671"/>
      <c r="I1671"/>
      <c r="J1671"/>
      <c r="K1671"/>
      <c r="L1671"/>
      <c r="M1671"/>
      <c r="N1671"/>
      <c r="O1671"/>
    </row>
    <row r="1672" spans="1:15" ht="22.95" customHeight="1" x14ac:dyDescent="0.25">
      <c r="A1672"/>
      <c r="B1672"/>
      <c r="C1672"/>
      <c r="D1672"/>
      <c r="E1672"/>
      <c r="F1672"/>
      <c r="G1672"/>
      <c r="H1672"/>
      <c r="I1672"/>
      <c r="J1672"/>
      <c r="K1672"/>
      <c r="L1672"/>
      <c r="M1672"/>
      <c r="N1672"/>
      <c r="O1672"/>
    </row>
    <row r="1673" spans="1:15" ht="22.95" customHeight="1" x14ac:dyDescent="0.25">
      <c r="A1673"/>
      <c r="B1673"/>
      <c r="C1673"/>
      <c r="D1673"/>
      <c r="E1673"/>
      <c r="F1673"/>
      <c r="G1673"/>
      <c r="H1673"/>
      <c r="I1673"/>
      <c r="J1673"/>
      <c r="K1673"/>
      <c r="L1673"/>
      <c r="M1673"/>
      <c r="N1673"/>
      <c r="O1673"/>
    </row>
    <row r="1674" spans="1:15" ht="22.95" customHeight="1" x14ac:dyDescent="0.25">
      <c r="A1674"/>
      <c r="B1674"/>
      <c r="C1674"/>
      <c r="D1674"/>
      <c r="E1674"/>
      <c r="F1674"/>
      <c r="G1674"/>
      <c r="H1674"/>
      <c r="I1674"/>
      <c r="J1674"/>
      <c r="K1674"/>
      <c r="L1674"/>
      <c r="M1674"/>
      <c r="N1674"/>
      <c r="O1674"/>
    </row>
    <row r="1675" spans="1:15" ht="22.95" customHeight="1" x14ac:dyDescent="0.25">
      <c r="A1675"/>
      <c r="B1675"/>
      <c r="C1675"/>
      <c r="D1675"/>
      <c r="E1675"/>
      <c r="F1675"/>
      <c r="G1675"/>
      <c r="H1675"/>
      <c r="I1675"/>
      <c r="J1675"/>
      <c r="K1675"/>
      <c r="L1675"/>
      <c r="M1675"/>
      <c r="N1675"/>
      <c r="O1675"/>
    </row>
    <row r="1676" spans="1:15" ht="22.95" customHeight="1" x14ac:dyDescent="0.25">
      <c r="A1676"/>
      <c r="B1676"/>
      <c r="C1676"/>
      <c r="D1676"/>
      <c r="E1676"/>
      <c r="F1676"/>
      <c r="G1676"/>
      <c r="H1676"/>
      <c r="I1676"/>
      <c r="J1676"/>
      <c r="K1676"/>
      <c r="L1676"/>
      <c r="M1676"/>
      <c r="N1676"/>
      <c r="O1676"/>
    </row>
    <row r="1677" spans="1:15" ht="22.95" customHeight="1" x14ac:dyDescent="0.25">
      <c r="A1677"/>
      <c r="B1677"/>
      <c r="C1677"/>
      <c r="D1677"/>
      <c r="E1677"/>
      <c r="F1677"/>
      <c r="G1677"/>
      <c r="H1677"/>
      <c r="I1677"/>
      <c r="J1677"/>
      <c r="K1677"/>
      <c r="L1677"/>
      <c r="M1677"/>
      <c r="N1677"/>
      <c r="O1677"/>
    </row>
    <row r="1678" spans="1:15" ht="22.95" customHeight="1" x14ac:dyDescent="0.25">
      <c r="A1678"/>
      <c r="B1678"/>
      <c r="C1678"/>
      <c r="D1678"/>
      <c r="E1678"/>
      <c r="F1678"/>
      <c r="G1678"/>
      <c r="H1678"/>
      <c r="I1678"/>
      <c r="J1678"/>
      <c r="K1678"/>
      <c r="L1678"/>
      <c r="M1678"/>
      <c r="N1678"/>
      <c r="O1678"/>
    </row>
    <row r="1679" spans="1:15" ht="22.95" customHeight="1" x14ac:dyDescent="0.25">
      <c r="A1679"/>
      <c r="B1679"/>
      <c r="C1679"/>
      <c r="D1679"/>
      <c r="E1679"/>
      <c r="F1679"/>
      <c r="G1679"/>
      <c r="H1679"/>
      <c r="I1679"/>
      <c r="J1679"/>
      <c r="K1679"/>
      <c r="L1679"/>
      <c r="M1679"/>
      <c r="N1679"/>
      <c r="O1679"/>
    </row>
    <row r="1680" spans="1:15" ht="22.95" customHeight="1" x14ac:dyDescent="0.25">
      <c r="A1680"/>
      <c r="B1680"/>
      <c r="C1680"/>
      <c r="D1680"/>
      <c r="E1680"/>
      <c r="F1680"/>
      <c r="G1680"/>
      <c r="H1680"/>
      <c r="I1680"/>
      <c r="J1680"/>
      <c r="K1680"/>
      <c r="L1680"/>
      <c r="M1680"/>
      <c r="N1680"/>
      <c r="O1680"/>
    </row>
    <row r="1681" spans="1:15" ht="22.95" customHeight="1" x14ac:dyDescent="0.25">
      <c r="A1681"/>
      <c r="B1681"/>
      <c r="C1681"/>
      <c r="D1681"/>
      <c r="E1681"/>
      <c r="F1681"/>
      <c r="G1681"/>
      <c r="H1681"/>
      <c r="I1681"/>
      <c r="J1681"/>
      <c r="K1681"/>
      <c r="L1681"/>
      <c r="M1681"/>
      <c r="N1681"/>
      <c r="O1681"/>
    </row>
    <row r="1682" spans="1:15" ht="22.95" customHeight="1" x14ac:dyDescent="0.25">
      <c r="A1682"/>
      <c r="B1682"/>
      <c r="C1682"/>
      <c r="D1682"/>
      <c r="E1682"/>
      <c r="F1682"/>
      <c r="G1682"/>
      <c r="H1682"/>
      <c r="I1682"/>
      <c r="J1682"/>
      <c r="K1682"/>
      <c r="L1682"/>
      <c r="M1682"/>
      <c r="N1682"/>
      <c r="O1682"/>
    </row>
    <row r="1683" spans="1:15" ht="22.95" customHeight="1" x14ac:dyDescent="0.25">
      <c r="A1683"/>
      <c r="B1683"/>
      <c r="C1683"/>
      <c r="D1683"/>
      <c r="E1683"/>
      <c r="F1683"/>
      <c r="G1683"/>
      <c r="H1683"/>
      <c r="I1683"/>
      <c r="J1683"/>
      <c r="K1683"/>
      <c r="L1683"/>
      <c r="M1683"/>
      <c r="N1683"/>
      <c r="O1683"/>
    </row>
    <row r="1684" spans="1:15" ht="22.95" customHeight="1" x14ac:dyDescent="0.25">
      <c r="A1684"/>
      <c r="B1684"/>
      <c r="C1684"/>
      <c r="D1684"/>
      <c r="E1684"/>
      <c r="F1684"/>
      <c r="G1684"/>
      <c r="H1684"/>
      <c r="I1684"/>
      <c r="J1684"/>
      <c r="K1684"/>
      <c r="L1684"/>
      <c r="M1684"/>
      <c r="N1684"/>
      <c r="O1684"/>
    </row>
    <row r="1685" spans="1:15" ht="22.95" customHeight="1" x14ac:dyDescent="0.25">
      <c r="A1685"/>
      <c r="B1685"/>
      <c r="C1685"/>
      <c r="D1685"/>
      <c r="E1685"/>
      <c r="F1685"/>
      <c r="G1685"/>
      <c r="H1685"/>
      <c r="I1685"/>
      <c r="J1685"/>
      <c r="K1685"/>
      <c r="L1685"/>
      <c r="M1685"/>
      <c r="N1685"/>
      <c r="O1685"/>
    </row>
    <row r="1686" spans="1:15" ht="22.95" customHeight="1" x14ac:dyDescent="0.25">
      <c r="A1686"/>
      <c r="B1686"/>
      <c r="C1686"/>
      <c r="D1686"/>
      <c r="E1686"/>
      <c r="F1686"/>
      <c r="G1686"/>
      <c r="H1686"/>
      <c r="I1686"/>
      <c r="J1686"/>
      <c r="K1686"/>
      <c r="L1686"/>
      <c r="M1686"/>
      <c r="N1686"/>
      <c r="O1686"/>
    </row>
    <row r="1687" spans="1:15" ht="22.95" customHeight="1" x14ac:dyDescent="0.25">
      <c r="A1687"/>
      <c r="B1687"/>
      <c r="C1687"/>
      <c r="D1687"/>
      <c r="E1687"/>
      <c r="F1687"/>
      <c r="G1687"/>
      <c r="H1687"/>
      <c r="I1687"/>
      <c r="J1687"/>
      <c r="K1687"/>
      <c r="L1687"/>
      <c r="M1687"/>
      <c r="N1687"/>
      <c r="O1687"/>
    </row>
    <row r="1688" spans="1:15" ht="22.95" customHeight="1" x14ac:dyDescent="0.25">
      <c r="A1688"/>
      <c r="B1688"/>
      <c r="C1688"/>
      <c r="D1688"/>
      <c r="E1688"/>
      <c r="F1688"/>
      <c r="G1688"/>
      <c r="H1688"/>
      <c r="I1688"/>
      <c r="J1688"/>
      <c r="K1688"/>
      <c r="L1688"/>
      <c r="M1688"/>
      <c r="N1688"/>
      <c r="O1688"/>
    </row>
    <row r="1689" spans="1:15" ht="22.95" customHeight="1" x14ac:dyDescent="0.25">
      <c r="A1689"/>
      <c r="B1689"/>
      <c r="C1689"/>
      <c r="D1689"/>
      <c r="E1689"/>
      <c r="F1689"/>
      <c r="G1689"/>
      <c r="H1689"/>
      <c r="I1689"/>
      <c r="J1689"/>
      <c r="K1689"/>
      <c r="L1689"/>
      <c r="M1689"/>
      <c r="N1689"/>
      <c r="O1689"/>
    </row>
    <row r="1690" spans="1:15" ht="22.95" customHeight="1" x14ac:dyDescent="0.25">
      <c r="A1690"/>
      <c r="B1690"/>
      <c r="C1690"/>
      <c r="D1690"/>
      <c r="E1690"/>
      <c r="F1690"/>
      <c r="G1690"/>
      <c r="H1690"/>
      <c r="I1690"/>
      <c r="J1690"/>
      <c r="K1690"/>
      <c r="L1690"/>
      <c r="M1690"/>
      <c r="N1690"/>
      <c r="O1690"/>
    </row>
    <row r="1691" spans="1:15" ht="22.95" customHeight="1" x14ac:dyDescent="0.25">
      <c r="A1691"/>
      <c r="B1691"/>
      <c r="C1691"/>
      <c r="D1691"/>
      <c r="E1691"/>
      <c r="F1691"/>
      <c r="G1691"/>
      <c r="H1691"/>
      <c r="I1691"/>
      <c r="J1691"/>
      <c r="K1691"/>
      <c r="L1691"/>
      <c r="M1691"/>
      <c r="N1691"/>
      <c r="O1691"/>
    </row>
    <row r="1692" spans="1:15" ht="22.95" customHeight="1" x14ac:dyDescent="0.25">
      <c r="A1692"/>
      <c r="B1692"/>
      <c r="C1692"/>
      <c r="D1692"/>
      <c r="E1692"/>
      <c r="F1692"/>
      <c r="G1692"/>
      <c r="H1692"/>
      <c r="I1692"/>
      <c r="J1692"/>
      <c r="K1692"/>
      <c r="L1692"/>
      <c r="M1692"/>
      <c r="N1692"/>
      <c r="O1692"/>
    </row>
    <row r="1693" spans="1:15" ht="22.95" customHeight="1" x14ac:dyDescent="0.25">
      <c r="A1693"/>
      <c r="B1693"/>
      <c r="C1693"/>
      <c r="D1693"/>
      <c r="E1693"/>
      <c r="F1693"/>
      <c r="G1693"/>
      <c r="H1693"/>
      <c r="I1693"/>
      <c r="J1693"/>
      <c r="K1693"/>
      <c r="L1693"/>
      <c r="M1693"/>
      <c r="N1693"/>
      <c r="O1693"/>
    </row>
    <row r="1694" spans="1:15" ht="22.95" customHeight="1" x14ac:dyDescent="0.25">
      <c r="A1694"/>
      <c r="B1694"/>
      <c r="C1694"/>
      <c r="D1694"/>
      <c r="E1694"/>
      <c r="F1694"/>
      <c r="G1694"/>
      <c r="H1694"/>
      <c r="I1694"/>
      <c r="J1694"/>
      <c r="K1694"/>
      <c r="L1694"/>
      <c r="M1694"/>
      <c r="N1694"/>
      <c r="O1694"/>
    </row>
    <row r="1695" spans="1:15" ht="22.95" customHeight="1" x14ac:dyDescent="0.25">
      <c r="A1695"/>
      <c r="B1695"/>
      <c r="C1695"/>
      <c r="D1695"/>
      <c r="E1695"/>
      <c r="F1695"/>
      <c r="G1695"/>
      <c r="H1695"/>
      <c r="I1695"/>
      <c r="J1695"/>
      <c r="K1695"/>
      <c r="L1695"/>
      <c r="M1695"/>
      <c r="N1695"/>
      <c r="O1695"/>
    </row>
    <row r="1696" spans="1:15" ht="22.95" customHeight="1" x14ac:dyDescent="0.25">
      <c r="A1696"/>
      <c r="B1696"/>
      <c r="C1696"/>
      <c r="D1696"/>
      <c r="E1696"/>
      <c r="F1696"/>
      <c r="G1696"/>
      <c r="H1696"/>
      <c r="I1696"/>
      <c r="J1696"/>
      <c r="K1696"/>
      <c r="L1696"/>
      <c r="M1696"/>
      <c r="N1696"/>
      <c r="O1696"/>
    </row>
    <row r="1697" spans="1:15" ht="22.95" customHeight="1" x14ac:dyDescent="0.25">
      <c r="A1697"/>
      <c r="B1697"/>
      <c r="C1697"/>
      <c r="D1697"/>
      <c r="E1697"/>
      <c r="F1697"/>
      <c r="G1697"/>
      <c r="H1697"/>
      <c r="I1697"/>
      <c r="J1697"/>
      <c r="K1697"/>
      <c r="L1697"/>
      <c r="M1697"/>
      <c r="N1697"/>
      <c r="O1697"/>
    </row>
    <row r="1698" spans="1:15" ht="22.95" customHeight="1" x14ac:dyDescent="0.25">
      <c r="A1698"/>
      <c r="B1698"/>
      <c r="C1698"/>
      <c r="D1698"/>
      <c r="E1698"/>
      <c r="F1698"/>
      <c r="G1698"/>
      <c r="H1698"/>
      <c r="I1698"/>
      <c r="J1698"/>
      <c r="K1698"/>
      <c r="L1698"/>
      <c r="M1698"/>
      <c r="N1698"/>
      <c r="O1698"/>
    </row>
    <row r="1699" spans="1:15" ht="100.2" customHeight="1" x14ac:dyDescent="0.25">
      <c r="A1699"/>
      <c r="B1699"/>
      <c r="C1699"/>
      <c r="D1699"/>
      <c r="E1699"/>
      <c r="F1699"/>
      <c r="G1699"/>
      <c r="H1699"/>
      <c r="I1699"/>
      <c r="J1699"/>
      <c r="K1699"/>
      <c r="L1699"/>
      <c r="M1699"/>
      <c r="N1699"/>
      <c r="O1699"/>
    </row>
    <row r="1700" spans="1:15" ht="22.95" customHeight="1" x14ac:dyDescent="0.25">
      <c r="A1700"/>
      <c r="B1700"/>
      <c r="C1700"/>
      <c r="D1700"/>
      <c r="E1700"/>
      <c r="F1700"/>
      <c r="G1700"/>
      <c r="H1700"/>
      <c r="I1700"/>
      <c r="J1700"/>
      <c r="K1700"/>
      <c r="L1700"/>
      <c r="M1700"/>
      <c r="N1700"/>
      <c r="O1700"/>
    </row>
    <row r="1701" spans="1:15" ht="22.95" customHeight="1" x14ac:dyDescent="0.25">
      <c r="A1701"/>
      <c r="B1701"/>
      <c r="C1701"/>
      <c r="D1701"/>
      <c r="E1701"/>
      <c r="F1701"/>
      <c r="G1701"/>
      <c r="H1701"/>
      <c r="I1701"/>
      <c r="J1701"/>
      <c r="K1701"/>
      <c r="L1701"/>
      <c r="M1701"/>
      <c r="N1701"/>
      <c r="O1701"/>
    </row>
    <row r="1702" spans="1:15" ht="22.95" customHeight="1" x14ac:dyDescent="0.25">
      <c r="A1702"/>
      <c r="B1702"/>
      <c r="C1702"/>
      <c r="D1702"/>
      <c r="E1702"/>
      <c r="F1702"/>
      <c r="G1702"/>
      <c r="H1702"/>
      <c r="I1702"/>
      <c r="J1702"/>
      <c r="K1702"/>
      <c r="L1702"/>
      <c r="M1702"/>
      <c r="N1702"/>
      <c r="O1702"/>
    </row>
    <row r="1703" spans="1:15" ht="22.95" customHeight="1" x14ac:dyDescent="0.25">
      <c r="A1703"/>
      <c r="B1703"/>
      <c r="C1703"/>
      <c r="D1703"/>
      <c r="E1703"/>
      <c r="F1703"/>
      <c r="G1703"/>
      <c r="H1703"/>
      <c r="I1703"/>
      <c r="J1703"/>
      <c r="K1703"/>
      <c r="L1703"/>
      <c r="M1703"/>
      <c r="N1703"/>
      <c r="O1703"/>
    </row>
    <row r="1704" spans="1:15" ht="22.95" customHeight="1" x14ac:dyDescent="0.25">
      <c r="A1704"/>
      <c r="B1704"/>
      <c r="C1704"/>
      <c r="D1704"/>
      <c r="E1704"/>
      <c r="F1704"/>
      <c r="G1704"/>
      <c r="H1704"/>
      <c r="I1704"/>
      <c r="J1704"/>
      <c r="K1704"/>
      <c r="L1704"/>
      <c r="M1704"/>
      <c r="N1704"/>
      <c r="O1704"/>
    </row>
    <row r="1705" spans="1:15" ht="22.95" customHeight="1" x14ac:dyDescent="0.25">
      <c r="A1705"/>
      <c r="B1705"/>
      <c r="C1705"/>
      <c r="D1705"/>
      <c r="E1705"/>
      <c r="F1705"/>
      <c r="G1705"/>
      <c r="H1705"/>
      <c r="I1705"/>
      <c r="J1705"/>
      <c r="K1705"/>
      <c r="L1705"/>
      <c r="M1705"/>
      <c r="N1705"/>
      <c r="O1705"/>
    </row>
    <row r="1706" spans="1:15" ht="22.95" customHeight="1" x14ac:dyDescent="0.25">
      <c r="A1706"/>
      <c r="B1706"/>
      <c r="C1706"/>
      <c r="D1706"/>
      <c r="E1706"/>
      <c r="F1706"/>
      <c r="G1706"/>
      <c r="H1706"/>
      <c r="I1706"/>
      <c r="J1706"/>
      <c r="K1706"/>
      <c r="L1706"/>
      <c r="M1706"/>
      <c r="N1706"/>
      <c r="O1706"/>
    </row>
    <row r="1707" spans="1:15" ht="22.95" customHeight="1" x14ac:dyDescent="0.25">
      <c r="A1707"/>
      <c r="B1707"/>
      <c r="C1707"/>
      <c r="D1707"/>
      <c r="E1707"/>
      <c r="F1707"/>
      <c r="G1707"/>
      <c r="H1707"/>
      <c r="I1707"/>
      <c r="J1707"/>
      <c r="K1707"/>
      <c r="L1707"/>
      <c r="M1707"/>
      <c r="N1707"/>
      <c r="O1707"/>
    </row>
    <row r="1708" spans="1:15" ht="22.95" customHeight="1" x14ac:dyDescent="0.25">
      <c r="A1708"/>
      <c r="B1708"/>
      <c r="C1708"/>
      <c r="D1708"/>
      <c r="E1708"/>
      <c r="F1708"/>
      <c r="G1708"/>
      <c r="H1708"/>
      <c r="I1708"/>
      <c r="J1708"/>
      <c r="K1708"/>
      <c r="L1708"/>
      <c r="M1708"/>
      <c r="N1708"/>
      <c r="O1708"/>
    </row>
    <row r="1709" spans="1:15" ht="22.95" customHeight="1" x14ac:dyDescent="0.25">
      <c r="A1709"/>
      <c r="B1709"/>
      <c r="C1709"/>
      <c r="D1709"/>
      <c r="E1709"/>
      <c r="F1709"/>
      <c r="G1709"/>
      <c r="H1709"/>
      <c r="I1709"/>
      <c r="J1709"/>
      <c r="K1709"/>
      <c r="L1709"/>
      <c r="M1709"/>
      <c r="N1709"/>
      <c r="O1709"/>
    </row>
    <row r="1710" spans="1:15" ht="22.95" customHeight="1" x14ac:dyDescent="0.25">
      <c r="A1710"/>
      <c r="B1710"/>
      <c r="C1710"/>
      <c r="D1710"/>
      <c r="E1710"/>
      <c r="F1710"/>
      <c r="G1710"/>
      <c r="H1710"/>
      <c r="I1710"/>
      <c r="J1710"/>
      <c r="K1710"/>
      <c r="L1710"/>
      <c r="M1710"/>
      <c r="N1710"/>
      <c r="O1710"/>
    </row>
    <row r="1711" spans="1:15" ht="22.95" customHeight="1" x14ac:dyDescent="0.25">
      <c r="A1711"/>
      <c r="B1711"/>
      <c r="C1711"/>
      <c r="D1711"/>
      <c r="E1711"/>
      <c r="F1711"/>
      <c r="G1711"/>
      <c r="H1711"/>
      <c r="I1711"/>
      <c r="J1711"/>
      <c r="K1711"/>
      <c r="L1711"/>
      <c r="M1711"/>
      <c r="N1711"/>
      <c r="O1711"/>
    </row>
    <row r="1712" spans="1:15" ht="22.95" customHeight="1" x14ac:dyDescent="0.25">
      <c r="A1712"/>
      <c r="B1712"/>
      <c r="C1712"/>
      <c r="D1712"/>
      <c r="E1712"/>
      <c r="F1712"/>
      <c r="G1712"/>
      <c r="H1712"/>
      <c r="I1712"/>
      <c r="J1712"/>
      <c r="K1712"/>
      <c r="L1712"/>
      <c r="M1712"/>
      <c r="N1712"/>
      <c r="O1712"/>
    </row>
    <row r="1713" spans="1:15" ht="22.95" customHeight="1" x14ac:dyDescent="0.25">
      <c r="A1713"/>
      <c r="B1713"/>
      <c r="C1713"/>
      <c r="D1713"/>
      <c r="E1713"/>
      <c r="F1713"/>
      <c r="G1713"/>
      <c r="H1713"/>
      <c r="I1713"/>
      <c r="J1713"/>
      <c r="K1713"/>
      <c r="L1713"/>
      <c r="M1713"/>
      <c r="N1713"/>
      <c r="O1713"/>
    </row>
    <row r="1714" spans="1:15" ht="22.95" customHeight="1" x14ac:dyDescent="0.25">
      <c r="A1714"/>
      <c r="B1714"/>
      <c r="C1714"/>
      <c r="D1714"/>
      <c r="E1714"/>
      <c r="F1714"/>
      <c r="G1714"/>
      <c r="H1714"/>
      <c r="I1714"/>
      <c r="J1714"/>
      <c r="K1714"/>
      <c r="L1714"/>
      <c r="M1714"/>
      <c r="N1714"/>
      <c r="O1714"/>
    </row>
    <row r="1715" spans="1:15" ht="22.95" customHeight="1" x14ac:dyDescent="0.25">
      <c r="A1715"/>
      <c r="B1715"/>
      <c r="C1715"/>
      <c r="D1715"/>
      <c r="E1715"/>
      <c r="F1715"/>
      <c r="G1715"/>
      <c r="H1715"/>
      <c r="I1715"/>
      <c r="J1715"/>
      <c r="K1715"/>
      <c r="L1715"/>
      <c r="M1715"/>
      <c r="N1715"/>
      <c r="O1715"/>
    </row>
    <row r="1716" spans="1:15" ht="22.95" customHeight="1" x14ac:dyDescent="0.25">
      <c r="A1716"/>
      <c r="B1716"/>
      <c r="C1716"/>
      <c r="D1716"/>
      <c r="E1716"/>
      <c r="F1716"/>
      <c r="G1716"/>
      <c r="H1716"/>
      <c r="I1716"/>
      <c r="J1716"/>
      <c r="K1716"/>
      <c r="L1716"/>
      <c r="M1716"/>
      <c r="N1716"/>
      <c r="O1716"/>
    </row>
    <row r="1717" spans="1:15" ht="22.95" customHeight="1" x14ac:dyDescent="0.25">
      <c r="A1717"/>
      <c r="B1717"/>
      <c r="C1717"/>
      <c r="D1717"/>
      <c r="E1717"/>
      <c r="F1717"/>
      <c r="G1717"/>
      <c r="H1717"/>
      <c r="I1717"/>
      <c r="J1717"/>
      <c r="K1717"/>
      <c r="L1717"/>
      <c r="M1717"/>
      <c r="N1717"/>
      <c r="O1717"/>
    </row>
    <row r="1718" spans="1:15" ht="22.95" customHeight="1" x14ac:dyDescent="0.25">
      <c r="A1718"/>
      <c r="B1718"/>
      <c r="C1718"/>
      <c r="D1718"/>
      <c r="E1718"/>
      <c r="F1718"/>
      <c r="G1718"/>
      <c r="H1718"/>
      <c r="I1718"/>
      <c r="J1718"/>
      <c r="K1718"/>
      <c r="L1718"/>
      <c r="M1718"/>
      <c r="N1718"/>
      <c r="O1718"/>
    </row>
    <row r="1719" spans="1:15" ht="22.95" customHeight="1" x14ac:dyDescent="0.25">
      <c r="A1719"/>
      <c r="B1719"/>
      <c r="C1719"/>
      <c r="D1719"/>
      <c r="E1719"/>
      <c r="F1719"/>
      <c r="G1719"/>
      <c r="H1719"/>
      <c r="I1719"/>
      <c r="J1719"/>
      <c r="K1719"/>
      <c r="L1719"/>
      <c r="M1719"/>
      <c r="N1719"/>
      <c r="O1719"/>
    </row>
    <row r="1720" spans="1:15" ht="22.95" customHeight="1" x14ac:dyDescent="0.25">
      <c r="A1720"/>
      <c r="B1720"/>
      <c r="C1720"/>
      <c r="D1720"/>
      <c r="E1720"/>
      <c r="F1720"/>
      <c r="G1720"/>
      <c r="H1720"/>
      <c r="I1720"/>
      <c r="J1720"/>
      <c r="K1720"/>
      <c r="L1720"/>
      <c r="M1720"/>
      <c r="N1720"/>
      <c r="O1720"/>
    </row>
    <row r="1721" spans="1:15" ht="22.95" customHeight="1" x14ac:dyDescent="0.25">
      <c r="A1721"/>
      <c r="B1721"/>
      <c r="C1721"/>
      <c r="D1721"/>
      <c r="E1721"/>
      <c r="F1721"/>
      <c r="G1721"/>
      <c r="H1721"/>
      <c r="I1721"/>
      <c r="J1721"/>
      <c r="K1721"/>
      <c r="L1721"/>
      <c r="M1721"/>
      <c r="N1721"/>
      <c r="O1721"/>
    </row>
    <row r="1722" spans="1:15" ht="22.95" customHeight="1" x14ac:dyDescent="0.25">
      <c r="A1722"/>
      <c r="B1722"/>
      <c r="C1722"/>
      <c r="D1722"/>
      <c r="E1722"/>
      <c r="F1722"/>
      <c r="G1722"/>
      <c r="H1722"/>
      <c r="I1722"/>
      <c r="J1722"/>
      <c r="K1722"/>
      <c r="L1722"/>
      <c r="M1722"/>
      <c r="N1722"/>
      <c r="O1722"/>
    </row>
    <row r="1723" spans="1:15" ht="22.95" customHeight="1" x14ac:dyDescent="0.25">
      <c r="A1723"/>
      <c r="B1723"/>
      <c r="C1723"/>
      <c r="D1723"/>
      <c r="E1723"/>
      <c r="F1723"/>
      <c r="G1723"/>
      <c r="H1723"/>
      <c r="I1723"/>
      <c r="J1723"/>
      <c r="K1723"/>
      <c r="L1723"/>
      <c r="M1723"/>
      <c r="N1723"/>
      <c r="O1723"/>
    </row>
    <row r="1724" spans="1:15" ht="22.95" customHeight="1" x14ac:dyDescent="0.25">
      <c r="A1724"/>
      <c r="B1724"/>
      <c r="C1724"/>
      <c r="D1724"/>
      <c r="E1724"/>
      <c r="F1724"/>
      <c r="G1724"/>
      <c r="H1724"/>
      <c r="I1724"/>
      <c r="J1724"/>
      <c r="K1724"/>
      <c r="L1724"/>
      <c r="M1724"/>
      <c r="N1724"/>
      <c r="O1724"/>
    </row>
    <row r="1725" spans="1:15" ht="22.95" customHeight="1" x14ac:dyDescent="0.25">
      <c r="A1725"/>
      <c r="B1725"/>
      <c r="C1725"/>
      <c r="D1725"/>
      <c r="E1725"/>
      <c r="F1725"/>
      <c r="G1725"/>
      <c r="H1725"/>
      <c r="I1725"/>
      <c r="J1725"/>
      <c r="K1725"/>
      <c r="L1725"/>
      <c r="M1725"/>
      <c r="N1725"/>
      <c r="O1725"/>
    </row>
    <row r="1726" spans="1:15" ht="22.95" customHeight="1" x14ac:dyDescent="0.25">
      <c r="A1726"/>
      <c r="B1726"/>
      <c r="C1726"/>
      <c r="D1726"/>
      <c r="E1726"/>
      <c r="F1726"/>
      <c r="G1726"/>
      <c r="H1726"/>
      <c r="I1726"/>
      <c r="J1726"/>
      <c r="K1726"/>
      <c r="L1726"/>
      <c r="M1726"/>
      <c r="N1726"/>
      <c r="O1726"/>
    </row>
    <row r="1727" spans="1:15" ht="22.95" customHeight="1" x14ac:dyDescent="0.25">
      <c r="A1727"/>
      <c r="B1727"/>
      <c r="C1727"/>
      <c r="D1727"/>
      <c r="E1727"/>
      <c r="F1727"/>
      <c r="G1727"/>
      <c r="H1727"/>
      <c r="I1727"/>
      <c r="J1727"/>
      <c r="K1727"/>
      <c r="L1727"/>
      <c r="M1727"/>
      <c r="N1727"/>
      <c r="O1727"/>
    </row>
    <row r="1728" spans="1:15" ht="22.95" customHeight="1" x14ac:dyDescent="0.25">
      <c r="A1728"/>
      <c r="B1728"/>
      <c r="C1728"/>
      <c r="D1728"/>
      <c r="E1728"/>
      <c r="F1728"/>
      <c r="G1728"/>
      <c r="H1728"/>
      <c r="I1728"/>
      <c r="J1728"/>
      <c r="K1728"/>
      <c r="L1728"/>
      <c r="M1728"/>
      <c r="N1728"/>
      <c r="O1728"/>
    </row>
    <row r="1729" spans="1:15" ht="22.95" customHeight="1" x14ac:dyDescent="0.25">
      <c r="A1729"/>
      <c r="B1729"/>
      <c r="C1729"/>
      <c r="D1729"/>
      <c r="E1729"/>
      <c r="F1729"/>
      <c r="G1729"/>
      <c r="H1729"/>
      <c r="I1729"/>
      <c r="J1729"/>
      <c r="K1729"/>
      <c r="L1729"/>
      <c r="M1729"/>
      <c r="N1729"/>
      <c r="O1729"/>
    </row>
    <row r="1730" spans="1:15" ht="22.95" customHeight="1" x14ac:dyDescent="0.25">
      <c r="A1730"/>
      <c r="B1730"/>
      <c r="C1730"/>
      <c r="D1730"/>
      <c r="E1730"/>
      <c r="F1730"/>
      <c r="G1730"/>
      <c r="H1730"/>
      <c r="I1730"/>
      <c r="J1730"/>
      <c r="K1730"/>
      <c r="L1730"/>
      <c r="M1730"/>
      <c r="N1730"/>
      <c r="O1730"/>
    </row>
    <row r="1731" spans="1:15" ht="22.95" customHeight="1" x14ac:dyDescent="0.25">
      <c r="A1731"/>
      <c r="B1731"/>
      <c r="C1731"/>
      <c r="D1731"/>
      <c r="E1731"/>
      <c r="F1731"/>
      <c r="G1731"/>
      <c r="H1731"/>
      <c r="I1731"/>
      <c r="J1731"/>
      <c r="K1731"/>
      <c r="L1731"/>
      <c r="M1731"/>
      <c r="N1731"/>
      <c r="O1731"/>
    </row>
    <row r="1732" spans="1:15" ht="22.95" customHeight="1" x14ac:dyDescent="0.25">
      <c r="A1732"/>
      <c r="B1732"/>
      <c r="C1732"/>
      <c r="D1732"/>
      <c r="E1732"/>
      <c r="F1732"/>
      <c r="G1732"/>
      <c r="H1732"/>
      <c r="I1732"/>
      <c r="J1732"/>
      <c r="K1732"/>
      <c r="L1732"/>
      <c r="M1732"/>
      <c r="N1732"/>
      <c r="O1732"/>
    </row>
    <row r="1733" spans="1:15" ht="22.95" customHeight="1" x14ac:dyDescent="0.25">
      <c r="A1733"/>
      <c r="B1733"/>
      <c r="C1733"/>
      <c r="D1733"/>
      <c r="E1733"/>
      <c r="F1733"/>
      <c r="G1733"/>
      <c r="H1733"/>
      <c r="I1733"/>
      <c r="J1733"/>
      <c r="K1733"/>
      <c r="L1733"/>
      <c r="M1733"/>
      <c r="N1733"/>
      <c r="O1733"/>
    </row>
    <row r="1734" spans="1:15" ht="22.95" customHeight="1" x14ac:dyDescent="0.25">
      <c r="A1734"/>
      <c r="B1734"/>
      <c r="C1734"/>
      <c r="D1734"/>
      <c r="E1734"/>
      <c r="F1734"/>
      <c r="G1734"/>
      <c r="H1734"/>
      <c r="I1734"/>
      <c r="J1734"/>
      <c r="K1734"/>
      <c r="L1734"/>
      <c r="M1734"/>
      <c r="N1734"/>
      <c r="O1734"/>
    </row>
    <row r="1735" spans="1:15" ht="22.95" customHeight="1" x14ac:dyDescent="0.25">
      <c r="A1735"/>
      <c r="B1735"/>
      <c r="C1735"/>
      <c r="D1735"/>
      <c r="E1735"/>
      <c r="F1735"/>
      <c r="G1735"/>
      <c r="H1735"/>
      <c r="I1735"/>
      <c r="J1735"/>
      <c r="K1735"/>
      <c r="L1735"/>
      <c r="M1735"/>
      <c r="N1735"/>
      <c r="O1735"/>
    </row>
    <row r="1736" spans="1:15" ht="22.95" customHeight="1" x14ac:dyDescent="0.25">
      <c r="A1736"/>
      <c r="B1736"/>
      <c r="C1736"/>
      <c r="D1736"/>
      <c r="E1736"/>
      <c r="F1736"/>
      <c r="G1736"/>
      <c r="H1736"/>
      <c r="I1736"/>
      <c r="J1736"/>
      <c r="K1736"/>
      <c r="L1736"/>
      <c r="M1736"/>
      <c r="N1736"/>
      <c r="O1736"/>
    </row>
    <row r="1737" spans="1:15" ht="22.95" customHeight="1" x14ac:dyDescent="0.25">
      <c r="A1737"/>
      <c r="B1737"/>
      <c r="C1737"/>
      <c r="D1737"/>
      <c r="E1737"/>
      <c r="F1737"/>
      <c r="G1737"/>
      <c r="H1737"/>
      <c r="I1737"/>
      <c r="J1737"/>
      <c r="K1737"/>
      <c r="L1737"/>
      <c r="M1737"/>
      <c r="N1737"/>
      <c r="O1737"/>
    </row>
    <row r="1738" spans="1:15" ht="22.95" customHeight="1" x14ac:dyDescent="0.25">
      <c r="A1738"/>
      <c r="B1738"/>
      <c r="C1738"/>
      <c r="D1738"/>
      <c r="E1738"/>
      <c r="F1738"/>
      <c r="G1738"/>
      <c r="H1738"/>
      <c r="I1738"/>
      <c r="J1738"/>
      <c r="K1738"/>
      <c r="L1738"/>
      <c r="M1738"/>
      <c r="N1738"/>
      <c r="O1738"/>
    </row>
    <row r="1739" spans="1:15" ht="22.95" customHeight="1" x14ac:dyDescent="0.25">
      <c r="A1739"/>
      <c r="B1739"/>
      <c r="C1739"/>
      <c r="D1739"/>
      <c r="E1739"/>
      <c r="F1739"/>
      <c r="G1739"/>
      <c r="H1739"/>
      <c r="I1739"/>
      <c r="J1739"/>
      <c r="K1739"/>
      <c r="L1739"/>
      <c r="M1739"/>
      <c r="N1739"/>
      <c r="O1739"/>
    </row>
    <row r="1740" spans="1:15" ht="22.95" customHeight="1" x14ac:dyDescent="0.25">
      <c r="A1740"/>
      <c r="B1740"/>
      <c r="C1740"/>
      <c r="D1740"/>
      <c r="E1740"/>
      <c r="F1740"/>
      <c r="G1740"/>
      <c r="H1740"/>
      <c r="I1740"/>
      <c r="J1740"/>
      <c r="K1740"/>
      <c r="L1740"/>
      <c r="M1740"/>
      <c r="N1740"/>
      <c r="O1740"/>
    </row>
    <row r="1741" spans="1:15" ht="22.95" customHeight="1" x14ac:dyDescent="0.25">
      <c r="A1741"/>
      <c r="B1741"/>
      <c r="C1741"/>
      <c r="D1741"/>
      <c r="E1741"/>
      <c r="F1741"/>
      <c r="G1741"/>
      <c r="H1741"/>
      <c r="I1741"/>
      <c r="J1741"/>
      <c r="K1741"/>
      <c r="L1741"/>
      <c r="M1741"/>
      <c r="N1741"/>
      <c r="O1741"/>
    </row>
    <row r="1742" spans="1:15" ht="22.95" customHeight="1" x14ac:dyDescent="0.25">
      <c r="A1742"/>
      <c r="B1742"/>
      <c r="C1742"/>
      <c r="D1742"/>
      <c r="E1742"/>
      <c r="F1742"/>
      <c r="G1742"/>
      <c r="H1742"/>
      <c r="I1742"/>
      <c r="J1742"/>
      <c r="K1742"/>
      <c r="L1742"/>
      <c r="M1742"/>
      <c r="N1742"/>
      <c r="O1742"/>
    </row>
    <row r="1743" spans="1:15" ht="22.95" customHeight="1" x14ac:dyDescent="0.25">
      <c r="A1743"/>
      <c r="B1743"/>
      <c r="C1743"/>
      <c r="D1743"/>
      <c r="E1743"/>
      <c r="F1743"/>
      <c r="G1743"/>
      <c r="H1743"/>
      <c r="I1743"/>
      <c r="J1743"/>
      <c r="K1743"/>
      <c r="L1743"/>
      <c r="M1743"/>
      <c r="N1743"/>
      <c r="O1743"/>
    </row>
    <row r="1744" spans="1:15" ht="22.95" customHeight="1" x14ac:dyDescent="0.25">
      <c r="A1744"/>
      <c r="B1744"/>
      <c r="C1744"/>
      <c r="D1744"/>
      <c r="E1744"/>
      <c r="F1744"/>
      <c r="G1744"/>
      <c r="H1744"/>
      <c r="I1744"/>
      <c r="J1744"/>
      <c r="K1744"/>
      <c r="L1744"/>
      <c r="M1744"/>
      <c r="N1744"/>
      <c r="O1744"/>
    </row>
    <row r="1745" spans="1:15" ht="22.95" customHeight="1" x14ac:dyDescent="0.25">
      <c r="A1745"/>
      <c r="B1745"/>
      <c r="C1745"/>
      <c r="D1745"/>
      <c r="E1745"/>
      <c r="F1745"/>
      <c r="G1745"/>
      <c r="H1745"/>
      <c r="I1745"/>
      <c r="J1745"/>
      <c r="K1745"/>
      <c r="L1745"/>
      <c r="M1745"/>
      <c r="N1745"/>
      <c r="O1745"/>
    </row>
    <row r="1746" spans="1:15" ht="22.95" customHeight="1" x14ac:dyDescent="0.25">
      <c r="A1746"/>
      <c r="B1746"/>
      <c r="C1746"/>
      <c r="D1746"/>
      <c r="E1746"/>
      <c r="F1746"/>
      <c r="G1746"/>
      <c r="H1746"/>
      <c r="I1746"/>
      <c r="J1746"/>
      <c r="K1746"/>
      <c r="L1746"/>
      <c r="M1746"/>
      <c r="N1746"/>
      <c r="O1746"/>
    </row>
    <row r="1747" spans="1:15" ht="22.95" customHeight="1" x14ac:dyDescent="0.25">
      <c r="A1747"/>
      <c r="B1747"/>
      <c r="C1747"/>
      <c r="D1747"/>
      <c r="E1747"/>
      <c r="F1747"/>
      <c r="G1747"/>
      <c r="H1747"/>
      <c r="I1747"/>
      <c r="J1747"/>
      <c r="K1747"/>
      <c r="L1747"/>
      <c r="M1747"/>
      <c r="N1747"/>
      <c r="O1747"/>
    </row>
    <row r="1748" spans="1:15" ht="22.95" customHeight="1" x14ac:dyDescent="0.25">
      <c r="A1748"/>
      <c r="B1748"/>
      <c r="C1748"/>
      <c r="D1748"/>
      <c r="E1748"/>
      <c r="F1748"/>
      <c r="G1748"/>
      <c r="H1748"/>
      <c r="I1748"/>
      <c r="J1748"/>
      <c r="K1748"/>
      <c r="L1748"/>
      <c r="M1748"/>
      <c r="N1748"/>
      <c r="O1748"/>
    </row>
    <row r="1749" spans="1:15" ht="22.95" customHeight="1" x14ac:dyDescent="0.25">
      <c r="A1749"/>
      <c r="B1749"/>
      <c r="C1749"/>
      <c r="D1749"/>
      <c r="E1749"/>
      <c r="F1749"/>
      <c r="G1749"/>
      <c r="H1749"/>
      <c r="I1749"/>
      <c r="J1749"/>
      <c r="K1749"/>
      <c r="L1749"/>
      <c r="M1749"/>
      <c r="N1749"/>
      <c r="O1749"/>
    </row>
    <row r="1750" spans="1:15" ht="22.95" customHeight="1" x14ac:dyDescent="0.25">
      <c r="A1750"/>
      <c r="B1750"/>
      <c r="C1750"/>
      <c r="D1750"/>
      <c r="E1750"/>
      <c r="F1750"/>
      <c r="G1750"/>
      <c r="H1750"/>
      <c r="I1750"/>
      <c r="J1750"/>
      <c r="K1750"/>
      <c r="L1750"/>
      <c r="M1750"/>
      <c r="N1750"/>
      <c r="O1750"/>
    </row>
    <row r="1751" spans="1:15" ht="22.95" customHeight="1" x14ac:dyDescent="0.25">
      <c r="A1751"/>
      <c r="B1751"/>
      <c r="C1751"/>
      <c r="D1751"/>
      <c r="E1751"/>
      <c r="F1751"/>
      <c r="G1751"/>
      <c r="H1751"/>
      <c r="I1751"/>
      <c r="J1751"/>
      <c r="K1751"/>
      <c r="L1751"/>
      <c r="M1751"/>
      <c r="N1751"/>
      <c r="O1751"/>
    </row>
    <row r="1752" spans="1:15" ht="22.95" customHeight="1" x14ac:dyDescent="0.25">
      <c r="A1752"/>
      <c r="B1752"/>
      <c r="C1752"/>
      <c r="D1752"/>
      <c r="E1752"/>
      <c r="F1752"/>
      <c r="G1752"/>
      <c r="H1752"/>
      <c r="I1752"/>
      <c r="J1752"/>
      <c r="K1752"/>
      <c r="L1752"/>
      <c r="M1752"/>
      <c r="N1752"/>
      <c r="O1752"/>
    </row>
    <row r="1753" spans="1:15" ht="22.95" customHeight="1" x14ac:dyDescent="0.25">
      <c r="A1753"/>
      <c r="B1753"/>
      <c r="C1753"/>
      <c r="D1753"/>
      <c r="E1753"/>
      <c r="F1753"/>
      <c r="G1753"/>
      <c r="H1753"/>
      <c r="I1753"/>
      <c r="J1753"/>
      <c r="K1753"/>
      <c r="L1753"/>
      <c r="M1753"/>
      <c r="N1753"/>
      <c r="O1753"/>
    </row>
    <row r="1754" spans="1:15" ht="22.95" customHeight="1" x14ac:dyDescent="0.25">
      <c r="A1754"/>
      <c r="B1754"/>
      <c r="C1754"/>
      <c r="D1754"/>
      <c r="E1754"/>
      <c r="F1754"/>
      <c r="G1754"/>
      <c r="H1754"/>
      <c r="I1754"/>
      <c r="J1754"/>
      <c r="K1754"/>
      <c r="L1754"/>
      <c r="M1754"/>
      <c r="N1754"/>
      <c r="O1754"/>
    </row>
    <row r="1755" spans="1:15" ht="22.95" customHeight="1" x14ac:dyDescent="0.25">
      <c r="A1755"/>
      <c r="B1755"/>
      <c r="C1755"/>
      <c r="D1755"/>
      <c r="E1755"/>
      <c r="F1755"/>
      <c r="G1755"/>
      <c r="H1755"/>
      <c r="I1755"/>
      <c r="J1755"/>
      <c r="K1755"/>
      <c r="L1755"/>
      <c r="M1755"/>
      <c r="N1755"/>
      <c r="O1755"/>
    </row>
    <row r="1756" spans="1:15" ht="22.95" customHeight="1" x14ac:dyDescent="0.25">
      <c r="A1756"/>
      <c r="B1756"/>
      <c r="C1756"/>
      <c r="D1756"/>
      <c r="E1756"/>
      <c r="F1756"/>
      <c r="G1756"/>
      <c r="H1756"/>
      <c r="I1756"/>
      <c r="J1756"/>
      <c r="K1756"/>
      <c r="L1756"/>
      <c r="M1756"/>
      <c r="N1756"/>
      <c r="O1756"/>
    </row>
    <row r="1757" spans="1:15" ht="22.95" customHeight="1" x14ac:dyDescent="0.25">
      <c r="A1757"/>
      <c r="B1757"/>
      <c r="C1757"/>
      <c r="D1757"/>
      <c r="E1757"/>
      <c r="F1757"/>
      <c r="G1757"/>
      <c r="H1757"/>
      <c r="I1757"/>
      <c r="J1757"/>
      <c r="K1757"/>
      <c r="L1757"/>
      <c r="M1757"/>
      <c r="N1757"/>
      <c r="O1757"/>
    </row>
    <row r="1758" spans="1:15" ht="22.95" customHeight="1" x14ac:dyDescent="0.25">
      <c r="A1758"/>
      <c r="B1758"/>
      <c r="C1758"/>
      <c r="D1758"/>
      <c r="E1758"/>
      <c r="F1758"/>
      <c r="G1758"/>
      <c r="H1758"/>
      <c r="I1758"/>
      <c r="J1758"/>
      <c r="K1758"/>
      <c r="L1758"/>
      <c r="M1758"/>
      <c r="N1758"/>
      <c r="O1758"/>
    </row>
    <row r="1759" spans="1:15" ht="22.95" customHeight="1" x14ac:dyDescent="0.25">
      <c r="A1759"/>
      <c r="B1759"/>
      <c r="C1759"/>
      <c r="D1759"/>
      <c r="E1759"/>
      <c r="F1759"/>
      <c r="G1759"/>
      <c r="H1759"/>
      <c r="I1759"/>
      <c r="J1759"/>
      <c r="K1759"/>
      <c r="L1759"/>
      <c r="M1759"/>
      <c r="N1759"/>
      <c r="O1759"/>
    </row>
    <row r="1760" spans="1:15" ht="22.95" customHeight="1" x14ac:dyDescent="0.25">
      <c r="A1760"/>
      <c r="B1760"/>
      <c r="C1760"/>
      <c r="D1760"/>
      <c r="E1760"/>
      <c r="F1760"/>
      <c r="G1760"/>
      <c r="H1760"/>
      <c r="I1760"/>
      <c r="J1760"/>
      <c r="K1760"/>
      <c r="L1760"/>
      <c r="M1760"/>
      <c r="N1760"/>
      <c r="O1760"/>
    </row>
    <row r="1761" spans="1:15" ht="22.95" customHeight="1" x14ac:dyDescent="0.25">
      <c r="A1761"/>
      <c r="B1761"/>
      <c r="C1761"/>
      <c r="D1761"/>
      <c r="E1761"/>
      <c r="F1761"/>
      <c r="G1761"/>
      <c r="H1761"/>
      <c r="I1761"/>
      <c r="J1761"/>
      <c r="K1761"/>
      <c r="L1761"/>
      <c r="M1761"/>
      <c r="N1761"/>
      <c r="O1761"/>
    </row>
    <row r="1762" spans="1:15" ht="22.95" customHeight="1" x14ac:dyDescent="0.25">
      <c r="A1762"/>
      <c r="B1762"/>
      <c r="C1762"/>
      <c r="D1762"/>
      <c r="E1762"/>
      <c r="F1762"/>
      <c r="G1762"/>
      <c r="H1762"/>
      <c r="I1762"/>
      <c r="J1762"/>
      <c r="K1762"/>
      <c r="L1762"/>
      <c r="M1762"/>
      <c r="N1762"/>
      <c r="O1762"/>
    </row>
    <row r="1763" spans="1:15" ht="22.95" customHeight="1" x14ac:dyDescent="0.25">
      <c r="A1763"/>
      <c r="B1763"/>
      <c r="C1763"/>
      <c r="D1763"/>
      <c r="E1763"/>
      <c r="F1763"/>
      <c r="G1763"/>
      <c r="H1763"/>
      <c r="I1763"/>
      <c r="J1763"/>
      <c r="K1763"/>
      <c r="L1763"/>
      <c r="M1763"/>
      <c r="N1763"/>
      <c r="O1763"/>
    </row>
    <row r="1764" spans="1:15" ht="100.2" customHeight="1" x14ac:dyDescent="0.25">
      <c r="A1764"/>
      <c r="B1764"/>
      <c r="C1764"/>
      <c r="D1764"/>
      <c r="E1764"/>
      <c r="F1764"/>
      <c r="G1764"/>
      <c r="H1764"/>
      <c r="I1764"/>
      <c r="J1764"/>
      <c r="K1764"/>
      <c r="L1764"/>
      <c r="M1764"/>
      <c r="N1764"/>
      <c r="O1764"/>
    </row>
    <row r="1765" spans="1:15" ht="22.95" customHeight="1" x14ac:dyDescent="0.25">
      <c r="A1765"/>
      <c r="B1765"/>
      <c r="C1765"/>
      <c r="D1765"/>
      <c r="E1765"/>
      <c r="F1765"/>
      <c r="G1765"/>
      <c r="H1765"/>
      <c r="I1765"/>
      <c r="J1765"/>
      <c r="K1765"/>
      <c r="L1765"/>
      <c r="M1765"/>
      <c r="N1765"/>
      <c r="O1765"/>
    </row>
    <row r="1766" spans="1:15" ht="22.95" customHeight="1" x14ac:dyDescent="0.25">
      <c r="A1766"/>
      <c r="B1766"/>
      <c r="C1766"/>
      <c r="D1766"/>
      <c r="E1766"/>
      <c r="F1766"/>
      <c r="G1766"/>
      <c r="H1766"/>
      <c r="I1766"/>
      <c r="J1766"/>
      <c r="K1766"/>
      <c r="L1766"/>
      <c r="M1766"/>
      <c r="N1766"/>
      <c r="O1766"/>
    </row>
    <row r="1767" spans="1:15" ht="22.95" customHeight="1" x14ac:dyDescent="0.25">
      <c r="A1767"/>
      <c r="B1767"/>
      <c r="C1767"/>
      <c r="D1767"/>
      <c r="E1767"/>
      <c r="F1767"/>
      <c r="G1767"/>
      <c r="H1767"/>
      <c r="I1767"/>
      <c r="J1767"/>
      <c r="K1767"/>
      <c r="L1767"/>
      <c r="M1767"/>
      <c r="N1767"/>
      <c r="O1767"/>
    </row>
    <row r="1768" spans="1:15" ht="22.95" customHeight="1" x14ac:dyDescent="0.25">
      <c r="A1768"/>
      <c r="B1768"/>
      <c r="C1768"/>
      <c r="D1768"/>
      <c r="E1768"/>
      <c r="F1768"/>
      <c r="G1768"/>
      <c r="H1768"/>
      <c r="I1768"/>
      <c r="J1768"/>
      <c r="K1768"/>
      <c r="L1768"/>
      <c r="M1768"/>
      <c r="N1768"/>
      <c r="O1768"/>
    </row>
    <row r="1769" spans="1:15" ht="22.95" customHeight="1" x14ac:dyDescent="0.25">
      <c r="A1769"/>
      <c r="B1769"/>
      <c r="C1769"/>
      <c r="D1769"/>
      <c r="E1769"/>
      <c r="F1769"/>
      <c r="G1769"/>
      <c r="H1769"/>
      <c r="I1769"/>
      <c r="J1769"/>
      <c r="K1769"/>
      <c r="L1769"/>
      <c r="M1769"/>
      <c r="N1769"/>
      <c r="O1769"/>
    </row>
    <row r="1770" spans="1:15" ht="22.95" customHeight="1" x14ac:dyDescent="0.25">
      <c r="A1770"/>
      <c r="B1770"/>
      <c r="C1770"/>
      <c r="D1770"/>
      <c r="E1770"/>
      <c r="F1770"/>
      <c r="G1770"/>
      <c r="H1770"/>
      <c r="I1770"/>
      <c r="J1770"/>
      <c r="K1770"/>
      <c r="L1770"/>
      <c r="M1770"/>
      <c r="N1770"/>
      <c r="O1770"/>
    </row>
    <row r="1771" spans="1:15" ht="22.95" customHeight="1" x14ac:dyDescent="0.25">
      <c r="A1771"/>
      <c r="B1771"/>
      <c r="C1771"/>
      <c r="D1771"/>
      <c r="E1771"/>
      <c r="F1771"/>
      <c r="G1771"/>
      <c r="H1771"/>
      <c r="I1771"/>
      <c r="J1771"/>
      <c r="K1771"/>
      <c r="L1771"/>
      <c r="M1771"/>
      <c r="N1771"/>
      <c r="O1771"/>
    </row>
    <row r="1772" spans="1:15" ht="22.95" customHeight="1" x14ac:dyDescent="0.25">
      <c r="A1772"/>
      <c r="B1772"/>
      <c r="C1772"/>
      <c r="D1772"/>
      <c r="E1772"/>
      <c r="F1772"/>
      <c r="G1772"/>
      <c r="H1772"/>
      <c r="I1772"/>
      <c r="J1772"/>
      <c r="K1772"/>
      <c r="L1772"/>
      <c r="M1772"/>
      <c r="N1772"/>
      <c r="O1772"/>
    </row>
    <row r="1773" spans="1:15" ht="22.95" customHeight="1" x14ac:dyDescent="0.25">
      <c r="A1773"/>
      <c r="B1773"/>
      <c r="C1773"/>
      <c r="D1773"/>
      <c r="E1773"/>
      <c r="F1773"/>
      <c r="G1773"/>
      <c r="H1773"/>
      <c r="I1773"/>
      <c r="J1773"/>
      <c r="K1773"/>
      <c r="L1773"/>
      <c r="M1773"/>
      <c r="N1773"/>
      <c r="O1773"/>
    </row>
    <row r="1774" spans="1:15" ht="22.95" customHeight="1" x14ac:dyDescent="0.25">
      <c r="A1774"/>
      <c r="B1774"/>
      <c r="C1774"/>
      <c r="D1774"/>
      <c r="E1774"/>
      <c r="F1774"/>
      <c r="G1774"/>
      <c r="H1774"/>
      <c r="I1774"/>
      <c r="J1774"/>
      <c r="K1774"/>
      <c r="L1774"/>
      <c r="M1774"/>
      <c r="N1774"/>
      <c r="O1774"/>
    </row>
    <row r="1775" spans="1:15" ht="22.95" customHeight="1" x14ac:dyDescent="0.25">
      <c r="A1775"/>
      <c r="B1775"/>
      <c r="C1775"/>
      <c r="D1775"/>
      <c r="E1775"/>
      <c r="F1775"/>
      <c r="G1775"/>
      <c r="H1775"/>
      <c r="I1775"/>
      <c r="J1775"/>
      <c r="K1775"/>
      <c r="L1775"/>
      <c r="M1775"/>
      <c r="N1775"/>
      <c r="O1775"/>
    </row>
    <row r="1776" spans="1:15" ht="22.95" customHeight="1" x14ac:dyDescent="0.25">
      <c r="A1776"/>
      <c r="B1776"/>
      <c r="C1776"/>
      <c r="D1776"/>
      <c r="E1776"/>
      <c r="F1776"/>
      <c r="G1776"/>
      <c r="H1776"/>
      <c r="I1776"/>
      <c r="J1776"/>
      <c r="K1776"/>
      <c r="L1776"/>
      <c r="M1776"/>
      <c r="N1776"/>
      <c r="O1776"/>
    </row>
    <row r="1777" spans="1:15" ht="22.95" customHeight="1" x14ac:dyDescent="0.25">
      <c r="A1777"/>
      <c r="B1777"/>
      <c r="C1777"/>
      <c r="D1777"/>
      <c r="E1777"/>
      <c r="F1777"/>
      <c r="G1777"/>
      <c r="H1777"/>
      <c r="I1777"/>
      <c r="J1777"/>
      <c r="K1777"/>
      <c r="L1777"/>
      <c r="M1777"/>
      <c r="N1777"/>
      <c r="O1777"/>
    </row>
    <row r="1778" spans="1:15" ht="22.95" customHeight="1" x14ac:dyDescent="0.25">
      <c r="A1778"/>
      <c r="B1778"/>
      <c r="C1778"/>
      <c r="D1778"/>
      <c r="E1778"/>
      <c r="F1778"/>
      <c r="G1778"/>
      <c r="H1778"/>
      <c r="I1778"/>
      <c r="J1778"/>
      <c r="K1778"/>
      <c r="L1778"/>
      <c r="M1778"/>
      <c r="N1778"/>
      <c r="O1778"/>
    </row>
    <row r="1779" spans="1:15" ht="22.95" customHeight="1" x14ac:dyDescent="0.25">
      <c r="A1779"/>
      <c r="B1779"/>
      <c r="C1779"/>
      <c r="D1779"/>
      <c r="E1779"/>
      <c r="F1779"/>
      <c r="G1779"/>
      <c r="H1779"/>
      <c r="I1779"/>
      <c r="J1779"/>
      <c r="K1779"/>
      <c r="L1779"/>
      <c r="M1779"/>
      <c r="N1779"/>
      <c r="O1779"/>
    </row>
    <row r="1780" spans="1:15" ht="22.95" customHeight="1" x14ac:dyDescent="0.25">
      <c r="A1780"/>
      <c r="B1780"/>
      <c r="C1780"/>
      <c r="D1780"/>
      <c r="E1780"/>
      <c r="F1780"/>
      <c r="G1780"/>
      <c r="H1780"/>
      <c r="I1780"/>
      <c r="J1780"/>
      <c r="K1780"/>
      <c r="L1780"/>
      <c r="M1780"/>
      <c r="N1780"/>
      <c r="O1780"/>
    </row>
    <row r="1781" spans="1:15" ht="22.95" customHeight="1" x14ac:dyDescent="0.25">
      <c r="A1781"/>
      <c r="B1781"/>
      <c r="C1781"/>
      <c r="D1781"/>
      <c r="E1781"/>
      <c r="F1781"/>
      <c r="G1781"/>
      <c r="H1781"/>
      <c r="I1781"/>
      <c r="J1781"/>
      <c r="K1781"/>
      <c r="L1781"/>
      <c r="M1781"/>
      <c r="N1781"/>
      <c r="O1781"/>
    </row>
    <row r="1782" spans="1:15" ht="22.95" customHeight="1" x14ac:dyDescent="0.25">
      <c r="A1782"/>
      <c r="B1782"/>
      <c r="C1782"/>
      <c r="D1782"/>
      <c r="E1782"/>
      <c r="F1782"/>
      <c r="G1782"/>
      <c r="H1782"/>
      <c r="I1782"/>
      <c r="J1782"/>
      <c r="K1782"/>
      <c r="L1782"/>
      <c r="M1782"/>
      <c r="N1782"/>
      <c r="O1782"/>
    </row>
    <row r="1783" spans="1:15" ht="22.95" customHeight="1" x14ac:dyDescent="0.25">
      <c r="A1783"/>
      <c r="B1783"/>
      <c r="C1783"/>
      <c r="D1783"/>
      <c r="E1783"/>
      <c r="F1783"/>
      <c r="G1783"/>
      <c r="H1783"/>
      <c r="I1783"/>
      <c r="J1783"/>
      <c r="K1783"/>
      <c r="L1783"/>
      <c r="M1783"/>
      <c r="N1783"/>
      <c r="O1783"/>
    </row>
    <row r="1784" spans="1:15" ht="22.95" customHeight="1" x14ac:dyDescent="0.25">
      <c r="A1784"/>
      <c r="B1784"/>
      <c r="C1784"/>
      <c r="D1784"/>
      <c r="E1784"/>
      <c r="F1784"/>
      <c r="G1784"/>
      <c r="H1784"/>
      <c r="I1784"/>
      <c r="J1784"/>
      <c r="K1784"/>
      <c r="L1784"/>
      <c r="M1784"/>
      <c r="N1784"/>
      <c r="O1784"/>
    </row>
    <row r="1785" spans="1:15" ht="22.95" customHeight="1" x14ac:dyDescent="0.25">
      <c r="A1785"/>
      <c r="B1785"/>
      <c r="C1785"/>
      <c r="D1785"/>
      <c r="E1785"/>
      <c r="F1785"/>
      <c r="G1785"/>
      <c r="H1785"/>
      <c r="I1785"/>
      <c r="J1785"/>
      <c r="K1785"/>
      <c r="L1785"/>
      <c r="M1785"/>
      <c r="N1785"/>
      <c r="O1785"/>
    </row>
    <row r="1786" spans="1:15" ht="22.95" customHeight="1" x14ac:dyDescent="0.25">
      <c r="A1786"/>
      <c r="B1786"/>
      <c r="C1786"/>
      <c r="D1786"/>
      <c r="E1786"/>
      <c r="F1786"/>
      <c r="G1786"/>
      <c r="H1786"/>
      <c r="I1786"/>
      <c r="J1786"/>
      <c r="K1786"/>
      <c r="L1786"/>
      <c r="M1786"/>
      <c r="N1786"/>
      <c r="O1786"/>
    </row>
    <row r="1787" spans="1:15" ht="22.95" customHeight="1" x14ac:dyDescent="0.25">
      <c r="A1787"/>
      <c r="B1787"/>
      <c r="C1787"/>
      <c r="D1787"/>
      <c r="E1787"/>
      <c r="F1787"/>
      <c r="G1787"/>
      <c r="H1787"/>
      <c r="I1787"/>
      <c r="J1787"/>
      <c r="K1787"/>
      <c r="L1787"/>
      <c r="M1787"/>
      <c r="N1787"/>
      <c r="O1787"/>
    </row>
    <row r="1788" spans="1:15" ht="22.95" customHeight="1" x14ac:dyDescent="0.25">
      <c r="A1788"/>
      <c r="B1788"/>
      <c r="C1788"/>
      <c r="D1788"/>
      <c r="E1788"/>
      <c r="F1788"/>
      <c r="G1788"/>
      <c r="H1788"/>
      <c r="I1788"/>
      <c r="J1788"/>
      <c r="K1788"/>
      <c r="L1788"/>
      <c r="M1788"/>
      <c r="N1788"/>
      <c r="O1788"/>
    </row>
    <row r="1789" spans="1:15" ht="22.95" customHeight="1" x14ac:dyDescent="0.25">
      <c r="A1789"/>
      <c r="B1789"/>
      <c r="C1789"/>
      <c r="D1789"/>
      <c r="E1789"/>
      <c r="F1789"/>
      <c r="G1789"/>
      <c r="H1789"/>
      <c r="I1789"/>
      <c r="J1789"/>
      <c r="K1789"/>
      <c r="L1789"/>
      <c r="M1789"/>
      <c r="N1789"/>
      <c r="O1789"/>
    </row>
    <row r="1790" spans="1:15" ht="22.95" customHeight="1" x14ac:dyDescent="0.25">
      <c r="A1790"/>
      <c r="B1790"/>
      <c r="C1790"/>
      <c r="D1790"/>
      <c r="E1790"/>
      <c r="F1790"/>
      <c r="G1790"/>
      <c r="H1790"/>
      <c r="I1790"/>
      <c r="J1790"/>
      <c r="K1790"/>
      <c r="L1790"/>
      <c r="M1790"/>
      <c r="N1790"/>
      <c r="O1790"/>
    </row>
    <row r="1791" spans="1:15" ht="22.95" customHeight="1" x14ac:dyDescent="0.25">
      <c r="A1791"/>
      <c r="B1791"/>
      <c r="C1791"/>
      <c r="D1791"/>
      <c r="E1791"/>
      <c r="F1791"/>
      <c r="G1791"/>
      <c r="H1791"/>
      <c r="I1791"/>
      <c r="J1791"/>
      <c r="K1791"/>
      <c r="L1791"/>
      <c r="M1791"/>
      <c r="N1791"/>
      <c r="O1791"/>
    </row>
    <row r="1792" spans="1:15" ht="22.95" customHeight="1" x14ac:dyDescent="0.25">
      <c r="A1792"/>
      <c r="B1792"/>
      <c r="C1792"/>
      <c r="D1792"/>
      <c r="E1792"/>
      <c r="F1792"/>
      <c r="G1792"/>
      <c r="H1792"/>
      <c r="I1792"/>
      <c r="J1792"/>
      <c r="K1792"/>
      <c r="L1792"/>
      <c r="M1792"/>
      <c r="N1792"/>
      <c r="O1792"/>
    </row>
    <row r="1793" spans="1:15" ht="22.95" customHeight="1" x14ac:dyDescent="0.25">
      <c r="A1793"/>
      <c r="B1793"/>
      <c r="C1793"/>
      <c r="D1793"/>
      <c r="E1793"/>
      <c r="F1793"/>
      <c r="G1793"/>
      <c r="H1793"/>
      <c r="I1793"/>
      <c r="J1793"/>
      <c r="K1793"/>
      <c r="L1793"/>
      <c r="M1793"/>
      <c r="N1793"/>
      <c r="O1793"/>
    </row>
    <row r="1794" spans="1:15" ht="22.95" customHeight="1" x14ac:dyDescent="0.25">
      <c r="A1794"/>
      <c r="B1794"/>
      <c r="C1794"/>
      <c r="D1794"/>
      <c r="E1794"/>
      <c r="F1794"/>
      <c r="G1794"/>
      <c r="H1794"/>
      <c r="I1794"/>
      <c r="J1794"/>
      <c r="K1794"/>
      <c r="L1794"/>
      <c r="M1794"/>
      <c r="N1794"/>
      <c r="O1794"/>
    </row>
    <row r="1795" spans="1:15" ht="22.95" customHeight="1" x14ac:dyDescent="0.25">
      <c r="A1795"/>
      <c r="B1795"/>
      <c r="C1795"/>
      <c r="D1795"/>
      <c r="E1795"/>
      <c r="F1795"/>
      <c r="G1795"/>
      <c r="H1795"/>
      <c r="I1795"/>
      <c r="J1795"/>
      <c r="K1795"/>
      <c r="L1795"/>
      <c r="M1795"/>
      <c r="N1795"/>
      <c r="O1795"/>
    </row>
    <row r="1796" spans="1:15" ht="22.95" customHeight="1" x14ac:dyDescent="0.25">
      <c r="A1796"/>
      <c r="B1796"/>
      <c r="C1796"/>
      <c r="D1796"/>
      <c r="E1796"/>
      <c r="F1796"/>
      <c r="G1796"/>
      <c r="H1796"/>
      <c r="I1796"/>
      <c r="J1796"/>
      <c r="K1796"/>
      <c r="L1796"/>
      <c r="M1796"/>
      <c r="N1796"/>
      <c r="O1796"/>
    </row>
    <row r="1797" spans="1:15" ht="22.95" customHeight="1" x14ac:dyDescent="0.25">
      <c r="A1797"/>
      <c r="B1797"/>
      <c r="C1797"/>
      <c r="D1797"/>
      <c r="E1797"/>
      <c r="F1797"/>
      <c r="G1797"/>
      <c r="H1797"/>
      <c r="I1797"/>
      <c r="J1797"/>
      <c r="K1797"/>
      <c r="L1797"/>
      <c r="M1797"/>
      <c r="N1797"/>
      <c r="O1797"/>
    </row>
    <row r="1798" spans="1:15" ht="22.95" customHeight="1" x14ac:dyDescent="0.25">
      <c r="A1798"/>
      <c r="B1798"/>
      <c r="C1798"/>
      <c r="D1798"/>
      <c r="E1798"/>
      <c r="F1798"/>
      <c r="G1798"/>
      <c r="H1798"/>
      <c r="I1798"/>
      <c r="J1798"/>
      <c r="K1798"/>
      <c r="L1798"/>
      <c r="M1798"/>
      <c r="N1798"/>
      <c r="O1798"/>
    </row>
    <row r="1799" spans="1:15" ht="22.95" customHeight="1" x14ac:dyDescent="0.25">
      <c r="A1799"/>
      <c r="B1799"/>
      <c r="C1799"/>
      <c r="D1799"/>
      <c r="E1799"/>
      <c r="F1799"/>
      <c r="G1799"/>
      <c r="H1799"/>
      <c r="I1799"/>
      <c r="J1799"/>
      <c r="K1799"/>
      <c r="L1799"/>
      <c r="M1799"/>
      <c r="N1799"/>
      <c r="O1799"/>
    </row>
    <row r="1800" spans="1:15" ht="22.95" customHeight="1" x14ac:dyDescent="0.25">
      <c r="A1800"/>
      <c r="B1800"/>
      <c r="C1800"/>
      <c r="D1800"/>
      <c r="E1800"/>
      <c r="F1800"/>
      <c r="G1800"/>
      <c r="H1800"/>
      <c r="I1800"/>
      <c r="J1800"/>
      <c r="K1800"/>
      <c r="L1800"/>
      <c r="M1800"/>
      <c r="N1800"/>
      <c r="O1800"/>
    </row>
    <row r="1801" spans="1:15" ht="22.95" customHeight="1" x14ac:dyDescent="0.25">
      <c r="A1801"/>
      <c r="B1801"/>
      <c r="C1801"/>
      <c r="D1801"/>
      <c r="E1801"/>
      <c r="F1801"/>
      <c r="G1801"/>
      <c r="H1801"/>
      <c r="I1801"/>
      <c r="J1801"/>
      <c r="K1801"/>
      <c r="L1801"/>
      <c r="M1801"/>
      <c r="N1801"/>
      <c r="O1801"/>
    </row>
    <row r="1802" spans="1:15" ht="22.95" customHeight="1" x14ac:dyDescent="0.25">
      <c r="A1802"/>
      <c r="B1802"/>
      <c r="C1802"/>
      <c r="D1802"/>
      <c r="E1802"/>
      <c r="F1802"/>
      <c r="G1802"/>
      <c r="H1802"/>
      <c r="I1802"/>
      <c r="J1802"/>
      <c r="K1802"/>
      <c r="L1802"/>
      <c r="M1802"/>
      <c r="N1802"/>
      <c r="O1802"/>
    </row>
    <row r="1803" spans="1:15" ht="22.95" customHeight="1" x14ac:dyDescent="0.25">
      <c r="A1803"/>
      <c r="B1803"/>
      <c r="C1803"/>
      <c r="D1803"/>
      <c r="E1803"/>
      <c r="F1803"/>
      <c r="G1803"/>
      <c r="H1803"/>
      <c r="I1803"/>
      <c r="J1803"/>
      <c r="K1803"/>
      <c r="L1803"/>
      <c r="M1803"/>
      <c r="N1803"/>
      <c r="O1803"/>
    </row>
    <row r="1804" spans="1:15" ht="22.95" customHeight="1" x14ac:dyDescent="0.25">
      <c r="A1804"/>
      <c r="B1804"/>
      <c r="C1804"/>
      <c r="D1804"/>
      <c r="E1804"/>
      <c r="F1804"/>
      <c r="G1804"/>
      <c r="H1804"/>
      <c r="I1804"/>
      <c r="J1804"/>
      <c r="K1804"/>
      <c r="L1804"/>
      <c r="M1804"/>
      <c r="N1804"/>
      <c r="O1804"/>
    </row>
    <row r="1805" spans="1:15" ht="22.95" customHeight="1" x14ac:dyDescent="0.25">
      <c r="A1805"/>
      <c r="B1805"/>
      <c r="C1805"/>
      <c r="D1805"/>
      <c r="E1805"/>
      <c r="F1805"/>
      <c r="G1805"/>
      <c r="H1805"/>
      <c r="I1805"/>
      <c r="J1805"/>
      <c r="K1805"/>
      <c r="L1805"/>
      <c r="M1805"/>
      <c r="N1805"/>
      <c r="O1805"/>
    </row>
    <row r="1806" spans="1:15" ht="22.95" customHeight="1" x14ac:dyDescent="0.25">
      <c r="A1806"/>
      <c r="B1806"/>
      <c r="C1806"/>
      <c r="D1806"/>
      <c r="E1806"/>
      <c r="F1806"/>
      <c r="G1806"/>
      <c r="H1806"/>
      <c r="I1806"/>
      <c r="J1806"/>
      <c r="K1806"/>
      <c r="L1806"/>
      <c r="M1806"/>
      <c r="N1806"/>
      <c r="O1806"/>
    </row>
    <row r="1807" spans="1:15" ht="22.95" customHeight="1" x14ac:dyDescent="0.25">
      <c r="A1807"/>
      <c r="B1807"/>
      <c r="C1807"/>
      <c r="D1807"/>
      <c r="E1807"/>
      <c r="F1807"/>
      <c r="G1807"/>
      <c r="H1807"/>
      <c r="I1807"/>
      <c r="J1807"/>
      <c r="K1807"/>
      <c r="L1807"/>
      <c r="M1807"/>
      <c r="N1807"/>
      <c r="O1807"/>
    </row>
    <row r="1808" spans="1:15" ht="22.95" customHeight="1" x14ac:dyDescent="0.25">
      <c r="A1808"/>
      <c r="B1808"/>
      <c r="C1808"/>
      <c r="D1808"/>
      <c r="E1808"/>
      <c r="F1808"/>
      <c r="G1808"/>
      <c r="H1808"/>
      <c r="I1808"/>
      <c r="J1808"/>
      <c r="K1808"/>
      <c r="L1808"/>
      <c r="M1808"/>
      <c r="N1808"/>
      <c r="O1808"/>
    </row>
    <row r="1809" spans="1:15" ht="22.95" customHeight="1" x14ac:dyDescent="0.25">
      <c r="A1809"/>
      <c r="B1809"/>
      <c r="C1809"/>
      <c r="D1809"/>
      <c r="E1809"/>
      <c r="F1809"/>
      <c r="G1809"/>
      <c r="H1809"/>
      <c r="I1809"/>
      <c r="J1809"/>
      <c r="K1809"/>
      <c r="L1809"/>
      <c r="M1809"/>
      <c r="N1809"/>
      <c r="O1809"/>
    </row>
    <row r="1810" spans="1:15" ht="22.95" customHeight="1" x14ac:dyDescent="0.25">
      <c r="A1810"/>
      <c r="B1810"/>
      <c r="C1810"/>
      <c r="D1810"/>
      <c r="E1810"/>
      <c r="F1810"/>
      <c r="G1810"/>
      <c r="H1810"/>
      <c r="I1810"/>
      <c r="J1810"/>
      <c r="K1810"/>
      <c r="L1810"/>
      <c r="M1810"/>
      <c r="N1810"/>
      <c r="O1810"/>
    </row>
    <row r="1811" spans="1:15" ht="22.95" customHeight="1" x14ac:dyDescent="0.25">
      <c r="A1811"/>
      <c r="B1811"/>
      <c r="C1811"/>
      <c r="D1811"/>
      <c r="E1811"/>
      <c r="F1811"/>
      <c r="G1811"/>
      <c r="H1811"/>
      <c r="I1811"/>
      <c r="J1811"/>
      <c r="K1811"/>
      <c r="L1811"/>
      <c r="M1811"/>
      <c r="N1811"/>
      <c r="O1811"/>
    </row>
    <row r="1812" spans="1:15" ht="22.95" customHeight="1" x14ac:dyDescent="0.25">
      <c r="A1812"/>
      <c r="B1812"/>
      <c r="C1812"/>
      <c r="D1812"/>
      <c r="E1812"/>
      <c r="F1812"/>
      <c r="G1812"/>
      <c r="H1812"/>
      <c r="I1812"/>
      <c r="J1812"/>
      <c r="K1812"/>
      <c r="L1812"/>
      <c r="M1812"/>
      <c r="N1812"/>
      <c r="O1812"/>
    </row>
    <row r="1813" spans="1:15" ht="22.95" customHeight="1" x14ac:dyDescent="0.25">
      <c r="A1813"/>
      <c r="B1813"/>
      <c r="C1813"/>
      <c r="D1813"/>
      <c r="E1813"/>
      <c r="F1813"/>
      <c r="G1813"/>
      <c r="H1813"/>
      <c r="I1813"/>
      <c r="J1813"/>
      <c r="K1813"/>
      <c r="L1813"/>
      <c r="M1813"/>
      <c r="N1813"/>
      <c r="O1813"/>
    </row>
    <row r="1814" spans="1:15" ht="22.95" customHeight="1" x14ac:dyDescent="0.25">
      <c r="A1814"/>
      <c r="B1814"/>
      <c r="C1814"/>
      <c r="D1814"/>
      <c r="E1814"/>
      <c r="F1814"/>
      <c r="G1814"/>
      <c r="H1814"/>
      <c r="I1814"/>
      <c r="J1814"/>
      <c r="K1814"/>
      <c r="L1814"/>
      <c r="M1814"/>
      <c r="N1814"/>
      <c r="O1814"/>
    </row>
    <row r="1815" spans="1:15" ht="22.95" customHeight="1" x14ac:dyDescent="0.25">
      <c r="A1815"/>
      <c r="B1815"/>
      <c r="C1815"/>
      <c r="D1815"/>
      <c r="E1815"/>
      <c r="F1815"/>
      <c r="G1815"/>
      <c r="H1815"/>
      <c r="I1815"/>
      <c r="J1815"/>
      <c r="K1815"/>
      <c r="L1815"/>
      <c r="M1815"/>
      <c r="N1815"/>
      <c r="O1815"/>
    </row>
    <row r="1816" spans="1:15" ht="22.95" customHeight="1" x14ac:dyDescent="0.25">
      <c r="A1816"/>
      <c r="B1816"/>
      <c r="C1816"/>
      <c r="D1816"/>
      <c r="E1816"/>
      <c r="F1816"/>
      <c r="G1816"/>
      <c r="H1816"/>
      <c r="I1816"/>
      <c r="J1816"/>
      <c r="K1816"/>
      <c r="L1816"/>
      <c r="M1816"/>
      <c r="N1816"/>
      <c r="O1816"/>
    </row>
    <row r="1817" spans="1:15" ht="22.95" customHeight="1" x14ac:dyDescent="0.25">
      <c r="A1817"/>
      <c r="B1817"/>
      <c r="C1817"/>
      <c r="D1817"/>
      <c r="E1817"/>
      <c r="F1817"/>
      <c r="G1817"/>
      <c r="H1817"/>
      <c r="I1817"/>
      <c r="J1817"/>
      <c r="K1817"/>
      <c r="L1817"/>
      <c r="M1817"/>
      <c r="N1817"/>
      <c r="O1817"/>
    </row>
    <row r="1818" spans="1:15" ht="22.95" customHeight="1" x14ac:dyDescent="0.25">
      <c r="A1818"/>
      <c r="B1818"/>
      <c r="C1818"/>
      <c r="D1818"/>
      <c r="E1818"/>
      <c r="F1818"/>
      <c r="G1818"/>
      <c r="H1818"/>
      <c r="I1818"/>
      <c r="J1818"/>
      <c r="K1818"/>
      <c r="L1818"/>
      <c r="M1818"/>
      <c r="N1818"/>
      <c r="O1818"/>
    </row>
    <row r="1819" spans="1:15" ht="22.95" customHeight="1" x14ac:dyDescent="0.25">
      <c r="A1819"/>
      <c r="B1819"/>
      <c r="C1819"/>
      <c r="D1819"/>
      <c r="E1819"/>
      <c r="F1819"/>
      <c r="G1819"/>
      <c r="H1819"/>
      <c r="I1819"/>
      <c r="J1819"/>
      <c r="K1819"/>
      <c r="L1819"/>
      <c r="M1819"/>
      <c r="N1819"/>
      <c r="O1819"/>
    </row>
    <row r="1820" spans="1:15" ht="22.95" customHeight="1" x14ac:dyDescent="0.25">
      <c r="A1820"/>
      <c r="B1820"/>
      <c r="C1820"/>
      <c r="D1820"/>
      <c r="E1820"/>
      <c r="F1820"/>
      <c r="G1820"/>
      <c r="H1820"/>
      <c r="I1820"/>
      <c r="J1820"/>
      <c r="K1820"/>
      <c r="L1820"/>
      <c r="M1820"/>
      <c r="N1820"/>
      <c r="O1820"/>
    </row>
    <row r="1821" spans="1:15" ht="22.95" customHeight="1" x14ac:dyDescent="0.25">
      <c r="A1821"/>
      <c r="B1821"/>
      <c r="C1821"/>
      <c r="D1821"/>
      <c r="E1821"/>
      <c r="F1821"/>
      <c r="G1821"/>
      <c r="H1821"/>
      <c r="I1821"/>
      <c r="J1821"/>
      <c r="K1821"/>
      <c r="L1821"/>
      <c r="M1821"/>
      <c r="N1821"/>
      <c r="O1821"/>
    </row>
    <row r="1822" spans="1:15" ht="22.95" customHeight="1" x14ac:dyDescent="0.25">
      <c r="A1822"/>
      <c r="B1822"/>
      <c r="C1822"/>
      <c r="D1822"/>
      <c r="E1822"/>
      <c r="F1822"/>
      <c r="G1822"/>
      <c r="H1822"/>
      <c r="I1822"/>
      <c r="J1822"/>
      <c r="K1822"/>
      <c r="L1822"/>
      <c r="M1822"/>
      <c r="N1822"/>
      <c r="O1822"/>
    </row>
    <row r="1823" spans="1:15" ht="22.95" customHeight="1" x14ac:dyDescent="0.25">
      <c r="A1823"/>
      <c r="B1823"/>
      <c r="C1823"/>
      <c r="D1823"/>
      <c r="E1823"/>
      <c r="F1823"/>
      <c r="G1823"/>
      <c r="H1823"/>
      <c r="I1823"/>
      <c r="J1823"/>
      <c r="K1823"/>
      <c r="L1823"/>
      <c r="M1823"/>
      <c r="N1823"/>
      <c r="O1823"/>
    </row>
    <row r="1824" spans="1:15" ht="22.95" customHeight="1" x14ac:dyDescent="0.25">
      <c r="A1824"/>
      <c r="B1824"/>
      <c r="C1824"/>
      <c r="D1824"/>
      <c r="E1824"/>
      <c r="F1824"/>
      <c r="G1824"/>
      <c r="H1824"/>
      <c r="I1824"/>
      <c r="J1824"/>
      <c r="K1824"/>
      <c r="L1824"/>
      <c r="M1824"/>
      <c r="N1824"/>
      <c r="O1824"/>
    </row>
    <row r="1825" spans="1:15" ht="22.95" customHeight="1" x14ac:dyDescent="0.25">
      <c r="A1825"/>
      <c r="B1825"/>
      <c r="C1825"/>
      <c r="D1825"/>
      <c r="E1825"/>
      <c r="F1825"/>
      <c r="G1825"/>
      <c r="H1825"/>
      <c r="I1825"/>
      <c r="J1825"/>
      <c r="K1825"/>
      <c r="L1825"/>
      <c r="M1825"/>
      <c r="N1825"/>
      <c r="O1825"/>
    </row>
    <row r="1826" spans="1:15" ht="22.95" customHeight="1" x14ac:dyDescent="0.25">
      <c r="A1826"/>
      <c r="B1826"/>
      <c r="C1826"/>
      <c r="D1826"/>
      <c r="E1826"/>
      <c r="F1826"/>
      <c r="G1826"/>
      <c r="H1826"/>
      <c r="I1826"/>
      <c r="J1826"/>
      <c r="K1826"/>
      <c r="L1826"/>
      <c r="M1826"/>
      <c r="N1826"/>
      <c r="O1826"/>
    </row>
    <row r="1827" spans="1:15" ht="22.95" customHeight="1" x14ac:dyDescent="0.25">
      <c r="A1827"/>
      <c r="B1827"/>
      <c r="C1827"/>
      <c r="D1827"/>
      <c r="E1827"/>
      <c r="F1827"/>
      <c r="G1827"/>
      <c r="H1827"/>
      <c r="I1827"/>
      <c r="J1827"/>
      <c r="K1827"/>
      <c r="L1827"/>
      <c r="M1827"/>
      <c r="N1827"/>
      <c r="O1827"/>
    </row>
    <row r="1828" spans="1:15" ht="22.95" customHeight="1" x14ac:dyDescent="0.25">
      <c r="A1828"/>
      <c r="B1828"/>
      <c r="C1828"/>
      <c r="D1828"/>
      <c r="E1828"/>
      <c r="F1828"/>
      <c r="G1828"/>
      <c r="H1828"/>
      <c r="I1828"/>
      <c r="J1828"/>
      <c r="K1828"/>
      <c r="L1828"/>
      <c r="M1828"/>
      <c r="N1828"/>
      <c r="O1828"/>
    </row>
    <row r="1829" spans="1:15" ht="100.2" customHeight="1" x14ac:dyDescent="0.25">
      <c r="A1829"/>
      <c r="B1829"/>
      <c r="C1829"/>
      <c r="D1829"/>
      <c r="E1829"/>
      <c r="F1829"/>
      <c r="G1829"/>
      <c r="H1829"/>
      <c r="I1829"/>
      <c r="J1829"/>
      <c r="K1829"/>
      <c r="L1829"/>
      <c r="M1829"/>
      <c r="N1829"/>
      <c r="O1829"/>
    </row>
    <row r="1830" spans="1:15" ht="22.95" customHeight="1" x14ac:dyDescent="0.25">
      <c r="A1830"/>
      <c r="B1830"/>
      <c r="C1830"/>
      <c r="D1830"/>
      <c r="E1830"/>
      <c r="F1830"/>
      <c r="G1830"/>
      <c r="H1830"/>
      <c r="I1830"/>
      <c r="J1830"/>
      <c r="K1830"/>
      <c r="L1830"/>
      <c r="M1830"/>
      <c r="N1830"/>
      <c r="O1830"/>
    </row>
    <row r="1831" spans="1:15" ht="22.95" customHeight="1" x14ac:dyDescent="0.25">
      <c r="A1831"/>
      <c r="B1831"/>
      <c r="C1831"/>
      <c r="D1831"/>
      <c r="E1831"/>
      <c r="F1831"/>
      <c r="G1831"/>
      <c r="H1831"/>
      <c r="I1831"/>
      <c r="J1831"/>
      <c r="K1831"/>
      <c r="L1831"/>
      <c r="M1831"/>
      <c r="N1831"/>
      <c r="O1831"/>
    </row>
    <row r="1832" spans="1:15" ht="22.95" customHeight="1" x14ac:dyDescent="0.25">
      <c r="A1832"/>
      <c r="B1832"/>
      <c r="C1832"/>
      <c r="D1832"/>
      <c r="E1832"/>
      <c r="F1832"/>
      <c r="G1832"/>
      <c r="H1832"/>
      <c r="I1832"/>
      <c r="J1832"/>
      <c r="K1832"/>
      <c r="L1832"/>
      <c r="M1832"/>
      <c r="N1832"/>
      <c r="O1832"/>
    </row>
    <row r="1833" spans="1:15" ht="22.95" customHeight="1" x14ac:dyDescent="0.25">
      <c r="A1833"/>
      <c r="B1833"/>
      <c r="C1833"/>
      <c r="D1833"/>
      <c r="E1833"/>
      <c r="F1833"/>
      <c r="G1833"/>
      <c r="H1833"/>
      <c r="I1833"/>
      <c r="J1833"/>
      <c r="K1833"/>
      <c r="L1833"/>
      <c r="M1833"/>
      <c r="N1833"/>
      <c r="O1833"/>
    </row>
    <row r="1834" spans="1:15" ht="22.95" customHeight="1" x14ac:dyDescent="0.25">
      <c r="A1834"/>
      <c r="B1834"/>
      <c r="C1834"/>
      <c r="D1834"/>
      <c r="E1834"/>
      <c r="F1834"/>
      <c r="G1834"/>
      <c r="H1834"/>
      <c r="I1834"/>
      <c r="J1834"/>
      <c r="K1834"/>
      <c r="L1834"/>
      <c r="M1834"/>
      <c r="N1834"/>
      <c r="O1834"/>
    </row>
    <row r="1835" spans="1:15" ht="22.95" customHeight="1" x14ac:dyDescent="0.25">
      <c r="A1835"/>
      <c r="B1835"/>
      <c r="C1835"/>
      <c r="D1835"/>
      <c r="E1835"/>
      <c r="F1835"/>
      <c r="G1835"/>
      <c r="H1835"/>
      <c r="I1835"/>
      <c r="J1835"/>
      <c r="K1835"/>
      <c r="L1835"/>
      <c r="M1835"/>
      <c r="N1835"/>
      <c r="O1835"/>
    </row>
    <row r="1836" spans="1:15" ht="22.95" customHeight="1" x14ac:dyDescent="0.25">
      <c r="A1836"/>
      <c r="B1836"/>
      <c r="C1836"/>
      <c r="D1836"/>
      <c r="E1836"/>
      <c r="F1836"/>
      <c r="G1836"/>
      <c r="H1836"/>
      <c r="I1836"/>
      <c r="J1836"/>
      <c r="K1836"/>
      <c r="L1836"/>
      <c r="M1836"/>
      <c r="N1836"/>
      <c r="O1836"/>
    </row>
    <row r="1837" spans="1:15" ht="22.95" customHeight="1" x14ac:dyDescent="0.25">
      <c r="A1837"/>
      <c r="B1837"/>
      <c r="C1837"/>
      <c r="D1837"/>
      <c r="E1837"/>
      <c r="F1837"/>
      <c r="G1837"/>
      <c r="H1837"/>
      <c r="I1837"/>
      <c r="J1837"/>
      <c r="K1837"/>
      <c r="L1837"/>
      <c r="M1837"/>
      <c r="N1837"/>
      <c r="O1837"/>
    </row>
    <row r="1838" spans="1:15" ht="22.95" customHeight="1" x14ac:dyDescent="0.25">
      <c r="A1838"/>
      <c r="B1838"/>
      <c r="C1838"/>
      <c r="D1838"/>
      <c r="E1838"/>
      <c r="F1838"/>
      <c r="G1838"/>
      <c r="H1838"/>
      <c r="I1838"/>
      <c r="J1838"/>
      <c r="K1838"/>
      <c r="L1838"/>
      <c r="M1838"/>
      <c r="N1838"/>
      <c r="O1838"/>
    </row>
    <row r="1839" spans="1:15" ht="22.95" customHeight="1" x14ac:dyDescent="0.25">
      <c r="A1839"/>
      <c r="B1839"/>
      <c r="C1839"/>
      <c r="D1839"/>
      <c r="E1839"/>
      <c r="F1839"/>
      <c r="G1839"/>
      <c r="H1839"/>
      <c r="I1839"/>
      <c r="J1839"/>
      <c r="K1839"/>
      <c r="L1839"/>
      <c r="M1839"/>
      <c r="N1839"/>
      <c r="O1839"/>
    </row>
    <row r="1840" spans="1:15" ht="22.95" customHeight="1" x14ac:dyDescent="0.25">
      <c r="A1840"/>
      <c r="B1840"/>
      <c r="C1840"/>
      <c r="D1840"/>
      <c r="E1840"/>
      <c r="F1840"/>
      <c r="G1840"/>
      <c r="H1840"/>
      <c r="I1840"/>
      <c r="J1840"/>
      <c r="K1840"/>
      <c r="L1840"/>
      <c r="M1840"/>
      <c r="N1840"/>
      <c r="O1840"/>
    </row>
    <row r="1841" spans="1:15" ht="22.95" customHeight="1" x14ac:dyDescent="0.25">
      <c r="A1841"/>
      <c r="B1841"/>
      <c r="C1841"/>
      <c r="D1841"/>
      <c r="E1841"/>
      <c r="F1841"/>
      <c r="G1841"/>
      <c r="H1841"/>
      <c r="I1841"/>
      <c r="J1841"/>
      <c r="K1841"/>
      <c r="L1841"/>
      <c r="M1841"/>
      <c r="N1841"/>
      <c r="O1841"/>
    </row>
    <row r="1842" spans="1:15" ht="22.95" customHeight="1" x14ac:dyDescent="0.25">
      <c r="A1842"/>
      <c r="B1842"/>
      <c r="C1842"/>
      <c r="D1842"/>
      <c r="E1842"/>
      <c r="F1842"/>
      <c r="G1842"/>
      <c r="H1842"/>
      <c r="I1842"/>
      <c r="J1842"/>
      <c r="K1842"/>
      <c r="L1842"/>
      <c r="M1842"/>
      <c r="N1842"/>
      <c r="O1842"/>
    </row>
    <row r="1843" spans="1:15" ht="22.95" customHeight="1" x14ac:dyDescent="0.25">
      <c r="A1843"/>
      <c r="B1843"/>
      <c r="C1843"/>
      <c r="D1843"/>
      <c r="E1843"/>
      <c r="F1843"/>
      <c r="G1843"/>
      <c r="H1843"/>
      <c r="I1843"/>
      <c r="J1843"/>
      <c r="K1843"/>
      <c r="L1843"/>
      <c r="M1843"/>
      <c r="N1843"/>
      <c r="O1843"/>
    </row>
    <row r="1844" spans="1:15" ht="22.95" customHeight="1" x14ac:dyDescent="0.25">
      <c r="A1844"/>
      <c r="B1844"/>
      <c r="C1844"/>
      <c r="D1844"/>
      <c r="E1844"/>
      <c r="F1844"/>
      <c r="G1844"/>
      <c r="H1844"/>
      <c r="I1844"/>
      <c r="J1844"/>
      <c r="K1844"/>
      <c r="L1844"/>
      <c r="M1844"/>
      <c r="N1844"/>
      <c r="O1844"/>
    </row>
    <row r="1845" spans="1:15" ht="22.95" customHeight="1" x14ac:dyDescent="0.25">
      <c r="A1845"/>
      <c r="B1845"/>
      <c r="C1845"/>
      <c r="D1845"/>
      <c r="E1845"/>
      <c r="F1845"/>
      <c r="G1845"/>
      <c r="H1845"/>
      <c r="I1845"/>
      <c r="J1845"/>
      <c r="K1845"/>
      <c r="L1845"/>
      <c r="M1845"/>
      <c r="N1845"/>
      <c r="O1845"/>
    </row>
    <row r="1846" spans="1:15" ht="22.95" customHeight="1" x14ac:dyDescent="0.25">
      <c r="A1846"/>
      <c r="B1846"/>
      <c r="C1846"/>
      <c r="D1846"/>
      <c r="E1846"/>
      <c r="F1846"/>
      <c r="G1846"/>
      <c r="H1846"/>
      <c r="I1846"/>
      <c r="J1846"/>
      <c r="K1846"/>
      <c r="L1846"/>
      <c r="M1846"/>
      <c r="N1846"/>
      <c r="O1846"/>
    </row>
    <row r="1847" spans="1:15" ht="22.95" customHeight="1" x14ac:dyDescent="0.25">
      <c r="A1847"/>
      <c r="B1847"/>
      <c r="C1847"/>
      <c r="D1847"/>
      <c r="E1847"/>
      <c r="F1847"/>
      <c r="G1847"/>
      <c r="H1847"/>
      <c r="I1847"/>
      <c r="J1847"/>
      <c r="K1847"/>
      <c r="L1847"/>
      <c r="M1847"/>
      <c r="N1847"/>
      <c r="O1847"/>
    </row>
    <row r="1848" spans="1:15" ht="22.95" customHeight="1" x14ac:dyDescent="0.25">
      <c r="A1848"/>
      <c r="B1848"/>
      <c r="C1848"/>
      <c r="D1848"/>
      <c r="E1848"/>
      <c r="F1848"/>
      <c r="G1848"/>
      <c r="H1848"/>
      <c r="I1848"/>
      <c r="J1848"/>
      <c r="K1848"/>
      <c r="L1848"/>
      <c r="M1848"/>
      <c r="N1848"/>
      <c r="O1848"/>
    </row>
    <row r="1849" spans="1:15" ht="22.95" customHeight="1" x14ac:dyDescent="0.25">
      <c r="A1849"/>
      <c r="B1849"/>
      <c r="C1849"/>
      <c r="D1849"/>
      <c r="E1849"/>
      <c r="F1849"/>
      <c r="G1849"/>
      <c r="H1849"/>
      <c r="I1849"/>
      <c r="J1849"/>
      <c r="K1849"/>
      <c r="L1849"/>
      <c r="M1849"/>
      <c r="N1849"/>
      <c r="O1849"/>
    </row>
    <row r="1850" spans="1:15" ht="22.95" customHeight="1" x14ac:dyDescent="0.25">
      <c r="A1850"/>
      <c r="B1850"/>
      <c r="C1850"/>
      <c r="D1850"/>
      <c r="E1850"/>
      <c r="F1850"/>
      <c r="G1850"/>
      <c r="H1850"/>
      <c r="I1850"/>
      <c r="J1850"/>
      <c r="K1850"/>
      <c r="L1850"/>
      <c r="M1850"/>
      <c r="N1850"/>
      <c r="O1850"/>
    </row>
    <row r="1851" spans="1:15" ht="22.95" customHeight="1" x14ac:dyDescent="0.25">
      <c r="A1851"/>
      <c r="B1851"/>
      <c r="C1851"/>
      <c r="D1851"/>
      <c r="E1851"/>
      <c r="F1851"/>
      <c r="G1851"/>
      <c r="H1851"/>
      <c r="I1851"/>
      <c r="J1851"/>
      <c r="K1851"/>
      <c r="L1851"/>
      <c r="M1851"/>
      <c r="N1851"/>
      <c r="O1851"/>
    </row>
    <row r="1852" spans="1:15" ht="22.95" customHeight="1" x14ac:dyDescent="0.25">
      <c r="A1852"/>
      <c r="B1852"/>
      <c r="C1852"/>
      <c r="D1852"/>
      <c r="E1852"/>
      <c r="F1852"/>
      <c r="G1852"/>
      <c r="H1852"/>
      <c r="I1852"/>
      <c r="J1852"/>
      <c r="K1852"/>
      <c r="L1852"/>
      <c r="M1852"/>
      <c r="N1852"/>
      <c r="O1852"/>
    </row>
    <row r="1853" spans="1:15" ht="22.95" customHeight="1" x14ac:dyDescent="0.25">
      <c r="A1853"/>
      <c r="B1853"/>
      <c r="C1853"/>
      <c r="D1853"/>
      <c r="E1853"/>
      <c r="F1853"/>
      <c r="G1853"/>
      <c r="H1853"/>
      <c r="I1853"/>
      <c r="J1853"/>
      <c r="K1853"/>
      <c r="L1853"/>
      <c r="M1853"/>
      <c r="N1853"/>
      <c r="O1853"/>
    </row>
    <row r="1854" spans="1:15" ht="22.95" customHeight="1" x14ac:dyDescent="0.25">
      <c r="A1854"/>
      <c r="B1854"/>
      <c r="C1854"/>
      <c r="D1854"/>
      <c r="E1854"/>
      <c r="F1854"/>
      <c r="G1854"/>
      <c r="H1854"/>
      <c r="I1854"/>
      <c r="J1854"/>
      <c r="K1854"/>
      <c r="L1854"/>
      <c r="M1854"/>
      <c r="N1854"/>
      <c r="O1854"/>
    </row>
    <row r="1855" spans="1:15" ht="22.95" customHeight="1" x14ac:dyDescent="0.25">
      <c r="A1855"/>
      <c r="B1855"/>
      <c r="C1855"/>
      <c r="D1855"/>
      <c r="E1855"/>
      <c r="F1855"/>
      <c r="G1855"/>
      <c r="H1855"/>
      <c r="I1855"/>
      <c r="J1855"/>
      <c r="K1855"/>
      <c r="L1855"/>
      <c r="M1855"/>
      <c r="N1855"/>
      <c r="O1855"/>
    </row>
    <row r="1856" spans="1:15" ht="22.95" customHeight="1" x14ac:dyDescent="0.25">
      <c r="A1856"/>
      <c r="B1856"/>
      <c r="C1856"/>
      <c r="D1856"/>
      <c r="E1856"/>
      <c r="F1856"/>
      <c r="G1856"/>
      <c r="H1856"/>
      <c r="I1856"/>
      <c r="J1856"/>
      <c r="K1856"/>
      <c r="L1856"/>
      <c r="M1856"/>
      <c r="N1856"/>
      <c r="O1856"/>
    </row>
    <row r="1857" spans="1:15" ht="22.95" customHeight="1" x14ac:dyDescent="0.25">
      <c r="A1857"/>
      <c r="B1857"/>
      <c r="C1857"/>
      <c r="D1857"/>
      <c r="E1857"/>
      <c r="F1857"/>
      <c r="G1857"/>
      <c r="H1857"/>
      <c r="I1857"/>
      <c r="J1857"/>
      <c r="K1857"/>
      <c r="L1857"/>
      <c r="M1857"/>
      <c r="N1857"/>
      <c r="O1857"/>
    </row>
    <row r="1858" spans="1:15" ht="22.95" customHeight="1" x14ac:dyDescent="0.25">
      <c r="A1858"/>
      <c r="B1858"/>
      <c r="C1858"/>
      <c r="D1858"/>
      <c r="E1858"/>
      <c r="F1858"/>
      <c r="G1858"/>
      <c r="H1858"/>
      <c r="I1858"/>
      <c r="J1858"/>
      <c r="K1858"/>
      <c r="L1858"/>
      <c r="M1858"/>
      <c r="N1858"/>
      <c r="O1858"/>
    </row>
    <row r="1859" spans="1:15" ht="22.95" customHeight="1" x14ac:dyDescent="0.25">
      <c r="A1859"/>
      <c r="B1859"/>
      <c r="C1859"/>
      <c r="D1859"/>
      <c r="E1859"/>
      <c r="F1859"/>
      <c r="G1859"/>
      <c r="H1859"/>
      <c r="I1859"/>
      <c r="J1859"/>
      <c r="K1859"/>
      <c r="L1859"/>
      <c r="M1859"/>
      <c r="N1859"/>
      <c r="O1859"/>
    </row>
    <row r="1860" spans="1:15" ht="22.95" customHeight="1" x14ac:dyDescent="0.25">
      <c r="A1860"/>
      <c r="B1860"/>
      <c r="C1860"/>
      <c r="D1860"/>
      <c r="E1860"/>
      <c r="F1860"/>
      <c r="G1860"/>
      <c r="H1860"/>
      <c r="I1860"/>
      <c r="J1860"/>
      <c r="K1860"/>
      <c r="L1860"/>
      <c r="M1860"/>
      <c r="N1860"/>
      <c r="O1860"/>
    </row>
    <row r="1861" spans="1:15" ht="22.95" customHeight="1" x14ac:dyDescent="0.25">
      <c r="A1861"/>
      <c r="B1861"/>
      <c r="C1861"/>
      <c r="D1861"/>
      <c r="E1861"/>
      <c r="F1861"/>
      <c r="G1861"/>
      <c r="H1861"/>
      <c r="I1861"/>
      <c r="J1861"/>
      <c r="K1861"/>
      <c r="L1861"/>
      <c r="M1861"/>
      <c r="N1861"/>
      <c r="O1861"/>
    </row>
    <row r="1862" spans="1:15" ht="22.95" customHeight="1" x14ac:dyDescent="0.25">
      <c r="A1862"/>
      <c r="B1862"/>
      <c r="C1862"/>
      <c r="D1862"/>
      <c r="E1862"/>
      <c r="F1862"/>
      <c r="G1862"/>
      <c r="H1862"/>
      <c r="I1862"/>
      <c r="J1862"/>
      <c r="K1862"/>
      <c r="L1862"/>
      <c r="M1862"/>
      <c r="N1862"/>
      <c r="O1862"/>
    </row>
    <row r="1863" spans="1:15" ht="22.95" customHeight="1" x14ac:dyDescent="0.25">
      <c r="A1863"/>
      <c r="B1863"/>
      <c r="C1863"/>
      <c r="D1863"/>
      <c r="E1863"/>
      <c r="F1863"/>
      <c r="G1863"/>
      <c r="H1863"/>
      <c r="I1863"/>
      <c r="J1863"/>
      <c r="K1863"/>
      <c r="L1863"/>
      <c r="M1863"/>
      <c r="N1863"/>
      <c r="O1863"/>
    </row>
    <row r="1864" spans="1:15" ht="22.95" customHeight="1" x14ac:dyDescent="0.25">
      <c r="A1864"/>
      <c r="B1864"/>
      <c r="C1864"/>
      <c r="D1864"/>
      <c r="E1864"/>
      <c r="F1864"/>
      <c r="G1864"/>
      <c r="H1864"/>
      <c r="I1864"/>
      <c r="J1864"/>
      <c r="K1864"/>
      <c r="L1864"/>
      <c r="M1864"/>
      <c r="N1864"/>
      <c r="O1864"/>
    </row>
    <row r="1865" spans="1:15" ht="22.95" customHeight="1" x14ac:dyDescent="0.25">
      <c r="A1865"/>
      <c r="B1865"/>
      <c r="C1865"/>
      <c r="D1865"/>
      <c r="E1865"/>
      <c r="F1865"/>
      <c r="G1865"/>
      <c r="H1865"/>
      <c r="I1865"/>
      <c r="J1865"/>
      <c r="K1865"/>
      <c r="L1865"/>
      <c r="M1865"/>
      <c r="N1865"/>
      <c r="O1865"/>
    </row>
    <row r="1866" spans="1:15" ht="22.95" customHeight="1" x14ac:dyDescent="0.25">
      <c r="A1866"/>
      <c r="B1866"/>
      <c r="C1866"/>
      <c r="D1866"/>
      <c r="E1866"/>
      <c r="F1866"/>
      <c r="G1866"/>
      <c r="H1866"/>
      <c r="I1866"/>
      <c r="J1866"/>
      <c r="K1866"/>
      <c r="L1866"/>
      <c r="M1866"/>
      <c r="N1866"/>
      <c r="O1866"/>
    </row>
    <row r="1867" spans="1:15" ht="22.95" customHeight="1" x14ac:dyDescent="0.25">
      <c r="A1867"/>
      <c r="B1867"/>
      <c r="C1867"/>
      <c r="D1867"/>
      <c r="E1867"/>
      <c r="F1867"/>
      <c r="G1867"/>
      <c r="H1867"/>
      <c r="I1867"/>
      <c r="J1867"/>
      <c r="K1867"/>
      <c r="L1867"/>
      <c r="M1867"/>
      <c r="N1867"/>
      <c r="O1867"/>
    </row>
    <row r="1868" spans="1:15" ht="22.95" customHeight="1" x14ac:dyDescent="0.25">
      <c r="A1868"/>
      <c r="B1868"/>
      <c r="C1868"/>
      <c r="D1868"/>
      <c r="E1868"/>
      <c r="F1868"/>
      <c r="G1868"/>
      <c r="H1868"/>
      <c r="I1868"/>
      <c r="J1868"/>
      <c r="K1868"/>
      <c r="L1868"/>
      <c r="M1868"/>
      <c r="N1868"/>
      <c r="O1868"/>
    </row>
    <row r="1869" spans="1:15" ht="22.95" customHeight="1" x14ac:dyDescent="0.25">
      <c r="A1869"/>
      <c r="B1869"/>
      <c r="C1869"/>
      <c r="D1869"/>
      <c r="E1869"/>
      <c r="F1869"/>
      <c r="G1869"/>
      <c r="H1869"/>
      <c r="I1869"/>
      <c r="J1869"/>
      <c r="K1869"/>
      <c r="L1869"/>
      <c r="M1869"/>
      <c r="N1869"/>
      <c r="O1869"/>
    </row>
    <row r="1870" spans="1:15" ht="22.95" customHeight="1" x14ac:dyDescent="0.25">
      <c r="A1870"/>
      <c r="B1870"/>
      <c r="C1870"/>
      <c r="D1870"/>
      <c r="E1870"/>
      <c r="F1870"/>
      <c r="G1870"/>
      <c r="H1870"/>
      <c r="I1870"/>
      <c r="J1870"/>
      <c r="K1870"/>
      <c r="L1870"/>
      <c r="M1870"/>
      <c r="N1870"/>
      <c r="O1870"/>
    </row>
    <row r="1871" spans="1:15" ht="22.95" customHeight="1" x14ac:dyDescent="0.25">
      <c r="A1871"/>
      <c r="B1871"/>
      <c r="C1871"/>
      <c r="D1871"/>
      <c r="E1871"/>
      <c r="F1871"/>
      <c r="G1871"/>
      <c r="H1871"/>
      <c r="I1871"/>
      <c r="J1871"/>
      <c r="K1871"/>
      <c r="L1871"/>
      <c r="M1871"/>
      <c r="N1871"/>
      <c r="O1871"/>
    </row>
    <row r="1872" spans="1:15" ht="22.95" customHeight="1" x14ac:dyDescent="0.25">
      <c r="A1872"/>
      <c r="B1872"/>
      <c r="C1872"/>
      <c r="D1872"/>
      <c r="E1872"/>
      <c r="F1872"/>
      <c r="G1872"/>
      <c r="H1872"/>
      <c r="I1872"/>
      <c r="J1872"/>
      <c r="K1872"/>
      <c r="L1872"/>
      <c r="M1872"/>
      <c r="N1872"/>
      <c r="O1872"/>
    </row>
    <row r="1873" spans="1:15" ht="22.95" customHeight="1" x14ac:dyDescent="0.25">
      <c r="A1873"/>
      <c r="B1873"/>
      <c r="C1873"/>
      <c r="D1873"/>
      <c r="E1873"/>
      <c r="F1873"/>
      <c r="G1873"/>
      <c r="H1873"/>
      <c r="I1873"/>
      <c r="J1873"/>
      <c r="K1873"/>
      <c r="L1873"/>
      <c r="M1873"/>
      <c r="N1873"/>
      <c r="O1873"/>
    </row>
    <row r="1874" spans="1:15" ht="22.95" customHeight="1" x14ac:dyDescent="0.25">
      <c r="A1874"/>
      <c r="B1874"/>
      <c r="C1874"/>
      <c r="D1874"/>
      <c r="E1874"/>
      <c r="F1874"/>
      <c r="G1874"/>
      <c r="H1874"/>
      <c r="I1874"/>
      <c r="J1874"/>
      <c r="K1874"/>
      <c r="L1874"/>
      <c r="M1874"/>
      <c r="N1874"/>
      <c r="O1874"/>
    </row>
    <row r="1875" spans="1:15" ht="22.95" customHeight="1" x14ac:dyDescent="0.25">
      <c r="A1875"/>
      <c r="B1875"/>
      <c r="C1875"/>
      <c r="D1875"/>
      <c r="E1875"/>
      <c r="F1875"/>
      <c r="G1875"/>
      <c r="H1875"/>
      <c r="I1875"/>
      <c r="J1875"/>
      <c r="K1875"/>
      <c r="L1875"/>
      <c r="M1875"/>
      <c r="N1875"/>
      <c r="O1875"/>
    </row>
    <row r="1876" spans="1:15" ht="22.95" customHeight="1" x14ac:dyDescent="0.25">
      <c r="A1876"/>
      <c r="B1876"/>
      <c r="C1876"/>
      <c r="D1876"/>
      <c r="E1876"/>
      <c r="F1876"/>
      <c r="G1876"/>
      <c r="H1876"/>
      <c r="I1876"/>
      <c r="J1876"/>
      <c r="K1876"/>
      <c r="L1876"/>
      <c r="M1876"/>
      <c r="N1876"/>
      <c r="O1876"/>
    </row>
    <row r="1877" spans="1:15" ht="22.95" customHeight="1" x14ac:dyDescent="0.25">
      <c r="A1877"/>
      <c r="B1877"/>
      <c r="C1877"/>
      <c r="D1877"/>
      <c r="E1877"/>
      <c r="F1877"/>
      <c r="G1877"/>
      <c r="H1877"/>
      <c r="I1877"/>
      <c r="J1877"/>
      <c r="K1877"/>
      <c r="L1877"/>
      <c r="M1877"/>
      <c r="N1877"/>
      <c r="O1877"/>
    </row>
    <row r="1878" spans="1:15" ht="22.95" customHeight="1" x14ac:dyDescent="0.25">
      <c r="A1878"/>
      <c r="B1878"/>
      <c r="C1878"/>
      <c r="D1878"/>
      <c r="E1878"/>
      <c r="F1878"/>
      <c r="G1878"/>
      <c r="H1878"/>
      <c r="I1878"/>
      <c r="J1878"/>
      <c r="K1878"/>
      <c r="L1878"/>
      <c r="M1878"/>
      <c r="N1878"/>
      <c r="O1878"/>
    </row>
    <row r="1879" spans="1:15" ht="22.95" customHeight="1" x14ac:dyDescent="0.25">
      <c r="A1879"/>
      <c r="B1879"/>
      <c r="C1879"/>
      <c r="D1879"/>
      <c r="E1879"/>
      <c r="F1879"/>
      <c r="G1879"/>
      <c r="H1879"/>
      <c r="I1879"/>
      <c r="J1879"/>
      <c r="K1879"/>
      <c r="L1879"/>
      <c r="M1879"/>
      <c r="N1879"/>
      <c r="O1879"/>
    </row>
    <row r="1880" spans="1:15" ht="22.95" customHeight="1" x14ac:dyDescent="0.25">
      <c r="A1880"/>
      <c r="B1880"/>
      <c r="C1880"/>
      <c r="D1880"/>
      <c r="E1880"/>
      <c r="F1880"/>
      <c r="G1880"/>
      <c r="H1880"/>
      <c r="I1880"/>
      <c r="J1880"/>
      <c r="K1880"/>
      <c r="L1880"/>
      <c r="M1880"/>
      <c r="N1880"/>
      <c r="O1880"/>
    </row>
    <row r="1881" spans="1:15" ht="22.95" customHeight="1" x14ac:dyDescent="0.25">
      <c r="A1881"/>
      <c r="B1881"/>
      <c r="C1881"/>
      <c r="D1881"/>
      <c r="E1881"/>
      <c r="F1881"/>
      <c r="G1881"/>
      <c r="H1881"/>
      <c r="I1881"/>
      <c r="J1881"/>
      <c r="K1881"/>
      <c r="L1881"/>
      <c r="M1881"/>
      <c r="N1881"/>
      <c r="O1881"/>
    </row>
    <row r="1882" spans="1:15" ht="22.95" customHeight="1" x14ac:dyDescent="0.25">
      <c r="A1882"/>
      <c r="B1882"/>
      <c r="C1882"/>
      <c r="D1882"/>
      <c r="E1882"/>
      <c r="F1882"/>
      <c r="G1882"/>
      <c r="H1882"/>
      <c r="I1882"/>
      <c r="J1882"/>
      <c r="K1882"/>
      <c r="L1882"/>
      <c r="M1882"/>
      <c r="N1882"/>
      <c r="O1882"/>
    </row>
    <row r="1883" spans="1:15" ht="22.95" customHeight="1" x14ac:dyDescent="0.25">
      <c r="A1883"/>
      <c r="B1883"/>
      <c r="C1883"/>
      <c r="D1883"/>
      <c r="E1883"/>
      <c r="F1883"/>
      <c r="G1883"/>
      <c r="H1883"/>
      <c r="I1883"/>
      <c r="J1883"/>
      <c r="K1883"/>
      <c r="L1883"/>
      <c r="M1883"/>
      <c r="N1883"/>
      <c r="O1883"/>
    </row>
    <row r="1884" spans="1:15" ht="22.95" customHeight="1" x14ac:dyDescent="0.25">
      <c r="A1884"/>
      <c r="B1884"/>
      <c r="C1884"/>
      <c r="D1884"/>
      <c r="E1884"/>
      <c r="F1884"/>
      <c r="G1884"/>
      <c r="H1884"/>
      <c r="I1884"/>
      <c r="J1884"/>
      <c r="K1884"/>
      <c r="L1884"/>
      <c r="M1884"/>
      <c r="N1884"/>
      <c r="O1884"/>
    </row>
    <row r="1885" spans="1:15" ht="22.95" customHeight="1" x14ac:dyDescent="0.25">
      <c r="A1885"/>
      <c r="B1885"/>
      <c r="C1885"/>
      <c r="D1885"/>
      <c r="E1885"/>
      <c r="F1885"/>
      <c r="G1885"/>
      <c r="H1885"/>
      <c r="I1885"/>
      <c r="J1885"/>
      <c r="K1885"/>
      <c r="L1885"/>
      <c r="M1885"/>
      <c r="N1885"/>
      <c r="O1885"/>
    </row>
    <row r="1886" spans="1:15" ht="22.95" customHeight="1" x14ac:dyDescent="0.25">
      <c r="A1886"/>
      <c r="B1886"/>
      <c r="C1886"/>
      <c r="D1886"/>
      <c r="E1886"/>
      <c r="F1886"/>
      <c r="G1886"/>
      <c r="H1886"/>
      <c r="I1886"/>
      <c r="J1886"/>
      <c r="K1886"/>
      <c r="L1886"/>
      <c r="M1886"/>
      <c r="N1886"/>
      <c r="O1886"/>
    </row>
    <row r="1887" spans="1:15" ht="22.95" customHeight="1" x14ac:dyDescent="0.25">
      <c r="A1887"/>
      <c r="B1887"/>
      <c r="C1887"/>
      <c r="D1887"/>
      <c r="E1887"/>
      <c r="F1887"/>
      <c r="G1887"/>
      <c r="H1887"/>
      <c r="I1887"/>
      <c r="J1887"/>
      <c r="K1887"/>
      <c r="L1887"/>
      <c r="M1887"/>
      <c r="N1887"/>
      <c r="O1887"/>
    </row>
    <row r="1888" spans="1:15" ht="22.95" customHeight="1" x14ac:dyDescent="0.25">
      <c r="A1888"/>
      <c r="B1888"/>
      <c r="C1888"/>
      <c r="D1888"/>
      <c r="E1888"/>
      <c r="F1888"/>
      <c r="G1888"/>
      <c r="H1888"/>
      <c r="I1888"/>
      <c r="J1888"/>
      <c r="K1888"/>
      <c r="L1888"/>
      <c r="M1888"/>
      <c r="N1888"/>
      <c r="O1888"/>
    </row>
    <row r="1889" spans="1:15" ht="22.95" customHeight="1" x14ac:dyDescent="0.25">
      <c r="A1889"/>
      <c r="B1889"/>
      <c r="C1889"/>
      <c r="D1889"/>
      <c r="E1889"/>
      <c r="F1889"/>
      <c r="G1889"/>
      <c r="H1889"/>
      <c r="I1889"/>
      <c r="J1889"/>
      <c r="K1889"/>
      <c r="L1889"/>
      <c r="M1889"/>
      <c r="N1889"/>
      <c r="O1889"/>
    </row>
    <row r="1890" spans="1:15" ht="22.95" customHeight="1" x14ac:dyDescent="0.25">
      <c r="A1890"/>
      <c r="B1890"/>
      <c r="C1890"/>
      <c r="D1890"/>
      <c r="E1890"/>
      <c r="F1890"/>
      <c r="G1890"/>
      <c r="H1890"/>
      <c r="I1890"/>
      <c r="J1890"/>
      <c r="K1890"/>
      <c r="L1890"/>
      <c r="M1890"/>
      <c r="N1890"/>
      <c r="O1890"/>
    </row>
    <row r="1891" spans="1:15" ht="22.95" customHeight="1" x14ac:dyDescent="0.25">
      <c r="A1891"/>
      <c r="B1891"/>
      <c r="C1891"/>
      <c r="D1891"/>
      <c r="E1891"/>
      <c r="F1891"/>
      <c r="G1891"/>
      <c r="H1891"/>
      <c r="I1891"/>
      <c r="J1891"/>
      <c r="K1891"/>
      <c r="L1891"/>
      <c r="M1891"/>
      <c r="N1891"/>
      <c r="O1891"/>
    </row>
    <row r="1892" spans="1:15" ht="22.95" customHeight="1" x14ac:dyDescent="0.25">
      <c r="A1892"/>
      <c r="B1892"/>
      <c r="C1892"/>
      <c r="D1892"/>
      <c r="E1892"/>
      <c r="F1892"/>
      <c r="G1892"/>
      <c r="H1892"/>
      <c r="I1892"/>
      <c r="J1892"/>
      <c r="K1892"/>
      <c r="L1892"/>
      <c r="M1892"/>
      <c r="N1892"/>
      <c r="O1892"/>
    </row>
    <row r="1893" spans="1:15" ht="22.95" customHeight="1" x14ac:dyDescent="0.25">
      <c r="A1893"/>
      <c r="B1893"/>
      <c r="C1893"/>
      <c r="D1893"/>
      <c r="E1893"/>
      <c r="F1893"/>
      <c r="G1893"/>
      <c r="H1893"/>
      <c r="I1893"/>
      <c r="J1893"/>
      <c r="K1893"/>
      <c r="L1893"/>
      <c r="M1893"/>
      <c r="N1893"/>
      <c r="O1893"/>
    </row>
    <row r="1894" spans="1:15" ht="100.2" customHeight="1" x14ac:dyDescent="0.25">
      <c r="A1894"/>
      <c r="B1894"/>
      <c r="C1894"/>
      <c r="D1894"/>
      <c r="E1894"/>
      <c r="F1894"/>
      <c r="G1894"/>
      <c r="H1894"/>
      <c r="I1894"/>
      <c r="J1894"/>
      <c r="K1894"/>
      <c r="L1894"/>
      <c r="M1894"/>
      <c r="N1894"/>
      <c r="O1894"/>
    </row>
    <row r="1895" spans="1:15" ht="22.95" customHeight="1" x14ac:dyDescent="0.25">
      <c r="A1895"/>
      <c r="B1895"/>
      <c r="C1895"/>
      <c r="D1895"/>
      <c r="E1895"/>
      <c r="F1895"/>
      <c r="G1895"/>
      <c r="H1895"/>
      <c r="I1895"/>
      <c r="J1895"/>
      <c r="K1895"/>
      <c r="L1895"/>
      <c r="M1895"/>
      <c r="N1895"/>
      <c r="O1895"/>
    </row>
    <row r="1896" spans="1:15" ht="22.95" customHeight="1" x14ac:dyDescent="0.25">
      <c r="A1896"/>
      <c r="B1896"/>
      <c r="C1896"/>
      <c r="D1896"/>
      <c r="E1896"/>
      <c r="F1896"/>
      <c r="G1896"/>
      <c r="H1896"/>
      <c r="I1896"/>
      <c r="J1896"/>
      <c r="K1896"/>
      <c r="L1896"/>
      <c r="M1896"/>
      <c r="N1896"/>
      <c r="O1896"/>
    </row>
    <row r="1897" spans="1:15" ht="22.95" customHeight="1" x14ac:dyDescent="0.25">
      <c r="A1897"/>
      <c r="B1897"/>
      <c r="C1897"/>
      <c r="D1897"/>
      <c r="E1897"/>
      <c r="F1897"/>
      <c r="G1897"/>
      <c r="H1897"/>
      <c r="I1897"/>
      <c r="J1897"/>
      <c r="K1897"/>
      <c r="L1897"/>
      <c r="M1897"/>
      <c r="N1897"/>
      <c r="O1897"/>
    </row>
    <row r="1898" spans="1:15" ht="22.95" customHeight="1" x14ac:dyDescent="0.25">
      <c r="A1898"/>
      <c r="B1898"/>
      <c r="C1898"/>
      <c r="D1898"/>
      <c r="E1898"/>
      <c r="F1898"/>
      <c r="G1898"/>
      <c r="H1898"/>
      <c r="I1898"/>
      <c r="J1898"/>
      <c r="K1898"/>
      <c r="L1898"/>
      <c r="M1898"/>
      <c r="N1898"/>
      <c r="O1898"/>
    </row>
    <row r="1899" spans="1:15" ht="22.95" customHeight="1" x14ac:dyDescent="0.25">
      <c r="A1899"/>
      <c r="B1899"/>
      <c r="C1899"/>
      <c r="D1899"/>
      <c r="E1899"/>
      <c r="F1899"/>
      <c r="G1899"/>
      <c r="H1899"/>
      <c r="I1899"/>
      <c r="J1899"/>
      <c r="K1899"/>
      <c r="L1899"/>
      <c r="M1899"/>
      <c r="N1899"/>
      <c r="O1899"/>
    </row>
    <row r="1900" spans="1:15" ht="22.95" customHeight="1" x14ac:dyDescent="0.25">
      <c r="A1900"/>
      <c r="B1900"/>
      <c r="C1900"/>
      <c r="D1900"/>
      <c r="E1900"/>
      <c r="F1900"/>
      <c r="G1900"/>
      <c r="H1900"/>
      <c r="I1900"/>
      <c r="J1900"/>
      <c r="K1900"/>
      <c r="L1900"/>
      <c r="M1900"/>
      <c r="N1900"/>
      <c r="O1900"/>
    </row>
    <row r="1901" spans="1:15" ht="22.95" customHeight="1" x14ac:dyDescent="0.25">
      <c r="A1901"/>
      <c r="B1901"/>
      <c r="C1901"/>
      <c r="D1901"/>
      <c r="E1901"/>
      <c r="F1901"/>
      <c r="G1901"/>
      <c r="H1901"/>
      <c r="I1901"/>
      <c r="J1901"/>
      <c r="K1901"/>
      <c r="L1901"/>
      <c r="M1901"/>
      <c r="N1901"/>
      <c r="O1901"/>
    </row>
    <row r="1902" spans="1:15" ht="22.95" customHeight="1" x14ac:dyDescent="0.25">
      <c r="A1902"/>
      <c r="B1902"/>
      <c r="C1902"/>
      <c r="D1902"/>
      <c r="E1902"/>
      <c r="F1902"/>
      <c r="G1902"/>
      <c r="H1902"/>
      <c r="I1902"/>
      <c r="J1902"/>
      <c r="K1902"/>
      <c r="L1902"/>
      <c r="M1902"/>
      <c r="N1902"/>
      <c r="O1902"/>
    </row>
    <row r="1903" spans="1:15" ht="22.95" customHeight="1" x14ac:dyDescent="0.25">
      <c r="A1903"/>
      <c r="B1903"/>
      <c r="C1903"/>
      <c r="D1903"/>
      <c r="E1903"/>
      <c r="F1903"/>
      <c r="G1903"/>
      <c r="H1903"/>
      <c r="I1903"/>
      <c r="J1903"/>
      <c r="K1903"/>
      <c r="L1903"/>
      <c r="M1903"/>
      <c r="N1903"/>
      <c r="O1903"/>
    </row>
    <row r="1904" spans="1:15" ht="22.95" customHeight="1" x14ac:dyDescent="0.25">
      <c r="A1904"/>
      <c r="B1904"/>
      <c r="C1904"/>
      <c r="D1904"/>
      <c r="E1904"/>
      <c r="F1904"/>
      <c r="G1904"/>
      <c r="H1904"/>
      <c r="I1904"/>
      <c r="J1904"/>
      <c r="K1904"/>
      <c r="L1904"/>
      <c r="M1904"/>
      <c r="N1904"/>
      <c r="O1904"/>
    </row>
    <row r="1905" spans="1:15" ht="22.95" customHeight="1" x14ac:dyDescent="0.25">
      <c r="A1905"/>
      <c r="B1905"/>
      <c r="C1905"/>
      <c r="D1905"/>
      <c r="E1905"/>
      <c r="F1905"/>
      <c r="G1905"/>
      <c r="H1905"/>
      <c r="I1905"/>
      <c r="J1905"/>
      <c r="K1905"/>
      <c r="L1905"/>
      <c r="M1905"/>
      <c r="N1905"/>
      <c r="O1905"/>
    </row>
    <row r="1906" spans="1:15" ht="22.95" customHeight="1" x14ac:dyDescent="0.25">
      <c r="A1906"/>
      <c r="B1906"/>
      <c r="C1906"/>
      <c r="D1906"/>
      <c r="E1906"/>
      <c r="F1906"/>
      <c r="G1906"/>
      <c r="H1906"/>
      <c r="I1906"/>
      <c r="J1906"/>
      <c r="K1906"/>
      <c r="L1906"/>
      <c r="M1906"/>
      <c r="N1906"/>
      <c r="O1906"/>
    </row>
    <row r="1907" spans="1:15" ht="22.95" customHeight="1" x14ac:dyDescent="0.25">
      <c r="A1907"/>
      <c r="B1907"/>
      <c r="C1907"/>
      <c r="D1907"/>
      <c r="E1907"/>
      <c r="F1907"/>
      <c r="G1907"/>
      <c r="H1907"/>
      <c r="I1907"/>
      <c r="J1907"/>
      <c r="K1907"/>
      <c r="L1907"/>
      <c r="M1907"/>
      <c r="N1907"/>
      <c r="O1907"/>
    </row>
    <row r="1908" spans="1:15" ht="22.95" customHeight="1" x14ac:dyDescent="0.25">
      <c r="A1908"/>
      <c r="B1908"/>
      <c r="C1908"/>
      <c r="D1908"/>
      <c r="E1908"/>
      <c r="F1908"/>
      <c r="G1908"/>
      <c r="H1908"/>
      <c r="I1908"/>
      <c r="J1908"/>
      <c r="K1908"/>
      <c r="L1908"/>
      <c r="M1908"/>
      <c r="N1908"/>
      <c r="O1908"/>
    </row>
    <row r="1909" spans="1:15" ht="22.95" customHeight="1" x14ac:dyDescent="0.25">
      <c r="A1909"/>
      <c r="B1909"/>
      <c r="C1909"/>
      <c r="D1909"/>
      <c r="E1909"/>
      <c r="F1909"/>
      <c r="G1909"/>
      <c r="H1909"/>
      <c r="I1909"/>
      <c r="J1909"/>
      <c r="K1909"/>
      <c r="L1909"/>
      <c r="M1909"/>
      <c r="N1909"/>
      <c r="O1909"/>
    </row>
    <row r="1910" spans="1:15" ht="22.95" customHeight="1" x14ac:dyDescent="0.25">
      <c r="A1910"/>
      <c r="B1910"/>
      <c r="C1910"/>
      <c r="D1910"/>
      <c r="E1910"/>
      <c r="F1910"/>
      <c r="G1910"/>
      <c r="H1910"/>
      <c r="I1910"/>
      <c r="J1910"/>
      <c r="K1910"/>
      <c r="L1910"/>
      <c r="M1910"/>
      <c r="N1910"/>
      <c r="O1910"/>
    </row>
    <row r="1911" spans="1:15" ht="22.95" customHeight="1" x14ac:dyDescent="0.25">
      <c r="A1911"/>
      <c r="B1911"/>
      <c r="C1911"/>
      <c r="D1911"/>
      <c r="E1911"/>
      <c r="F1911"/>
      <c r="G1911"/>
      <c r="H1911"/>
      <c r="I1911"/>
      <c r="J1911"/>
      <c r="K1911"/>
      <c r="L1911"/>
      <c r="M1911"/>
      <c r="N1911"/>
      <c r="O1911"/>
    </row>
    <row r="1912" spans="1:15" ht="22.95" customHeight="1" x14ac:dyDescent="0.25">
      <c r="A1912"/>
      <c r="B1912"/>
      <c r="C1912"/>
      <c r="D1912"/>
      <c r="E1912"/>
      <c r="F1912"/>
      <c r="G1912"/>
      <c r="H1912"/>
      <c r="I1912"/>
      <c r="J1912"/>
      <c r="K1912"/>
      <c r="L1912"/>
      <c r="M1912"/>
      <c r="N1912"/>
      <c r="O1912"/>
    </row>
    <row r="1913" spans="1:15" ht="22.95" customHeight="1" x14ac:dyDescent="0.25">
      <c r="A1913"/>
      <c r="B1913"/>
      <c r="C1913"/>
      <c r="D1913"/>
      <c r="E1913"/>
      <c r="F1913"/>
      <c r="G1913"/>
      <c r="H1913"/>
      <c r="I1913"/>
      <c r="J1913"/>
      <c r="K1913"/>
      <c r="L1913"/>
      <c r="M1913"/>
      <c r="N1913"/>
      <c r="O1913"/>
    </row>
    <row r="1914" spans="1:15" ht="22.95" customHeight="1" x14ac:dyDescent="0.25">
      <c r="A1914"/>
      <c r="B1914"/>
      <c r="C1914"/>
      <c r="D1914"/>
      <c r="E1914"/>
      <c r="F1914"/>
      <c r="G1914"/>
      <c r="H1914"/>
      <c r="I1914"/>
      <c r="J1914"/>
      <c r="K1914"/>
      <c r="L1914"/>
      <c r="M1914"/>
      <c r="N1914"/>
      <c r="O1914"/>
    </row>
    <row r="1915" spans="1:15" ht="22.95" customHeight="1" x14ac:dyDescent="0.25">
      <c r="A1915"/>
      <c r="B1915"/>
      <c r="C1915"/>
      <c r="D1915"/>
      <c r="E1915"/>
      <c r="F1915"/>
      <c r="G1915"/>
      <c r="H1915"/>
      <c r="I1915"/>
      <c r="J1915"/>
      <c r="K1915"/>
      <c r="L1915"/>
      <c r="M1915"/>
      <c r="N1915"/>
      <c r="O1915"/>
    </row>
    <row r="1916" spans="1:15" ht="22.95" customHeight="1" x14ac:dyDescent="0.25">
      <c r="A1916"/>
      <c r="B1916"/>
      <c r="C1916"/>
      <c r="D1916"/>
      <c r="E1916"/>
      <c r="F1916"/>
      <c r="G1916"/>
      <c r="H1916"/>
      <c r="I1916"/>
      <c r="J1916"/>
      <c r="K1916"/>
      <c r="L1916"/>
      <c r="M1916"/>
      <c r="N1916"/>
      <c r="O1916"/>
    </row>
    <row r="1917" spans="1:15" ht="22.95" customHeight="1" x14ac:dyDescent="0.25">
      <c r="A1917"/>
      <c r="B1917"/>
      <c r="C1917"/>
      <c r="D1917"/>
      <c r="E1917"/>
      <c r="F1917"/>
      <c r="G1917"/>
      <c r="H1917"/>
      <c r="I1917"/>
      <c r="J1917"/>
      <c r="K1917"/>
      <c r="L1917"/>
      <c r="M1917"/>
      <c r="N1917"/>
      <c r="O1917"/>
    </row>
    <row r="1918" spans="1:15" ht="22.95" customHeight="1" x14ac:dyDescent="0.25">
      <c r="A1918"/>
      <c r="B1918"/>
      <c r="C1918"/>
      <c r="D1918"/>
      <c r="E1918"/>
      <c r="F1918"/>
      <c r="G1918"/>
      <c r="H1918"/>
      <c r="I1918"/>
      <c r="J1918"/>
      <c r="K1918"/>
      <c r="L1918"/>
      <c r="M1918"/>
      <c r="N1918"/>
      <c r="O1918"/>
    </row>
    <row r="1919" spans="1:15" ht="22.95" customHeight="1" x14ac:dyDescent="0.25">
      <c r="A1919"/>
      <c r="B1919"/>
      <c r="C1919"/>
      <c r="D1919"/>
      <c r="E1919"/>
      <c r="F1919"/>
      <c r="G1919"/>
      <c r="H1919"/>
      <c r="I1919"/>
      <c r="J1919"/>
      <c r="K1919"/>
      <c r="L1919"/>
      <c r="M1919"/>
      <c r="N1919"/>
      <c r="O1919"/>
    </row>
    <row r="1920" spans="1:15" ht="22.95" customHeight="1" x14ac:dyDescent="0.25">
      <c r="A1920"/>
      <c r="B1920"/>
      <c r="C1920"/>
      <c r="D1920"/>
      <c r="E1920"/>
      <c r="F1920"/>
      <c r="G1920"/>
      <c r="H1920"/>
      <c r="I1920"/>
      <c r="J1920"/>
      <c r="K1920"/>
      <c r="L1920"/>
      <c r="M1920"/>
      <c r="N1920"/>
      <c r="O1920"/>
    </row>
    <row r="1921" spans="1:15" ht="22.95" customHeight="1" x14ac:dyDescent="0.25">
      <c r="A1921"/>
      <c r="B1921"/>
      <c r="C1921"/>
      <c r="D1921"/>
      <c r="E1921"/>
      <c r="F1921"/>
      <c r="G1921"/>
      <c r="H1921"/>
      <c r="I1921"/>
      <c r="J1921"/>
      <c r="K1921"/>
      <c r="L1921"/>
      <c r="M1921"/>
      <c r="N1921"/>
      <c r="O1921"/>
    </row>
    <row r="1922" spans="1:15" ht="22.95" customHeight="1" x14ac:dyDescent="0.25">
      <c r="A1922"/>
      <c r="B1922"/>
      <c r="C1922"/>
      <c r="D1922"/>
      <c r="E1922"/>
      <c r="F1922"/>
      <c r="G1922"/>
      <c r="H1922"/>
      <c r="I1922"/>
      <c r="J1922"/>
      <c r="K1922"/>
      <c r="L1922"/>
      <c r="M1922"/>
      <c r="N1922"/>
      <c r="O1922"/>
    </row>
    <row r="1923" spans="1:15" ht="22.95" customHeight="1" x14ac:dyDescent="0.25">
      <c r="A1923"/>
      <c r="B1923"/>
      <c r="C1923"/>
      <c r="D1923"/>
      <c r="E1923"/>
      <c r="F1923"/>
      <c r="G1923"/>
      <c r="H1923"/>
      <c r="I1923"/>
      <c r="J1923"/>
      <c r="K1923"/>
      <c r="L1923"/>
      <c r="M1923"/>
      <c r="N1923"/>
      <c r="O1923"/>
    </row>
    <row r="1924" spans="1:15" ht="22.95" customHeight="1" x14ac:dyDescent="0.25">
      <c r="A1924"/>
      <c r="B1924"/>
      <c r="C1924"/>
      <c r="D1924"/>
      <c r="E1924"/>
      <c r="F1924"/>
      <c r="G1924"/>
      <c r="H1924"/>
      <c r="I1924"/>
      <c r="J1924"/>
      <c r="K1924"/>
      <c r="L1924"/>
      <c r="M1924"/>
      <c r="N1924"/>
      <c r="O1924"/>
    </row>
    <row r="1925" spans="1:15" ht="22.95" customHeight="1" x14ac:dyDescent="0.25">
      <c r="A1925"/>
      <c r="B1925"/>
      <c r="C1925"/>
      <c r="D1925"/>
      <c r="E1925"/>
      <c r="F1925"/>
      <c r="G1925"/>
      <c r="H1925"/>
      <c r="I1925"/>
      <c r="J1925"/>
      <c r="K1925"/>
      <c r="L1925"/>
      <c r="M1925"/>
      <c r="N1925"/>
      <c r="O1925"/>
    </row>
    <row r="1926" spans="1:15" ht="22.95" customHeight="1" x14ac:dyDescent="0.25">
      <c r="A1926"/>
      <c r="B1926"/>
      <c r="C1926"/>
      <c r="D1926"/>
      <c r="E1926"/>
      <c r="F1926"/>
      <c r="G1926"/>
      <c r="H1926"/>
      <c r="I1926"/>
      <c r="J1926"/>
      <c r="K1926"/>
      <c r="L1926"/>
      <c r="M1926"/>
      <c r="N1926"/>
      <c r="O1926"/>
    </row>
    <row r="1927" spans="1:15" ht="22.95" customHeight="1" x14ac:dyDescent="0.25">
      <c r="A1927"/>
      <c r="B1927"/>
      <c r="C1927"/>
      <c r="D1927"/>
      <c r="E1927"/>
      <c r="F1927"/>
      <c r="G1927"/>
      <c r="H1927"/>
      <c r="I1927"/>
      <c r="J1927"/>
      <c r="K1927"/>
      <c r="L1927"/>
      <c r="M1927"/>
      <c r="N1927"/>
      <c r="O1927"/>
    </row>
    <row r="1928" spans="1:15" ht="22.95" customHeight="1" x14ac:dyDescent="0.25">
      <c r="A1928"/>
      <c r="B1928"/>
      <c r="C1928"/>
      <c r="D1928"/>
      <c r="E1928"/>
      <c r="F1928"/>
      <c r="G1928"/>
      <c r="H1928"/>
      <c r="I1928"/>
      <c r="J1928"/>
      <c r="K1928"/>
      <c r="L1928"/>
      <c r="M1928"/>
      <c r="N1928"/>
      <c r="O1928"/>
    </row>
    <row r="1929" spans="1:15" ht="22.95" customHeight="1" x14ac:dyDescent="0.25">
      <c r="A1929"/>
      <c r="B1929"/>
      <c r="C1929"/>
      <c r="D1929"/>
      <c r="E1929"/>
      <c r="F1929"/>
      <c r="G1929"/>
      <c r="H1929"/>
      <c r="I1929"/>
      <c r="J1929"/>
      <c r="K1929"/>
      <c r="L1929"/>
      <c r="M1929"/>
      <c r="N1929"/>
      <c r="O1929"/>
    </row>
    <row r="1930" spans="1:15" ht="22.95" customHeight="1" x14ac:dyDescent="0.25">
      <c r="A1930"/>
      <c r="B1930"/>
      <c r="C1930"/>
      <c r="D1930"/>
      <c r="E1930"/>
      <c r="F1930"/>
      <c r="G1930"/>
      <c r="H1930"/>
      <c r="I1930"/>
      <c r="J1930"/>
      <c r="K1930"/>
      <c r="L1930"/>
      <c r="M1930"/>
      <c r="N1930"/>
      <c r="O1930"/>
    </row>
    <row r="1931" spans="1:15" ht="22.95" customHeight="1" x14ac:dyDescent="0.25">
      <c r="A1931"/>
      <c r="B1931"/>
      <c r="C1931"/>
      <c r="D1931"/>
      <c r="E1931"/>
      <c r="F1931"/>
      <c r="G1931"/>
      <c r="H1931"/>
      <c r="I1931"/>
      <c r="J1931"/>
      <c r="K1931"/>
      <c r="L1931"/>
      <c r="M1931"/>
      <c r="N1931"/>
      <c r="O1931"/>
    </row>
    <row r="1932" spans="1:15" ht="22.95" customHeight="1" x14ac:dyDescent="0.25">
      <c r="A1932"/>
      <c r="B1932"/>
      <c r="C1932"/>
      <c r="D1932"/>
      <c r="E1932"/>
      <c r="F1932"/>
      <c r="G1932"/>
      <c r="H1932"/>
      <c r="I1932"/>
      <c r="J1932"/>
      <c r="K1932"/>
      <c r="L1932"/>
      <c r="M1932"/>
      <c r="N1932"/>
      <c r="O1932"/>
    </row>
    <row r="1933" spans="1:15" ht="22.95" customHeight="1" x14ac:dyDescent="0.25">
      <c r="A1933"/>
      <c r="B1933"/>
      <c r="C1933"/>
      <c r="D1933"/>
      <c r="E1933"/>
      <c r="F1933"/>
      <c r="G1933"/>
      <c r="H1933"/>
      <c r="I1933"/>
      <c r="J1933"/>
      <c r="K1933"/>
      <c r="L1933"/>
      <c r="M1933"/>
      <c r="N1933"/>
      <c r="O1933"/>
    </row>
    <row r="1934" spans="1:15" ht="22.95" customHeight="1" x14ac:dyDescent="0.25">
      <c r="A1934"/>
      <c r="B1934"/>
      <c r="C1934"/>
      <c r="D1934"/>
      <c r="E1934"/>
      <c r="F1934"/>
      <c r="G1934"/>
      <c r="H1934"/>
      <c r="I1934"/>
      <c r="J1934"/>
      <c r="K1934"/>
      <c r="L1934"/>
      <c r="M1934"/>
      <c r="N1934"/>
      <c r="O1934"/>
    </row>
    <row r="1935" spans="1:15" ht="22.95" customHeight="1" x14ac:dyDescent="0.25">
      <c r="A1935"/>
      <c r="B1935"/>
      <c r="C1935"/>
      <c r="D1935"/>
      <c r="E1935"/>
      <c r="F1935"/>
      <c r="G1935"/>
      <c r="H1935"/>
      <c r="I1935"/>
      <c r="J1935"/>
      <c r="K1935"/>
      <c r="L1935"/>
      <c r="M1935"/>
      <c r="N1935"/>
      <c r="O1935"/>
    </row>
    <row r="1936" spans="1:15" ht="22.95" customHeight="1" x14ac:dyDescent="0.25">
      <c r="A1936"/>
      <c r="B1936"/>
      <c r="C1936"/>
      <c r="D1936"/>
      <c r="E1936"/>
      <c r="F1936"/>
      <c r="G1936"/>
      <c r="H1936"/>
      <c r="I1936"/>
      <c r="J1936"/>
      <c r="K1936"/>
      <c r="L1936"/>
      <c r="M1936"/>
      <c r="N1936"/>
      <c r="O1936"/>
    </row>
    <row r="1937" spans="1:15" ht="22.95" customHeight="1" x14ac:dyDescent="0.25">
      <c r="A1937"/>
      <c r="B1937"/>
      <c r="C1937"/>
      <c r="D1937"/>
      <c r="E1937"/>
      <c r="F1937"/>
      <c r="G1937"/>
      <c r="H1937"/>
      <c r="I1937"/>
      <c r="J1937"/>
      <c r="K1937"/>
      <c r="L1937"/>
      <c r="M1937"/>
      <c r="N1937"/>
      <c r="O1937"/>
    </row>
    <row r="1938" spans="1:15" ht="22.95" customHeight="1" x14ac:dyDescent="0.25">
      <c r="A1938"/>
      <c r="B1938"/>
      <c r="C1938"/>
      <c r="D1938"/>
      <c r="E1938"/>
      <c r="F1938"/>
      <c r="G1938"/>
      <c r="H1938"/>
      <c r="I1938"/>
      <c r="J1938"/>
      <c r="K1938"/>
      <c r="L1938"/>
      <c r="M1938"/>
      <c r="N1938"/>
      <c r="O1938"/>
    </row>
    <row r="1939" spans="1:15" ht="22.95" customHeight="1" x14ac:dyDescent="0.25">
      <c r="A1939"/>
      <c r="B1939"/>
      <c r="C1939"/>
      <c r="D1939"/>
      <c r="E1939"/>
      <c r="F1939"/>
      <c r="G1939"/>
      <c r="H1939"/>
      <c r="I1939"/>
      <c r="J1939"/>
      <c r="K1939"/>
      <c r="L1939"/>
      <c r="M1939"/>
      <c r="N1939"/>
      <c r="O1939"/>
    </row>
    <row r="1940" spans="1:15" ht="22.95" customHeight="1" x14ac:dyDescent="0.25">
      <c r="A1940"/>
      <c r="B1940"/>
      <c r="C1940"/>
      <c r="D1940"/>
      <c r="E1940"/>
      <c r="F1940"/>
      <c r="G1940"/>
      <c r="H1940"/>
      <c r="I1940"/>
      <c r="J1940"/>
      <c r="K1940"/>
      <c r="L1940"/>
      <c r="M1940"/>
      <c r="N1940"/>
      <c r="O1940"/>
    </row>
    <row r="1941" spans="1:15" ht="22.95" customHeight="1" x14ac:dyDescent="0.25">
      <c r="A1941"/>
      <c r="B1941"/>
      <c r="C1941"/>
      <c r="D1941"/>
      <c r="E1941"/>
      <c r="F1941"/>
      <c r="G1941"/>
      <c r="H1941"/>
      <c r="I1941"/>
      <c r="J1941"/>
      <c r="K1941"/>
      <c r="L1941"/>
      <c r="M1941"/>
      <c r="N1941"/>
      <c r="O1941"/>
    </row>
    <row r="1942" spans="1:15" ht="22.95" customHeight="1" x14ac:dyDescent="0.25">
      <c r="A1942"/>
      <c r="B1942"/>
      <c r="C1942"/>
      <c r="D1942"/>
      <c r="E1942"/>
      <c r="F1942"/>
      <c r="G1942"/>
      <c r="H1942"/>
      <c r="I1942"/>
      <c r="J1942"/>
      <c r="K1942"/>
      <c r="L1942"/>
      <c r="M1942"/>
      <c r="N1942"/>
      <c r="O1942"/>
    </row>
    <row r="1943" spans="1:15" ht="22.95" customHeight="1" x14ac:dyDescent="0.25">
      <c r="A1943"/>
      <c r="B1943"/>
      <c r="C1943"/>
      <c r="D1943"/>
      <c r="E1943"/>
      <c r="F1943"/>
      <c r="G1943"/>
      <c r="H1943"/>
      <c r="I1943"/>
      <c r="J1943"/>
      <c r="K1943"/>
      <c r="L1943"/>
      <c r="M1943"/>
      <c r="N1943"/>
      <c r="O1943"/>
    </row>
    <row r="1944" spans="1:15" ht="22.95" customHeight="1" x14ac:dyDescent="0.25">
      <c r="A1944"/>
      <c r="B1944"/>
      <c r="C1944"/>
      <c r="D1944"/>
      <c r="E1944"/>
      <c r="F1944"/>
      <c r="G1944"/>
      <c r="H1944"/>
      <c r="I1944"/>
      <c r="J1944"/>
      <c r="K1944"/>
      <c r="L1944"/>
      <c r="M1944"/>
      <c r="N1944"/>
      <c r="O1944"/>
    </row>
    <row r="1945" spans="1:15" ht="22.95" customHeight="1" x14ac:dyDescent="0.25">
      <c r="A1945"/>
      <c r="B1945"/>
      <c r="C1945"/>
      <c r="D1945"/>
      <c r="E1945"/>
      <c r="F1945"/>
      <c r="G1945"/>
      <c r="H1945"/>
      <c r="I1945"/>
      <c r="J1945"/>
      <c r="K1945"/>
      <c r="L1945"/>
      <c r="M1945"/>
      <c r="N1945"/>
      <c r="O1945"/>
    </row>
    <row r="1946" spans="1:15" ht="22.95" customHeight="1" x14ac:dyDescent="0.25">
      <c r="A1946"/>
      <c r="B1946"/>
      <c r="C1946"/>
      <c r="D1946"/>
      <c r="E1946"/>
      <c r="F1946"/>
      <c r="G1946"/>
      <c r="H1946"/>
      <c r="I1946"/>
      <c r="J1946"/>
      <c r="K1946"/>
      <c r="L1946"/>
      <c r="M1946"/>
      <c r="N1946"/>
      <c r="O1946"/>
    </row>
    <row r="1947" spans="1:15" ht="22.95" customHeight="1" x14ac:dyDescent="0.25">
      <c r="A1947"/>
      <c r="B1947"/>
      <c r="C1947"/>
      <c r="D1947"/>
      <c r="E1947"/>
      <c r="F1947"/>
      <c r="G1947"/>
      <c r="H1947"/>
      <c r="I1947"/>
      <c r="J1947"/>
      <c r="K1947"/>
      <c r="L1947"/>
      <c r="M1947"/>
      <c r="N1947"/>
      <c r="O1947"/>
    </row>
    <row r="1948" spans="1:15" ht="22.95" customHeight="1" x14ac:dyDescent="0.25">
      <c r="A1948"/>
      <c r="B1948"/>
      <c r="C1948"/>
      <c r="D1948"/>
      <c r="E1948"/>
      <c r="F1948"/>
      <c r="G1948"/>
      <c r="H1948"/>
      <c r="I1948"/>
      <c r="J1948"/>
      <c r="K1948"/>
      <c r="L1948"/>
      <c r="M1948"/>
      <c r="N1948"/>
      <c r="O1948"/>
    </row>
    <row r="1949" spans="1:15" ht="22.95" customHeight="1" x14ac:dyDescent="0.25">
      <c r="A1949"/>
      <c r="B1949"/>
      <c r="C1949"/>
      <c r="D1949"/>
      <c r="E1949"/>
      <c r="F1949"/>
      <c r="G1949"/>
      <c r="H1949"/>
      <c r="I1949"/>
      <c r="J1949"/>
      <c r="K1949"/>
      <c r="L1949"/>
      <c r="M1949"/>
      <c r="N1949"/>
      <c r="O1949"/>
    </row>
    <row r="1950" spans="1:15" ht="22.95" customHeight="1" x14ac:dyDescent="0.25">
      <c r="A1950"/>
      <c r="B1950"/>
      <c r="C1950"/>
      <c r="D1950"/>
      <c r="E1950"/>
      <c r="F1950"/>
      <c r="G1950"/>
      <c r="H1950"/>
      <c r="I1950"/>
      <c r="J1950"/>
      <c r="K1950"/>
      <c r="L1950"/>
      <c r="M1950"/>
      <c r="N1950"/>
      <c r="O1950"/>
    </row>
    <row r="1951" spans="1:15" ht="22.95" customHeight="1" x14ac:dyDescent="0.25">
      <c r="A1951"/>
      <c r="B1951"/>
      <c r="C1951"/>
      <c r="D1951"/>
      <c r="E1951"/>
      <c r="F1951"/>
      <c r="G1951"/>
      <c r="H1951"/>
      <c r="I1951"/>
      <c r="J1951"/>
      <c r="K1951"/>
      <c r="L1951"/>
      <c r="M1951"/>
      <c r="N1951"/>
      <c r="O1951"/>
    </row>
    <row r="1952" spans="1:15" ht="22.95" customHeight="1" x14ac:dyDescent="0.25">
      <c r="A1952"/>
      <c r="B1952"/>
      <c r="C1952"/>
      <c r="D1952"/>
      <c r="E1952"/>
      <c r="F1952"/>
      <c r="G1952"/>
      <c r="H1952"/>
      <c r="I1952"/>
      <c r="J1952"/>
      <c r="K1952"/>
      <c r="L1952"/>
      <c r="M1952"/>
      <c r="N1952"/>
      <c r="O1952"/>
    </row>
    <row r="1953" spans="1:15" ht="22.95" customHeight="1" x14ac:dyDescent="0.25">
      <c r="A1953"/>
      <c r="B1953"/>
      <c r="C1953"/>
      <c r="D1953"/>
      <c r="E1953"/>
      <c r="F1953"/>
      <c r="G1953"/>
      <c r="H1953"/>
      <c r="I1953"/>
      <c r="J1953"/>
      <c r="K1953"/>
      <c r="L1953"/>
      <c r="M1953"/>
      <c r="N1953"/>
      <c r="O1953"/>
    </row>
    <row r="1954" spans="1:15" ht="22.95" customHeight="1" x14ac:dyDescent="0.25">
      <c r="A1954"/>
      <c r="B1954"/>
      <c r="C1954"/>
      <c r="D1954"/>
      <c r="E1954"/>
      <c r="F1954"/>
      <c r="G1954"/>
      <c r="H1954"/>
      <c r="I1954"/>
      <c r="J1954"/>
      <c r="K1954"/>
      <c r="L1954"/>
      <c r="M1954"/>
      <c r="N1954"/>
      <c r="O1954"/>
    </row>
    <row r="1955" spans="1:15" ht="22.95" customHeight="1" x14ac:dyDescent="0.25">
      <c r="A1955"/>
      <c r="B1955"/>
      <c r="C1955"/>
      <c r="D1955"/>
      <c r="E1955"/>
      <c r="F1955"/>
      <c r="G1955"/>
      <c r="H1955"/>
      <c r="I1955"/>
      <c r="J1955"/>
      <c r="K1955"/>
      <c r="L1955"/>
      <c r="M1955"/>
      <c r="N1955"/>
      <c r="O1955"/>
    </row>
    <row r="1956" spans="1:15" ht="22.95" customHeight="1" x14ac:dyDescent="0.25">
      <c r="A1956"/>
      <c r="B1956"/>
      <c r="C1956"/>
      <c r="D1956"/>
      <c r="E1956"/>
      <c r="F1956"/>
      <c r="G1956"/>
      <c r="H1956"/>
      <c r="I1956"/>
      <c r="J1956"/>
      <c r="K1956"/>
      <c r="L1956"/>
      <c r="M1956"/>
      <c r="N1956"/>
      <c r="O1956"/>
    </row>
    <row r="1957" spans="1:15" ht="22.95" customHeight="1" x14ac:dyDescent="0.25">
      <c r="A1957"/>
      <c r="B1957"/>
      <c r="C1957"/>
      <c r="D1957"/>
      <c r="E1957"/>
      <c r="F1957"/>
      <c r="G1957"/>
      <c r="H1957"/>
      <c r="I1957"/>
      <c r="J1957"/>
      <c r="K1957"/>
      <c r="L1957"/>
      <c r="M1957"/>
      <c r="N1957"/>
      <c r="O1957"/>
    </row>
    <row r="1958" spans="1:15" ht="22.95" customHeight="1" x14ac:dyDescent="0.25">
      <c r="A1958"/>
      <c r="B1958"/>
      <c r="C1958"/>
      <c r="D1958"/>
      <c r="E1958"/>
      <c r="F1958"/>
      <c r="G1958"/>
      <c r="H1958"/>
      <c r="I1958"/>
      <c r="J1958"/>
      <c r="K1958"/>
      <c r="L1958"/>
      <c r="M1958"/>
      <c r="N1958"/>
      <c r="O1958"/>
    </row>
    <row r="1959" spans="1:15" ht="100.2" customHeight="1" x14ac:dyDescent="0.25">
      <c r="A1959"/>
      <c r="B1959"/>
      <c r="C1959"/>
      <c r="D1959"/>
      <c r="E1959"/>
      <c r="F1959"/>
      <c r="G1959"/>
      <c r="H1959"/>
      <c r="I1959"/>
      <c r="J1959"/>
      <c r="K1959"/>
      <c r="L1959"/>
      <c r="M1959"/>
      <c r="N1959"/>
      <c r="O1959"/>
    </row>
    <row r="1960" spans="1:15" ht="22.95" customHeight="1" x14ac:dyDescent="0.25">
      <c r="A1960"/>
      <c r="B1960"/>
      <c r="C1960"/>
      <c r="D1960"/>
      <c r="E1960"/>
      <c r="F1960"/>
      <c r="G1960"/>
      <c r="H1960"/>
      <c r="I1960"/>
      <c r="J1960"/>
      <c r="K1960"/>
      <c r="L1960"/>
      <c r="M1960"/>
      <c r="N1960"/>
      <c r="O1960"/>
    </row>
    <row r="1961" spans="1:15" ht="22.95" customHeight="1" x14ac:dyDescent="0.25">
      <c r="A1961"/>
      <c r="B1961"/>
      <c r="C1961"/>
      <c r="D1961"/>
      <c r="E1961"/>
      <c r="F1961"/>
      <c r="G1961"/>
      <c r="H1961"/>
      <c r="I1961"/>
      <c r="J1961"/>
      <c r="K1961"/>
      <c r="L1961"/>
      <c r="M1961"/>
      <c r="N1961"/>
      <c r="O1961"/>
    </row>
    <row r="1962" spans="1:15" ht="22.95" customHeight="1" x14ac:dyDescent="0.25">
      <c r="A1962"/>
      <c r="B1962"/>
      <c r="C1962"/>
      <c r="D1962"/>
      <c r="E1962"/>
      <c r="F1962"/>
      <c r="G1962"/>
      <c r="H1962"/>
      <c r="I1962"/>
      <c r="J1962"/>
      <c r="K1962"/>
      <c r="L1962"/>
      <c r="M1962"/>
      <c r="N1962"/>
      <c r="O1962"/>
    </row>
    <row r="1963" spans="1:15" ht="22.95" customHeight="1" x14ac:dyDescent="0.25">
      <c r="A1963"/>
      <c r="B1963"/>
      <c r="C1963"/>
      <c r="D1963"/>
      <c r="E1963"/>
      <c r="F1963"/>
      <c r="G1963"/>
      <c r="H1963"/>
      <c r="I1963"/>
      <c r="J1963"/>
      <c r="K1963"/>
      <c r="L1963"/>
      <c r="M1963"/>
      <c r="N1963"/>
      <c r="O1963"/>
    </row>
    <row r="1964" spans="1:15" ht="22.95" customHeight="1" x14ac:dyDescent="0.25">
      <c r="A1964"/>
      <c r="B1964"/>
      <c r="C1964"/>
      <c r="D1964"/>
      <c r="E1964"/>
      <c r="F1964"/>
      <c r="G1964"/>
      <c r="H1964"/>
      <c r="I1964"/>
      <c r="J1964"/>
      <c r="K1964"/>
      <c r="L1964"/>
      <c r="M1964"/>
      <c r="N1964"/>
      <c r="O1964"/>
    </row>
    <row r="1965" spans="1:15" ht="22.95" customHeight="1" x14ac:dyDescent="0.25">
      <c r="A1965"/>
      <c r="B1965"/>
      <c r="C1965"/>
      <c r="D1965"/>
      <c r="E1965"/>
      <c r="F1965"/>
      <c r="G1965"/>
      <c r="H1965"/>
      <c r="I1965"/>
      <c r="J1965"/>
      <c r="K1965"/>
      <c r="L1965"/>
      <c r="M1965"/>
      <c r="N1965"/>
      <c r="O1965"/>
    </row>
    <row r="1966" spans="1:15" ht="22.95" customHeight="1" x14ac:dyDescent="0.25">
      <c r="A1966"/>
      <c r="B1966"/>
      <c r="C1966"/>
      <c r="D1966"/>
      <c r="E1966"/>
      <c r="F1966"/>
      <c r="G1966"/>
      <c r="H1966"/>
      <c r="I1966"/>
      <c r="J1966"/>
      <c r="K1966"/>
      <c r="L1966"/>
      <c r="M1966"/>
      <c r="N1966"/>
      <c r="O1966"/>
    </row>
    <row r="1967" spans="1:15" ht="22.95" customHeight="1" x14ac:dyDescent="0.25">
      <c r="A1967"/>
      <c r="B1967"/>
      <c r="C1967"/>
      <c r="D1967"/>
      <c r="E1967"/>
      <c r="F1967"/>
      <c r="G1967"/>
      <c r="H1967"/>
      <c r="I1967"/>
      <c r="J1967"/>
      <c r="K1967"/>
      <c r="L1967"/>
      <c r="M1967"/>
      <c r="N1967"/>
      <c r="O1967"/>
    </row>
    <row r="1968" spans="1:15" ht="22.95" customHeight="1" x14ac:dyDescent="0.25">
      <c r="A1968"/>
      <c r="B1968"/>
      <c r="C1968"/>
      <c r="D1968"/>
      <c r="E1968"/>
      <c r="F1968"/>
      <c r="G1968"/>
      <c r="H1968"/>
      <c r="I1968"/>
      <c r="J1968"/>
      <c r="K1968"/>
      <c r="L1968"/>
      <c r="M1968"/>
      <c r="N1968"/>
      <c r="O1968"/>
    </row>
    <row r="1969" spans="1:15" ht="22.95" customHeight="1" x14ac:dyDescent="0.25">
      <c r="A1969"/>
      <c r="B1969"/>
      <c r="C1969"/>
      <c r="D1969"/>
      <c r="E1969"/>
      <c r="F1969"/>
      <c r="G1969"/>
      <c r="H1969"/>
      <c r="I1969"/>
      <c r="J1969"/>
      <c r="K1969"/>
      <c r="L1969"/>
      <c r="M1969"/>
      <c r="N1969"/>
      <c r="O1969"/>
    </row>
    <row r="1970" spans="1:15" ht="22.95" customHeight="1" x14ac:dyDescent="0.25">
      <c r="A1970"/>
      <c r="B1970"/>
      <c r="C1970"/>
      <c r="D1970"/>
      <c r="E1970"/>
      <c r="F1970"/>
      <c r="G1970"/>
      <c r="H1970"/>
      <c r="I1970"/>
      <c r="J1970"/>
      <c r="K1970"/>
      <c r="L1970"/>
      <c r="M1970"/>
      <c r="N1970"/>
      <c r="O1970"/>
    </row>
    <row r="1971" spans="1:15" ht="22.95" customHeight="1" x14ac:dyDescent="0.25">
      <c r="A1971"/>
      <c r="B1971"/>
      <c r="C1971"/>
      <c r="D1971"/>
      <c r="E1971"/>
      <c r="F1971"/>
      <c r="G1971"/>
      <c r="H1971"/>
      <c r="I1971"/>
      <c r="J1971"/>
      <c r="K1971"/>
      <c r="L1971"/>
      <c r="M1971"/>
      <c r="N1971"/>
      <c r="O1971"/>
    </row>
    <row r="1972" spans="1:15" ht="22.95" customHeight="1" x14ac:dyDescent="0.25">
      <c r="A1972"/>
      <c r="B1972"/>
      <c r="C1972"/>
      <c r="D1972"/>
      <c r="E1972"/>
      <c r="F1972"/>
      <c r="G1972"/>
      <c r="H1972"/>
      <c r="I1972"/>
      <c r="J1972"/>
      <c r="K1972"/>
      <c r="L1972"/>
      <c r="M1972"/>
      <c r="N1972"/>
      <c r="O1972"/>
    </row>
    <row r="1973" spans="1:15" ht="22.95" customHeight="1" x14ac:dyDescent="0.25">
      <c r="A1973"/>
      <c r="B1973"/>
      <c r="C1973"/>
      <c r="D1973"/>
      <c r="E1973"/>
      <c r="F1973"/>
      <c r="G1973"/>
      <c r="H1973"/>
      <c r="I1973"/>
      <c r="J1973"/>
      <c r="K1973"/>
      <c r="L1973"/>
      <c r="M1973"/>
      <c r="N1973"/>
      <c r="O1973"/>
    </row>
    <row r="1974" spans="1:15" ht="22.95" customHeight="1" x14ac:dyDescent="0.25">
      <c r="A1974"/>
      <c r="B1974"/>
      <c r="C1974"/>
      <c r="D1974"/>
      <c r="E1974"/>
      <c r="F1974"/>
      <c r="G1974"/>
      <c r="H1974"/>
      <c r="I1974"/>
      <c r="J1974"/>
      <c r="K1974"/>
      <c r="L1974"/>
      <c r="M1974"/>
      <c r="N1974"/>
      <c r="O1974"/>
    </row>
    <row r="1975" spans="1:15" ht="22.95" customHeight="1" x14ac:dyDescent="0.25">
      <c r="A1975"/>
      <c r="B1975"/>
      <c r="C1975"/>
      <c r="D1975"/>
      <c r="E1975"/>
      <c r="F1975"/>
      <c r="G1975"/>
      <c r="H1975"/>
      <c r="I1975"/>
      <c r="J1975"/>
      <c r="K1975"/>
      <c r="L1975"/>
      <c r="M1975"/>
      <c r="N1975"/>
      <c r="O1975"/>
    </row>
    <row r="1976" spans="1:15" ht="22.95" customHeight="1" x14ac:dyDescent="0.25">
      <c r="A1976"/>
      <c r="B1976"/>
      <c r="C1976"/>
      <c r="D1976"/>
      <c r="E1976"/>
      <c r="F1976"/>
      <c r="G1976"/>
      <c r="H1976"/>
      <c r="I1976"/>
      <c r="J1976"/>
      <c r="K1976"/>
      <c r="L1976"/>
      <c r="M1976"/>
      <c r="N1976"/>
      <c r="O1976"/>
    </row>
    <row r="1977" spans="1:15" ht="22.95" customHeight="1" x14ac:dyDescent="0.25">
      <c r="A1977"/>
      <c r="B1977"/>
      <c r="C1977"/>
      <c r="D1977"/>
      <c r="E1977"/>
      <c r="F1977"/>
      <c r="G1977"/>
      <c r="H1977"/>
      <c r="I1977"/>
      <c r="J1977"/>
      <c r="K1977"/>
      <c r="L1977"/>
      <c r="M1977"/>
      <c r="N1977"/>
      <c r="O1977"/>
    </row>
    <row r="1978" spans="1:15" ht="22.95" customHeight="1" x14ac:dyDescent="0.25">
      <c r="A1978"/>
      <c r="B1978"/>
      <c r="C1978"/>
      <c r="D1978"/>
      <c r="E1978"/>
      <c r="F1978"/>
      <c r="G1978"/>
      <c r="H1978"/>
      <c r="I1978"/>
      <c r="J1978"/>
      <c r="K1978"/>
      <c r="L1978"/>
      <c r="M1978"/>
      <c r="N1978"/>
      <c r="O1978"/>
    </row>
    <row r="1979" spans="1:15" ht="22.95" customHeight="1" x14ac:dyDescent="0.25">
      <c r="A1979"/>
      <c r="B1979"/>
      <c r="C1979"/>
      <c r="D1979"/>
      <c r="E1979"/>
      <c r="F1979"/>
      <c r="G1979"/>
      <c r="H1979"/>
      <c r="I1979"/>
      <c r="J1979"/>
      <c r="K1979"/>
      <c r="L1979"/>
      <c r="M1979"/>
      <c r="N1979"/>
      <c r="O1979"/>
    </row>
    <row r="1980" spans="1:15" ht="22.95" customHeight="1" x14ac:dyDescent="0.25">
      <c r="A1980"/>
      <c r="B1980"/>
      <c r="C1980"/>
      <c r="D1980"/>
      <c r="E1980"/>
      <c r="F1980"/>
      <c r="G1980"/>
      <c r="H1980"/>
      <c r="I1980"/>
      <c r="J1980"/>
      <c r="K1980"/>
      <c r="L1980"/>
      <c r="M1980"/>
      <c r="N1980"/>
      <c r="O1980"/>
    </row>
    <row r="1981" spans="1:15" ht="22.95" customHeight="1" x14ac:dyDescent="0.25">
      <c r="A1981"/>
      <c r="B1981"/>
      <c r="C1981"/>
      <c r="D1981"/>
      <c r="E1981"/>
      <c r="F1981"/>
      <c r="G1981"/>
      <c r="H1981"/>
      <c r="I1981"/>
      <c r="J1981"/>
      <c r="K1981"/>
      <c r="L1981"/>
      <c r="M1981"/>
      <c r="N1981"/>
      <c r="O1981"/>
    </row>
    <row r="1982" spans="1:15" ht="22.95" customHeight="1" x14ac:dyDescent="0.25">
      <c r="A1982"/>
      <c r="B1982"/>
      <c r="C1982"/>
      <c r="D1982"/>
      <c r="E1982"/>
      <c r="F1982"/>
      <c r="G1982"/>
      <c r="H1982"/>
      <c r="I1982"/>
      <c r="J1982"/>
      <c r="K1982"/>
      <c r="L1982"/>
      <c r="M1982"/>
      <c r="N1982"/>
      <c r="O1982"/>
    </row>
    <row r="1983" spans="1:15" ht="22.95" customHeight="1" x14ac:dyDescent="0.25">
      <c r="A1983"/>
      <c r="B1983"/>
      <c r="C1983"/>
      <c r="D1983"/>
      <c r="E1983"/>
      <c r="F1983"/>
      <c r="G1983"/>
      <c r="H1983"/>
      <c r="I1983"/>
      <c r="J1983"/>
      <c r="K1983"/>
      <c r="L1983"/>
      <c r="M1983"/>
      <c r="N1983"/>
      <c r="O1983"/>
    </row>
    <row r="1984" spans="1:15" ht="22.95" customHeight="1" x14ac:dyDescent="0.25">
      <c r="A1984"/>
      <c r="B1984"/>
      <c r="C1984"/>
      <c r="D1984"/>
      <c r="E1984"/>
      <c r="F1984"/>
      <c r="G1984"/>
      <c r="H1984"/>
      <c r="I1984"/>
      <c r="J1984"/>
      <c r="K1984"/>
      <c r="L1984"/>
      <c r="M1984"/>
      <c r="N1984"/>
      <c r="O1984"/>
    </row>
    <row r="1985" spans="1:15" ht="22.95" customHeight="1" x14ac:dyDescent="0.25">
      <c r="A1985"/>
      <c r="B1985"/>
      <c r="C1985"/>
      <c r="D1985"/>
      <c r="E1985"/>
      <c r="F1985"/>
      <c r="G1985"/>
      <c r="H1985"/>
      <c r="I1985"/>
      <c r="J1985"/>
      <c r="K1985"/>
      <c r="L1985"/>
      <c r="M1985"/>
      <c r="N1985"/>
      <c r="O1985"/>
    </row>
    <row r="1986" spans="1:15" ht="22.95" customHeight="1" x14ac:dyDescent="0.25">
      <c r="A1986"/>
      <c r="B1986"/>
      <c r="C1986"/>
      <c r="D1986"/>
      <c r="E1986"/>
      <c r="F1986"/>
      <c r="G1986"/>
      <c r="H1986"/>
      <c r="I1986"/>
      <c r="J1986"/>
      <c r="K1986"/>
      <c r="L1986"/>
      <c r="M1986"/>
      <c r="N1986"/>
      <c r="O1986"/>
    </row>
    <row r="1987" spans="1:15" ht="22.95" customHeight="1" x14ac:dyDescent="0.25">
      <c r="A1987"/>
      <c r="B1987"/>
      <c r="C1987"/>
      <c r="D1987"/>
      <c r="E1987"/>
      <c r="F1987"/>
      <c r="G1987"/>
      <c r="H1987"/>
      <c r="I1987"/>
      <c r="J1987"/>
      <c r="K1987"/>
      <c r="L1987"/>
      <c r="M1987"/>
      <c r="N1987"/>
      <c r="O1987"/>
    </row>
    <row r="1988" spans="1:15" ht="22.95" customHeight="1" x14ac:dyDescent="0.25">
      <c r="A1988"/>
      <c r="B1988"/>
      <c r="C1988"/>
      <c r="D1988"/>
      <c r="E1988"/>
      <c r="F1988"/>
      <c r="G1988"/>
      <c r="H1988"/>
      <c r="I1988"/>
      <c r="J1988"/>
      <c r="K1988"/>
      <c r="L1988"/>
      <c r="M1988"/>
      <c r="N1988"/>
      <c r="O1988"/>
    </row>
    <row r="1989" spans="1:15" ht="22.95" customHeight="1" x14ac:dyDescent="0.25">
      <c r="A1989"/>
      <c r="B1989"/>
      <c r="C1989"/>
      <c r="D1989"/>
      <c r="E1989"/>
      <c r="F1989"/>
      <c r="G1989"/>
      <c r="H1989"/>
      <c r="I1989"/>
      <c r="J1989"/>
      <c r="K1989"/>
      <c r="L1989"/>
      <c r="M1989"/>
      <c r="N1989"/>
      <c r="O1989"/>
    </row>
    <row r="1990" spans="1:15" ht="22.95" customHeight="1" x14ac:dyDescent="0.25">
      <c r="A1990"/>
      <c r="B1990"/>
      <c r="C1990"/>
      <c r="D1990"/>
      <c r="E1990"/>
      <c r="F1990"/>
      <c r="G1990"/>
      <c r="H1990"/>
      <c r="I1990"/>
      <c r="J1990"/>
      <c r="K1990"/>
      <c r="L1990"/>
      <c r="M1990"/>
      <c r="N1990"/>
      <c r="O1990"/>
    </row>
    <row r="1991" spans="1:15" ht="22.95" customHeight="1" x14ac:dyDescent="0.25">
      <c r="A1991"/>
      <c r="B1991"/>
      <c r="C1991"/>
      <c r="D1991"/>
      <c r="E1991"/>
      <c r="F1991"/>
      <c r="G1991"/>
      <c r="H1991"/>
      <c r="I1991"/>
      <c r="J1991"/>
      <c r="K1991"/>
      <c r="L1991"/>
      <c r="M1991"/>
      <c r="N1991"/>
      <c r="O1991"/>
    </row>
    <row r="1992" spans="1:15" ht="22.95" customHeight="1" x14ac:dyDescent="0.25">
      <c r="A1992"/>
      <c r="B1992"/>
      <c r="C1992"/>
      <c r="D1992"/>
      <c r="E1992"/>
      <c r="F1992"/>
      <c r="G1992"/>
      <c r="H1992"/>
      <c r="I1992"/>
      <c r="J1992"/>
      <c r="K1992"/>
      <c r="L1992"/>
      <c r="M1992"/>
      <c r="N1992"/>
      <c r="O1992"/>
    </row>
    <row r="1993" spans="1:15" ht="22.95" customHeight="1" x14ac:dyDescent="0.25">
      <c r="A1993"/>
      <c r="B1993"/>
      <c r="C1993"/>
      <c r="D1993"/>
      <c r="E1993"/>
      <c r="F1993"/>
      <c r="G1993"/>
      <c r="H1993"/>
      <c r="I1993"/>
      <c r="J1993"/>
      <c r="K1993"/>
      <c r="L1993"/>
      <c r="M1993"/>
      <c r="N1993"/>
      <c r="O1993"/>
    </row>
    <row r="1994" spans="1:15" ht="22.95" customHeight="1" x14ac:dyDescent="0.25">
      <c r="A1994"/>
      <c r="B1994"/>
      <c r="C1994"/>
      <c r="D1994"/>
      <c r="E1994"/>
      <c r="F1994"/>
      <c r="G1994"/>
      <c r="H1994"/>
      <c r="I1994"/>
      <c r="J1994"/>
      <c r="K1994"/>
      <c r="L1994"/>
      <c r="M1994"/>
      <c r="N1994"/>
      <c r="O1994"/>
    </row>
    <row r="1995" spans="1:15" ht="22.95" customHeight="1" x14ac:dyDescent="0.25">
      <c r="A1995"/>
      <c r="B1995"/>
      <c r="C1995"/>
      <c r="D1995"/>
      <c r="E1995"/>
      <c r="F1995"/>
      <c r="G1995"/>
      <c r="H1995"/>
      <c r="I1995"/>
      <c r="J1995"/>
      <c r="K1995"/>
      <c r="L1995"/>
      <c r="M1995"/>
      <c r="N1995"/>
      <c r="O1995"/>
    </row>
    <row r="1996" spans="1:15" ht="22.95" customHeight="1" x14ac:dyDescent="0.25">
      <c r="A1996"/>
      <c r="B1996"/>
      <c r="C1996"/>
      <c r="D1996"/>
      <c r="E1996"/>
      <c r="F1996"/>
      <c r="G1996"/>
      <c r="H1996"/>
      <c r="I1996"/>
      <c r="J1996"/>
      <c r="K1996"/>
      <c r="L1996"/>
      <c r="M1996"/>
      <c r="N1996"/>
      <c r="O1996"/>
    </row>
    <row r="1997" spans="1:15" ht="22.95" customHeight="1" x14ac:dyDescent="0.25">
      <c r="A1997"/>
      <c r="B1997"/>
      <c r="C1997"/>
      <c r="D1997"/>
      <c r="E1997"/>
      <c r="F1997"/>
      <c r="G1997"/>
      <c r="H1997"/>
      <c r="I1997"/>
      <c r="J1997"/>
      <c r="K1997"/>
      <c r="L1997"/>
      <c r="M1997"/>
      <c r="N1997"/>
      <c r="O1997"/>
    </row>
    <row r="1998" spans="1:15" ht="22.95" customHeight="1" x14ac:dyDescent="0.25">
      <c r="A1998"/>
      <c r="B1998"/>
      <c r="C1998"/>
      <c r="D1998"/>
      <c r="E1998"/>
      <c r="F1998"/>
      <c r="G1998"/>
      <c r="H1998"/>
      <c r="I1998"/>
      <c r="J1998"/>
      <c r="K1998"/>
      <c r="L1998"/>
      <c r="M1998"/>
      <c r="N1998"/>
      <c r="O1998"/>
    </row>
    <row r="1999" spans="1:15" ht="22.95" customHeight="1" x14ac:dyDescent="0.25">
      <c r="A1999"/>
      <c r="B1999"/>
      <c r="C1999"/>
      <c r="D1999"/>
      <c r="E1999"/>
      <c r="F1999"/>
      <c r="G1999"/>
      <c r="H1999"/>
      <c r="I1999"/>
      <c r="J1999"/>
      <c r="K1999"/>
      <c r="L1999"/>
      <c r="M1999"/>
      <c r="N1999"/>
      <c r="O1999"/>
    </row>
    <row r="2000" spans="1:15" ht="22.95" customHeight="1" x14ac:dyDescent="0.25">
      <c r="A2000"/>
      <c r="B2000"/>
      <c r="C2000"/>
      <c r="D2000"/>
      <c r="E2000"/>
      <c r="F2000"/>
      <c r="G2000"/>
      <c r="H2000"/>
      <c r="I2000"/>
      <c r="J2000"/>
      <c r="K2000"/>
      <c r="L2000"/>
      <c r="M2000"/>
      <c r="N2000"/>
      <c r="O2000"/>
    </row>
    <row r="2001" spans="1:15" ht="22.95" customHeight="1" x14ac:dyDescent="0.25">
      <c r="A2001"/>
      <c r="B2001"/>
      <c r="C2001"/>
      <c r="D2001"/>
      <c r="E2001"/>
      <c r="F2001"/>
      <c r="G2001"/>
      <c r="H2001"/>
      <c r="I2001"/>
      <c r="J2001"/>
      <c r="K2001"/>
      <c r="L2001"/>
      <c r="M2001"/>
      <c r="N2001"/>
      <c r="O2001"/>
    </row>
    <row r="2002" spans="1:15" ht="22.95" customHeight="1" x14ac:dyDescent="0.25">
      <c r="A2002"/>
      <c r="B2002"/>
      <c r="C2002"/>
      <c r="D2002"/>
      <c r="E2002"/>
      <c r="F2002"/>
      <c r="G2002"/>
      <c r="H2002"/>
      <c r="I2002"/>
      <c r="J2002"/>
      <c r="K2002"/>
      <c r="L2002"/>
      <c r="M2002"/>
      <c r="N2002"/>
      <c r="O2002"/>
    </row>
    <row r="2003" spans="1:15" ht="22.95" customHeight="1" x14ac:dyDescent="0.25">
      <c r="A2003"/>
      <c r="B2003"/>
      <c r="C2003"/>
      <c r="D2003"/>
      <c r="E2003"/>
      <c r="F2003"/>
      <c r="G2003"/>
      <c r="H2003"/>
      <c r="I2003"/>
      <c r="J2003"/>
      <c r="K2003"/>
      <c r="L2003"/>
      <c r="M2003"/>
      <c r="N2003"/>
      <c r="O2003"/>
    </row>
    <row r="2004" spans="1:15" ht="22.95" customHeight="1" x14ac:dyDescent="0.25">
      <c r="A2004"/>
      <c r="B2004"/>
      <c r="C2004"/>
      <c r="D2004"/>
      <c r="E2004"/>
      <c r="F2004"/>
      <c r="G2004"/>
      <c r="H2004"/>
      <c r="I2004"/>
      <c r="J2004"/>
      <c r="K2004"/>
      <c r="L2004"/>
      <c r="M2004"/>
      <c r="N2004"/>
      <c r="O2004"/>
    </row>
    <row r="2005" spans="1:15" ht="22.95" customHeight="1" x14ac:dyDescent="0.25">
      <c r="A2005"/>
      <c r="B2005"/>
      <c r="C2005"/>
      <c r="D2005"/>
      <c r="E2005"/>
      <c r="F2005"/>
      <c r="G2005"/>
      <c r="H2005"/>
      <c r="I2005"/>
      <c r="J2005"/>
      <c r="K2005"/>
      <c r="L2005"/>
      <c r="M2005"/>
      <c r="N2005"/>
      <c r="O2005"/>
    </row>
    <row r="2006" spans="1:15" ht="22.95" customHeight="1" x14ac:dyDescent="0.25">
      <c r="A2006"/>
      <c r="B2006"/>
      <c r="C2006"/>
      <c r="D2006"/>
      <c r="E2006"/>
      <c r="F2006"/>
      <c r="G2006"/>
      <c r="H2006"/>
      <c r="I2006"/>
      <c r="J2006"/>
      <c r="K2006"/>
      <c r="L2006"/>
      <c r="M2006"/>
      <c r="N2006"/>
      <c r="O2006"/>
    </row>
    <row r="2007" spans="1:15" ht="22.95" customHeight="1" x14ac:dyDescent="0.25">
      <c r="A2007"/>
      <c r="B2007"/>
      <c r="C2007"/>
      <c r="D2007"/>
      <c r="E2007"/>
      <c r="F2007"/>
      <c r="G2007"/>
      <c r="H2007"/>
      <c r="I2007"/>
      <c r="J2007"/>
      <c r="K2007"/>
      <c r="L2007"/>
      <c r="M2007"/>
      <c r="N2007"/>
      <c r="O2007"/>
    </row>
    <row r="2008" spans="1:15" ht="22.95" customHeight="1" x14ac:dyDescent="0.25">
      <c r="A2008"/>
      <c r="B2008"/>
      <c r="C2008"/>
      <c r="D2008"/>
      <c r="E2008"/>
      <c r="F2008"/>
      <c r="G2008"/>
      <c r="H2008"/>
      <c r="I2008"/>
      <c r="J2008"/>
      <c r="K2008"/>
      <c r="L2008"/>
      <c r="M2008"/>
      <c r="N2008"/>
      <c r="O2008"/>
    </row>
    <row r="2009" spans="1:15" ht="22.95" customHeight="1" x14ac:dyDescent="0.25">
      <c r="A2009"/>
      <c r="B2009"/>
      <c r="C2009"/>
      <c r="D2009"/>
      <c r="E2009"/>
      <c r="F2009"/>
      <c r="G2009"/>
      <c r="H2009"/>
      <c r="I2009"/>
      <c r="J2009"/>
      <c r="K2009"/>
      <c r="L2009"/>
      <c r="M2009"/>
      <c r="N2009"/>
      <c r="O2009"/>
    </row>
    <row r="2010" spans="1:15" ht="22.95" customHeight="1" x14ac:dyDescent="0.25">
      <c r="A2010"/>
      <c r="B2010"/>
      <c r="C2010"/>
      <c r="D2010"/>
      <c r="E2010"/>
      <c r="F2010"/>
      <c r="G2010"/>
      <c r="H2010"/>
      <c r="I2010"/>
      <c r="J2010"/>
      <c r="K2010"/>
      <c r="L2010"/>
      <c r="M2010"/>
      <c r="N2010"/>
      <c r="O2010"/>
    </row>
    <row r="2011" spans="1:15" ht="22.95" customHeight="1" x14ac:dyDescent="0.25">
      <c r="A2011"/>
      <c r="B2011"/>
      <c r="C2011"/>
      <c r="D2011"/>
      <c r="E2011"/>
      <c r="F2011"/>
      <c r="G2011"/>
      <c r="H2011"/>
      <c r="I2011"/>
      <c r="J2011"/>
      <c r="K2011"/>
      <c r="L2011"/>
      <c r="M2011"/>
      <c r="N2011"/>
      <c r="O2011"/>
    </row>
    <row r="2012" spans="1:15" ht="22.95" customHeight="1" x14ac:dyDescent="0.25">
      <c r="A2012"/>
      <c r="B2012"/>
      <c r="C2012"/>
      <c r="D2012"/>
      <c r="E2012"/>
      <c r="F2012"/>
      <c r="G2012"/>
      <c r="H2012"/>
      <c r="I2012"/>
      <c r="J2012"/>
      <c r="K2012"/>
      <c r="L2012"/>
      <c r="M2012"/>
      <c r="N2012"/>
      <c r="O2012"/>
    </row>
    <row r="2013" spans="1:15" ht="22.95" customHeight="1" x14ac:dyDescent="0.25">
      <c r="A2013"/>
      <c r="B2013"/>
      <c r="C2013"/>
      <c r="D2013"/>
      <c r="E2013"/>
      <c r="F2013"/>
      <c r="G2013"/>
      <c r="H2013"/>
      <c r="I2013"/>
      <c r="J2013"/>
      <c r="K2013"/>
      <c r="L2013"/>
      <c r="M2013"/>
      <c r="N2013"/>
      <c r="O2013"/>
    </row>
    <row r="2014" spans="1:15" ht="22.95" customHeight="1" x14ac:dyDescent="0.25">
      <c r="A2014"/>
      <c r="B2014"/>
      <c r="C2014"/>
      <c r="D2014"/>
      <c r="E2014"/>
      <c r="F2014"/>
      <c r="G2014"/>
      <c r="H2014"/>
      <c r="I2014"/>
      <c r="J2014"/>
      <c r="K2014"/>
      <c r="L2014"/>
      <c r="M2014"/>
      <c r="N2014"/>
      <c r="O2014"/>
    </row>
    <row r="2015" spans="1:15" ht="22.95" customHeight="1" x14ac:dyDescent="0.25">
      <c r="A2015"/>
      <c r="B2015"/>
      <c r="C2015"/>
      <c r="D2015"/>
      <c r="E2015"/>
      <c r="F2015"/>
      <c r="G2015"/>
      <c r="H2015"/>
      <c r="I2015"/>
      <c r="J2015"/>
      <c r="K2015"/>
      <c r="L2015"/>
      <c r="M2015"/>
      <c r="N2015"/>
      <c r="O2015"/>
    </row>
    <row r="2016" spans="1:15" ht="22.95" customHeight="1" x14ac:dyDescent="0.25">
      <c r="A2016"/>
      <c r="B2016"/>
      <c r="C2016"/>
      <c r="D2016"/>
      <c r="E2016"/>
      <c r="F2016"/>
      <c r="G2016"/>
      <c r="H2016"/>
      <c r="I2016"/>
      <c r="J2016"/>
      <c r="K2016"/>
      <c r="L2016"/>
      <c r="M2016"/>
      <c r="N2016"/>
      <c r="O2016"/>
    </row>
    <row r="2017" spans="1:15" ht="22.95" customHeight="1" x14ac:dyDescent="0.25">
      <c r="A2017"/>
      <c r="B2017"/>
      <c r="C2017"/>
      <c r="D2017"/>
      <c r="E2017"/>
      <c r="F2017"/>
      <c r="G2017"/>
      <c r="H2017"/>
      <c r="I2017"/>
      <c r="J2017"/>
      <c r="K2017"/>
      <c r="L2017"/>
      <c r="M2017"/>
      <c r="N2017"/>
      <c r="O2017"/>
    </row>
    <row r="2018" spans="1:15" ht="22.95" customHeight="1" x14ac:dyDescent="0.25">
      <c r="A2018"/>
      <c r="B2018"/>
      <c r="C2018"/>
      <c r="D2018"/>
      <c r="E2018"/>
      <c r="F2018"/>
      <c r="G2018"/>
      <c r="H2018"/>
      <c r="I2018"/>
      <c r="J2018"/>
      <c r="K2018"/>
      <c r="L2018"/>
      <c r="M2018"/>
      <c r="N2018"/>
      <c r="O2018"/>
    </row>
    <row r="2019" spans="1:15" ht="22.95" customHeight="1" x14ac:dyDescent="0.25">
      <c r="A2019"/>
      <c r="B2019"/>
      <c r="C2019"/>
      <c r="D2019"/>
      <c r="E2019"/>
      <c r="F2019"/>
      <c r="G2019"/>
      <c r="H2019"/>
      <c r="I2019"/>
      <c r="J2019"/>
      <c r="K2019"/>
      <c r="L2019"/>
      <c r="M2019"/>
      <c r="N2019"/>
      <c r="O2019"/>
    </row>
    <row r="2020" spans="1:15" ht="22.95" customHeight="1" x14ac:dyDescent="0.25">
      <c r="A2020"/>
      <c r="B2020"/>
      <c r="C2020"/>
      <c r="D2020"/>
      <c r="E2020"/>
      <c r="F2020"/>
      <c r="G2020"/>
      <c r="H2020"/>
      <c r="I2020"/>
      <c r="J2020"/>
      <c r="K2020"/>
      <c r="L2020"/>
      <c r="M2020"/>
      <c r="N2020"/>
      <c r="O2020"/>
    </row>
    <row r="2021" spans="1:15" ht="22.95" customHeight="1" x14ac:dyDescent="0.25">
      <c r="A2021"/>
      <c r="B2021"/>
      <c r="C2021"/>
      <c r="D2021"/>
      <c r="E2021"/>
      <c r="F2021"/>
      <c r="G2021"/>
      <c r="H2021"/>
      <c r="I2021"/>
      <c r="J2021"/>
      <c r="K2021"/>
      <c r="L2021"/>
      <c r="M2021"/>
      <c r="N2021"/>
      <c r="O2021"/>
    </row>
    <row r="2022" spans="1:15" ht="22.95" customHeight="1" x14ac:dyDescent="0.25">
      <c r="A2022"/>
      <c r="B2022"/>
      <c r="C2022"/>
      <c r="D2022"/>
      <c r="E2022"/>
      <c r="F2022"/>
      <c r="G2022"/>
      <c r="H2022"/>
      <c r="I2022"/>
      <c r="J2022"/>
      <c r="K2022"/>
      <c r="L2022"/>
      <c r="M2022"/>
      <c r="N2022"/>
      <c r="O2022"/>
    </row>
    <row r="2023" spans="1:15" ht="22.95" customHeight="1" x14ac:dyDescent="0.25">
      <c r="A2023"/>
      <c r="B2023"/>
      <c r="C2023"/>
      <c r="D2023"/>
      <c r="E2023"/>
      <c r="F2023"/>
      <c r="G2023"/>
      <c r="H2023"/>
      <c r="I2023"/>
      <c r="J2023"/>
      <c r="K2023"/>
      <c r="L2023"/>
      <c r="M2023"/>
      <c r="N2023"/>
      <c r="O2023"/>
    </row>
    <row r="2024" spans="1:15" ht="100.2" customHeight="1" x14ac:dyDescent="0.25">
      <c r="A2024"/>
      <c r="B2024"/>
      <c r="C2024"/>
      <c r="D2024"/>
      <c r="E2024"/>
      <c r="F2024"/>
      <c r="G2024"/>
      <c r="H2024"/>
      <c r="I2024"/>
      <c r="J2024"/>
      <c r="K2024"/>
      <c r="L2024"/>
      <c r="M2024"/>
      <c r="N2024"/>
      <c r="O2024"/>
    </row>
    <row r="2025" spans="1:15" ht="22.95" customHeight="1" x14ac:dyDescent="0.25">
      <c r="A2025"/>
      <c r="B2025"/>
      <c r="C2025"/>
      <c r="D2025"/>
      <c r="E2025"/>
      <c r="F2025"/>
      <c r="G2025"/>
      <c r="H2025"/>
      <c r="I2025"/>
      <c r="J2025"/>
      <c r="K2025"/>
      <c r="L2025"/>
      <c r="M2025"/>
      <c r="N2025"/>
      <c r="O2025"/>
    </row>
    <row r="2026" spans="1:15" ht="22.95" customHeight="1" x14ac:dyDescent="0.25">
      <c r="A2026"/>
      <c r="B2026"/>
      <c r="C2026"/>
      <c r="D2026"/>
      <c r="E2026"/>
      <c r="F2026"/>
      <c r="G2026"/>
      <c r="H2026"/>
      <c r="I2026"/>
      <c r="J2026"/>
      <c r="K2026"/>
      <c r="L2026"/>
      <c r="M2026"/>
      <c r="N2026"/>
      <c r="O2026"/>
    </row>
    <row r="2027" spans="1:15" ht="22.95" customHeight="1" x14ac:dyDescent="0.25">
      <c r="A2027"/>
      <c r="B2027"/>
      <c r="C2027"/>
      <c r="D2027"/>
      <c r="E2027"/>
      <c r="F2027"/>
      <c r="G2027"/>
      <c r="H2027"/>
      <c r="I2027"/>
      <c r="J2027"/>
      <c r="K2027"/>
      <c r="L2027"/>
      <c r="M2027"/>
      <c r="N2027"/>
      <c r="O2027"/>
    </row>
    <row r="2028" spans="1:15" ht="22.95" customHeight="1" x14ac:dyDescent="0.25">
      <c r="A2028"/>
      <c r="B2028"/>
      <c r="C2028"/>
      <c r="D2028"/>
      <c r="E2028"/>
      <c r="F2028"/>
      <c r="G2028"/>
      <c r="H2028"/>
      <c r="I2028"/>
      <c r="J2028"/>
      <c r="K2028"/>
      <c r="L2028"/>
      <c r="M2028"/>
      <c r="N2028"/>
      <c r="O2028"/>
    </row>
    <row r="2029" spans="1:15" ht="22.95" customHeight="1" x14ac:dyDescent="0.25">
      <c r="A2029"/>
      <c r="B2029"/>
      <c r="C2029"/>
      <c r="D2029"/>
      <c r="E2029"/>
      <c r="F2029"/>
      <c r="G2029"/>
      <c r="H2029"/>
      <c r="I2029"/>
      <c r="J2029"/>
      <c r="K2029"/>
      <c r="L2029"/>
      <c r="M2029"/>
      <c r="N2029"/>
      <c r="O2029"/>
    </row>
    <row r="2030" spans="1:15" ht="22.95" customHeight="1" x14ac:dyDescent="0.25">
      <c r="A2030"/>
      <c r="B2030"/>
      <c r="C2030"/>
      <c r="D2030"/>
      <c r="E2030"/>
      <c r="F2030"/>
      <c r="G2030"/>
      <c r="H2030"/>
      <c r="I2030"/>
      <c r="J2030"/>
      <c r="K2030"/>
      <c r="L2030"/>
      <c r="M2030"/>
      <c r="N2030"/>
      <c r="O2030"/>
    </row>
    <row r="2031" spans="1:15" ht="22.95" customHeight="1" x14ac:dyDescent="0.25">
      <c r="A2031"/>
      <c r="B2031"/>
      <c r="C2031"/>
      <c r="D2031"/>
      <c r="E2031"/>
      <c r="F2031"/>
      <c r="G2031"/>
      <c r="H2031"/>
      <c r="I2031"/>
      <c r="J2031"/>
      <c r="K2031"/>
      <c r="L2031"/>
      <c r="M2031"/>
      <c r="N2031"/>
      <c r="O2031"/>
    </row>
    <row r="2032" spans="1:15" ht="22.95" customHeight="1" x14ac:dyDescent="0.25">
      <c r="A2032"/>
      <c r="B2032"/>
      <c r="C2032"/>
      <c r="D2032"/>
      <c r="E2032"/>
      <c r="F2032"/>
      <c r="G2032"/>
      <c r="H2032"/>
      <c r="I2032"/>
      <c r="J2032"/>
      <c r="K2032"/>
      <c r="L2032"/>
      <c r="M2032"/>
      <c r="N2032"/>
      <c r="O2032"/>
    </row>
    <row r="2033" spans="1:15" ht="22.95" customHeight="1" x14ac:dyDescent="0.25">
      <c r="A2033"/>
      <c r="B2033"/>
      <c r="C2033"/>
      <c r="D2033"/>
      <c r="E2033"/>
      <c r="F2033"/>
      <c r="G2033"/>
      <c r="H2033"/>
      <c r="I2033"/>
      <c r="J2033"/>
      <c r="K2033"/>
      <c r="L2033"/>
      <c r="M2033"/>
      <c r="N2033"/>
      <c r="O2033"/>
    </row>
    <row r="2034" spans="1:15" ht="22.95" customHeight="1" x14ac:dyDescent="0.25">
      <c r="A2034"/>
      <c r="B2034"/>
      <c r="C2034"/>
      <c r="D2034"/>
      <c r="E2034"/>
      <c r="F2034"/>
      <c r="G2034"/>
      <c r="H2034"/>
      <c r="I2034"/>
      <c r="J2034"/>
      <c r="K2034"/>
      <c r="L2034"/>
      <c r="M2034"/>
      <c r="N2034"/>
      <c r="O2034"/>
    </row>
    <row r="2035" spans="1:15" ht="22.95" customHeight="1" x14ac:dyDescent="0.25">
      <c r="A2035"/>
      <c r="B2035"/>
      <c r="C2035"/>
      <c r="D2035"/>
      <c r="E2035"/>
      <c r="F2035"/>
      <c r="G2035"/>
      <c r="H2035"/>
      <c r="I2035"/>
      <c r="J2035"/>
      <c r="K2035"/>
      <c r="L2035"/>
      <c r="M2035"/>
      <c r="N2035"/>
      <c r="O2035"/>
    </row>
    <row r="2036" spans="1:15" ht="22.95" customHeight="1" x14ac:dyDescent="0.25">
      <c r="A2036"/>
      <c r="B2036"/>
      <c r="C2036"/>
      <c r="D2036"/>
      <c r="E2036"/>
      <c r="F2036"/>
      <c r="G2036"/>
      <c r="H2036"/>
      <c r="I2036"/>
      <c r="J2036"/>
      <c r="K2036"/>
      <c r="L2036"/>
      <c r="M2036"/>
      <c r="N2036"/>
      <c r="O2036"/>
    </row>
    <row r="2037" spans="1:15" ht="22.95" customHeight="1" x14ac:dyDescent="0.25">
      <c r="A2037"/>
      <c r="B2037"/>
      <c r="C2037"/>
      <c r="D2037"/>
      <c r="E2037"/>
      <c r="F2037"/>
      <c r="G2037"/>
      <c r="H2037"/>
      <c r="I2037"/>
      <c r="J2037"/>
      <c r="K2037"/>
      <c r="L2037"/>
      <c r="M2037"/>
      <c r="N2037"/>
      <c r="O2037"/>
    </row>
    <row r="2038" spans="1:15" ht="22.95" customHeight="1" x14ac:dyDescent="0.25">
      <c r="A2038"/>
      <c r="B2038"/>
      <c r="C2038"/>
      <c r="D2038"/>
      <c r="E2038"/>
      <c r="F2038"/>
      <c r="G2038"/>
      <c r="H2038"/>
      <c r="I2038"/>
      <c r="J2038"/>
      <c r="K2038"/>
      <c r="L2038"/>
      <c r="M2038"/>
      <c r="N2038"/>
      <c r="O2038"/>
    </row>
    <row r="2039" spans="1:15" ht="22.95" customHeight="1" x14ac:dyDescent="0.25">
      <c r="A2039"/>
      <c r="B2039"/>
      <c r="C2039"/>
      <c r="D2039"/>
      <c r="E2039"/>
      <c r="F2039"/>
      <c r="G2039"/>
      <c r="H2039"/>
      <c r="I2039"/>
      <c r="J2039"/>
      <c r="K2039"/>
      <c r="L2039"/>
      <c r="M2039"/>
      <c r="N2039"/>
      <c r="O2039"/>
    </row>
    <row r="2040" spans="1:15" ht="22.95" customHeight="1" x14ac:dyDescent="0.25">
      <c r="A2040"/>
      <c r="B2040"/>
      <c r="C2040"/>
      <c r="D2040"/>
      <c r="E2040"/>
      <c r="F2040"/>
      <c r="G2040"/>
      <c r="H2040"/>
      <c r="I2040"/>
      <c r="J2040"/>
      <c r="K2040"/>
      <c r="L2040"/>
      <c r="M2040"/>
      <c r="N2040"/>
      <c r="O2040"/>
    </row>
    <row r="2041" spans="1:15" ht="22.95" customHeight="1" x14ac:dyDescent="0.25">
      <c r="A2041"/>
      <c r="B2041"/>
      <c r="C2041"/>
      <c r="D2041"/>
      <c r="E2041"/>
      <c r="F2041"/>
      <c r="G2041"/>
      <c r="H2041"/>
      <c r="I2041"/>
      <c r="J2041"/>
      <c r="K2041"/>
      <c r="L2041"/>
      <c r="M2041"/>
      <c r="N2041"/>
      <c r="O2041"/>
    </row>
    <row r="2042" spans="1:15" ht="22.95" customHeight="1" x14ac:dyDescent="0.25">
      <c r="A2042"/>
      <c r="B2042"/>
      <c r="C2042"/>
      <c r="D2042"/>
      <c r="E2042"/>
      <c r="F2042"/>
      <c r="G2042"/>
      <c r="H2042"/>
      <c r="I2042"/>
      <c r="J2042"/>
      <c r="K2042"/>
      <c r="L2042"/>
      <c r="M2042"/>
      <c r="N2042"/>
      <c r="O2042"/>
    </row>
    <row r="2043" spans="1:15" ht="22.95" customHeight="1" x14ac:dyDescent="0.25">
      <c r="A2043"/>
      <c r="B2043"/>
      <c r="C2043"/>
      <c r="D2043"/>
      <c r="E2043"/>
      <c r="F2043"/>
      <c r="G2043"/>
      <c r="H2043"/>
      <c r="I2043"/>
      <c r="J2043"/>
      <c r="K2043"/>
      <c r="L2043"/>
      <c r="M2043"/>
      <c r="N2043"/>
      <c r="O2043"/>
    </row>
    <row r="2044" spans="1:15" ht="22.95" customHeight="1" x14ac:dyDescent="0.25">
      <c r="A2044"/>
      <c r="B2044"/>
      <c r="C2044"/>
      <c r="D2044"/>
      <c r="E2044"/>
      <c r="F2044"/>
      <c r="G2044"/>
      <c r="H2044"/>
      <c r="I2044"/>
      <c r="J2044"/>
      <c r="K2044"/>
      <c r="L2044"/>
      <c r="M2044"/>
      <c r="N2044"/>
      <c r="O2044"/>
    </row>
    <row r="2045" spans="1:15" ht="22.95" customHeight="1" x14ac:dyDescent="0.25">
      <c r="A2045"/>
      <c r="B2045"/>
      <c r="C2045"/>
      <c r="D2045"/>
      <c r="E2045"/>
      <c r="F2045"/>
      <c r="G2045"/>
      <c r="H2045"/>
      <c r="I2045"/>
      <c r="J2045"/>
      <c r="K2045"/>
      <c r="L2045"/>
      <c r="M2045"/>
      <c r="N2045"/>
      <c r="O2045"/>
    </row>
    <row r="2046" spans="1:15" ht="22.95" customHeight="1" x14ac:dyDescent="0.25">
      <c r="A2046"/>
      <c r="B2046"/>
      <c r="C2046"/>
      <c r="D2046"/>
      <c r="E2046"/>
      <c r="F2046"/>
      <c r="G2046"/>
      <c r="H2046"/>
      <c r="I2046"/>
      <c r="J2046"/>
      <c r="K2046"/>
      <c r="L2046"/>
      <c r="M2046"/>
      <c r="N2046"/>
      <c r="O2046"/>
    </row>
    <row r="2047" spans="1:15" ht="22.95" customHeight="1" x14ac:dyDescent="0.25">
      <c r="A2047"/>
      <c r="B2047"/>
      <c r="C2047"/>
      <c r="D2047"/>
      <c r="E2047"/>
      <c r="F2047"/>
      <c r="G2047"/>
      <c r="H2047"/>
      <c r="I2047"/>
      <c r="J2047"/>
      <c r="K2047"/>
      <c r="L2047"/>
      <c r="M2047"/>
      <c r="N2047"/>
      <c r="O2047"/>
    </row>
    <row r="2048" spans="1:15" ht="22.95" customHeight="1" x14ac:dyDescent="0.25">
      <c r="A2048"/>
      <c r="B2048"/>
      <c r="C2048"/>
      <c r="D2048"/>
      <c r="E2048"/>
      <c r="F2048"/>
      <c r="G2048"/>
      <c r="H2048"/>
      <c r="I2048"/>
      <c r="J2048"/>
      <c r="K2048"/>
      <c r="L2048"/>
      <c r="M2048"/>
      <c r="N2048"/>
      <c r="O2048"/>
    </row>
    <row r="2049" spans="1:15" ht="22.95" customHeight="1" x14ac:dyDescent="0.25">
      <c r="A2049"/>
      <c r="B2049"/>
      <c r="C2049"/>
      <c r="D2049"/>
      <c r="E2049"/>
      <c r="F2049"/>
      <c r="G2049"/>
      <c r="H2049"/>
      <c r="I2049"/>
      <c r="J2049"/>
      <c r="K2049"/>
      <c r="L2049"/>
      <c r="M2049"/>
      <c r="N2049"/>
      <c r="O2049"/>
    </row>
    <row r="2050" spans="1:15" ht="22.95" customHeight="1" x14ac:dyDescent="0.25">
      <c r="A2050"/>
      <c r="B2050"/>
      <c r="C2050"/>
      <c r="D2050"/>
      <c r="E2050"/>
      <c r="F2050"/>
      <c r="G2050"/>
      <c r="H2050"/>
      <c r="I2050"/>
      <c r="J2050"/>
      <c r="K2050"/>
      <c r="L2050"/>
      <c r="M2050"/>
      <c r="N2050"/>
      <c r="O2050"/>
    </row>
    <row r="2051" spans="1:15" ht="22.95" customHeight="1" x14ac:dyDescent="0.25">
      <c r="A2051"/>
      <c r="B2051"/>
      <c r="C2051"/>
      <c r="D2051"/>
      <c r="E2051"/>
      <c r="F2051"/>
      <c r="G2051"/>
      <c r="H2051"/>
      <c r="I2051"/>
      <c r="J2051"/>
      <c r="K2051"/>
      <c r="L2051"/>
      <c r="M2051"/>
      <c r="N2051"/>
      <c r="O2051"/>
    </row>
    <row r="2052" spans="1:15" ht="22.95" customHeight="1" x14ac:dyDescent="0.25">
      <c r="A2052"/>
      <c r="B2052"/>
      <c r="C2052"/>
      <c r="D2052"/>
      <c r="E2052"/>
      <c r="F2052"/>
      <c r="G2052"/>
      <c r="H2052"/>
      <c r="I2052"/>
      <c r="J2052"/>
      <c r="K2052"/>
      <c r="L2052"/>
      <c r="M2052"/>
      <c r="N2052"/>
      <c r="O2052"/>
    </row>
    <row r="2053" spans="1:15" ht="22.95" customHeight="1" x14ac:dyDescent="0.25">
      <c r="A2053"/>
      <c r="B2053"/>
      <c r="C2053"/>
      <c r="D2053"/>
      <c r="E2053"/>
      <c r="F2053"/>
      <c r="G2053"/>
      <c r="H2053"/>
      <c r="I2053"/>
      <c r="J2053"/>
      <c r="K2053"/>
      <c r="L2053"/>
      <c r="M2053"/>
      <c r="N2053"/>
      <c r="O2053"/>
    </row>
    <row r="2054" spans="1:15" ht="22.95" customHeight="1" x14ac:dyDescent="0.25">
      <c r="A2054"/>
      <c r="B2054"/>
      <c r="C2054"/>
      <c r="D2054"/>
      <c r="E2054"/>
      <c r="F2054"/>
      <c r="G2054"/>
      <c r="H2054"/>
      <c r="I2054"/>
      <c r="J2054"/>
      <c r="K2054"/>
      <c r="L2054"/>
      <c r="M2054"/>
      <c r="N2054"/>
      <c r="O2054"/>
    </row>
    <row r="2055" spans="1:15" ht="22.95" customHeight="1" x14ac:dyDescent="0.25">
      <c r="A2055"/>
      <c r="B2055"/>
      <c r="C2055"/>
      <c r="D2055"/>
      <c r="E2055"/>
      <c r="F2055"/>
      <c r="G2055"/>
      <c r="H2055"/>
      <c r="I2055"/>
      <c r="J2055"/>
      <c r="K2055"/>
      <c r="L2055"/>
      <c r="M2055"/>
      <c r="N2055"/>
      <c r="O2055"/>
    </row>
    <row r="2056" spans="1:15" ht="22.95" customHeight="1" x14ac:dyDescent="0.25">
      <c r="A2056"/>
      <c r="B2056"/>
      <c r="C2056"/>
      <c r="D2056"/>
      <c r="E2056"/>
      <c r="F2056"/>
      <c r="G2056"/>
      <c r="H2056"/>
      <c r="I2056"/>
      <c r="J2056"/>
      <c r="K2056"/>
      <c r="L2056"/>
      <c r="M2056"/>
      <c r="N2056"/>
      <c r="O2056"/>
    </row>
    <row r="2057" spans="1:15" ht="22.95" customHeight="1" x14ac:dyDescent="0.25">
      <c r="A2057"/>
      <c r="B2057"/>
      <c r="C2057"/>
      <c r="D2057"/>
      <c r="E2057"/>
      <c r="F2057"/>
      <c r="G2057"/>
      <c r="H2057"/>
      <c r="I2057"/>
      <c r="J2057"/>
      <c r="K2057"/>
      <c r="L2057"/>
      <c r="M2057"/>
      <c r="N2057"/>
      <c r="O2057"/>
    </row>
    <row r="2058" spans="1:15" ht="22.95" customHeight="1" x14ac:dyDescent="0.25">
      <c r="A2058"/>
      <c r="B2058"/>
      <c r="C2058"/>
      <c r="D2058"/>
      <c r="E2058"/>
      <c r="F2058"/>
      <c r="G2058"/>
      <c r="H2058"/>
      <c r="I2058"/>
      <c r="J2058"/>
      <c r="K2058"/>
      <c r="L2058"/>
      <c r="M2058"/>
      <c r="N2058"/>
      <c r="O2058"/>
    </row>
    <row r="2059" spans="1:15" ht="22.95" customHeight="1" x14ac:dyDescent="0.25">
      <c r="A2059"/>
      <c r="B2059"/>
      <c r="C2059"/>
      <c r="D2059"/>
      <c r="E2059"/>
      <c r="F2059"/>
      <c r="G2059"/>
      <c r="H2059"/>
      <c r="I2059"/>
      <c r="J2059"/>
      <c r="K2059"/>
      <c r="L2059"/>
      <c r="M2059"/>
      <c r="N2059"/>
      <c r="O2059"/>
    </row>
    <row r="2060" spans="1:15" ht="22.95" customHeight="1" x14ac:dyDescent="0.25">
      <c r="A2060"/>
      <c r="B2060"/>
      <c r="C2060"/>
      <c r="D2060"/>
      <c r="E2060"/>
      <c r="F2060"/>
      <c r="G2060"/>
      <c r="H2060"/>
      <c r="I2060"/>
      <c r="J2060"/>
      <c r="K2060"/>
      <c r="L2060"/>
      <c r="M2060"/>
      <c r="N2060"/>
      <c r="O2060"/>
    </row>
    <row r="2061" spans="1:15" ht="22.95" customHeight="1" x14ac:dyDescent="0.25">
      <c r="A2061"/>
      <c r="B2061"/>
      <c r="C2061"/>
      <c r="D2061"/>
      <c r="E2061"/>
      <c r="F2061"/>
      <c r="G2061"/>
      <c r="H2061"/>
      <c r="I2061"/>
      <c r="J2061"/>
      <c r="K2061"/>
      <c r="L2061"/>
      <c r="M2061"/>
      <c r="N2061"/>
      <c r="O2061"/>
    </row>
    <row r="2062" spans="1:15" ht="22.95" customHeight="1" x14ac:dyDescent="0.25">
      <c r="A2062"/>
      <c r="B2062"/>
      <c r="C2062"/>
      <c r="D2062"/>
      <c r="E2062"/>
      <c r="F2062"/>
      <c r="G2062"/>
      <c r="H2062"/>
      <c r="I2062"/>
      <c r="J2062"/>
      <c r="K2062"/>
      <c r="L2062"/>
      <c r="M2062"/>
      <c r="N2062"/>
      <c r="O2062"/>
    </row>
    <row r="2063" spans="1:15" ht="22.95" customHeight="1" x14ac:dyDescent="0.25">
      <c r="A2063"/>
      <c r="B2063"/>
      <c r="C2063"/>
      <c r="D2063"/>
      <c r="E2063"/>
      <c r="F2063"/>
      <c r="G2063"/>
      <c r="H2063"/>
      <c r="I2063"/>
      <c r="J2063"/>
      <c r="K2063"/>
      <c r="L2063"/>
      <c r="M2063"/>
      <c r="N2063"/>
      <c r="O2063"/>
    </row>
    <row r="2064" spans="1:15" ht="22.95" customHeight="1" x14ac:dyDescent="0.25">
      <c r="A2064"/>
      <c r="B2064"/>
      <c r="C2064"/>
      <c r="D2064"/>
      <c r="E2064"/>
      <c r="F2064"/>
      <c r="G2064"/>
      <c r="H2064"/>
      <c r="I2064"/>
      <c r="J2064"/>
      <c r="K2064"/>
      <c r="L2064"/>
      <c r="M2064"/>
      <c r="N2064"/>
      <c r="O2064"/>
    </row>
    <row r="2065" spans="1:15" ht="22.95" customHeight="1" x14ac:dyDescent="0.25">
      <c r="A2065"/>
      <c r="B2065"/>
      <c r="C2065"/>
      <c r="D2065"/>
      <c r="E2065"/>
      <c r="F2065"/>
      <c r="G2065"/>
      <c r="H2065"/>
      <c r="I2065"/>
      <c r="J2065"/>
      <c r="K2065"/>
      <c r="L2065"/>
      <c r="M2065"/>
      <c r="N2065"/>
      <c r="O2065"/>
    </row>
    <row r="2066" spans="1:15" ht="22.95" customHeight="1" x14ac:dyDescent="0.25">
      <c r="A2066"/>
      <c r="B2066"/>
      <c r="C2066"/>
      <c r="D2066"/>
      <c r="E2066"/>
      <c r="F2066"/>
      <c r="G2066"/>
      <c r="H2066"/>
      <c r="I2066"/>
      <c r="J2066"/>
      <c r="K2066"/>
      <c r="L2066"/>
      <c r="M2066"/>
      <c r="N2066"/>
      <c r="O2066"/>
    </row>
    <row r="2067" spans="1:15" ht="22.95" customHeight="1" x14ac:dyDescent="0.25">
      <c r="A2067"/>
      <c r="B2067"/>
      <c r="C2067"/>
      <c r="D2067"/>
      <c r="E2067"/>
      <c r="F2067"/>
      <c r="G2067"/>
      <c r="H2067"/>
      <c r="I2067"/>
      <c r="J2067"/>
      <c r="K2067"/>
      <c r="L2067"/>
      <c r="M2067"/>
      <c r="N2067"/>
      <c r="O2067"/>
    </row>
    <row r="2068" spans="1:15" ht="22.95" customHeight="1" x14ac:dyDescent="0.25">
      <c r="A2068"/>
      <c r="B2068"/>
      <c r="C2068"/>
      <c r="D2068"/>
      <c r="E2068"/>
      <c r="F2068"/>
      <c r="G2068"/>
      <c r="H2068"/>
      <c r="I2068"/>
      <c r="J2068"/>
      <c r="K2068"/>
      <c r="L2068"/>
      <c r="M2068"/>
      <c r="N2068"/>
      <c r="O2068"/>
    </row>
    <row r="2069" spans="1:15" ht="22.95" customHeight="1" x14ac:dyDescent="0.25">
      <c r="A2069"/>
      <c r="B2069"/>
      <c r="C2069"/>
      <c r="D2069"/>
      <c r="E2069"/>
      <c r="F2069"/>
      <c r="G2069"/>
      <c r="H2069"/>
      <c r="I2069"/>
      <c r="J2069"/>
      <c r="K2069"/>
      <c r="L2069"/>
      <c r="M2069"/>
      <c r="N2069"/>
      <c r="O2069"/>
    </row>
    <row r="2070" spans="1:15" ht="22.95" customHeight="1" x14ac:dyDescent="0.25">
      <c r="A2070"/>
      <c r="B2070"/>
      <c r="C2070"/>
      <c r="D2070"/>
      <c r="E2070"/>
      <c r="F2070"/>
      <c r="G2070"/>
      <c r="H2070"/>
      <c r="I2070"/>
      <c r="J2070"/>
      <c r="K2070"/>
      <c r="L2070"/>
      <c r="M2070"/>
      <c r="N2070"/>
      <c r="O2070"/>
    </row>
    <row r="2071" spans="1:15" ht="22.95" customHeight="1" x14ac:dyDescent="0.25">
      <c r="A2071"/>
      <c r="B2071"/>
      <c r="C2071"/>
      <c r="D2071"/>
      <c r="E2071"/>
      <c r="F2071"/>
      <c r="G2071"/>
      <c r="H2071"/>
      <c r="I2071"/>
      <c r="J2071"/>
      <c r="K2071"/>
      <c r="L2071"/>
      <c r="M2071"/>
      <c r="N2071"/>
      <c r="O2071"/>
    </row>
    <row r="2072" spans="1:15" ht="22.95" customHeight="1" x14ac:dyDescent="0.25">
      <c r="A2072"/>
      <c r="B2072"/>
      <c r="C2072"/>
      <c r="D2072"/>
      <c r="E2072"/>
      <c r="F2072"/>
      <c r="G2072"/>
      <c r="H2072"/>
      <c r="I2072"/>
      <c r="J2072"/>
      <c r="K2072"/>
      <c r="L2072"/>
      <c r="M2072"/>
      <c r="N2072"/>
      <c r="O2072"/>
    </row>
    <row r="2073" spans="1:15" ht="22.95" customHeight="1" x14ac:dyDescent="0.25">
      <c r="A2073"/>
      <c r="B2073"/>
      <c r="C2073"/>
      <c r="D2073"/>
      <c r="E2073"/>
      <c r="F2073"/>
      <c r="G2073"/>
      <c r="H2073"/>
      <c r="I2073"/>
      <c r="J2073"/>
      <c r="K2073"/>
      <c r="L2073"/>
      <c r="M2073"/>
      <c r="N2073"/>
      <c r="O2073"/>
    </row>
    <row r="2074" spans="1:15" ht="22.95" customHeight="1" x14ac:dyDescent="0.25">
      <c r="A2074"/>
      <c r="B2074"/>
      <c r="C2074"/>
      <c r="D2074"/>
      <c r="E2074"/>
      <c r="F2074"/>
      <c r="G2074"/>
      <c r="H2074"/>
      <c r="I2074"/>
      <c r="J2074"/>
      <c r="K2074"/>
      <c r="L2074"/>
      <c r="M2074"/>
      <c r="N2074"/>
      <c r="O2074"/>
    </row>
    <row r="2075" spans="1:15" ht="22.95" customHeight="1" x14ac:dyDescent="0.25">
      <c r="A2075"/>
      <c r="B2075"/>
      <c r="C2075"/>
      <c r="D2075"/>
      <c r="E2075"/>
      <c r="F2075"/>
      <c r="G2075"/>
      <c r="H2075"/>
      <c r="I2075"/>
      <c r="J2075"/>
      <c r="K2075"/>
      <c r="L2075"/>
      <c r="M2075"/>
      <c r="N2075"/>
      <c r="O2075"/>
    </row>
    <row r="2076" spans="1:15" ht="22.95" customHeight="1" x14ac:dyDescent="0.25">
      <c r="A2076"/>
      <c r="B2076"/>
      <c r="C2076"/>
      <c r="D2076"/>
      <c r="E2076"/>
      <c r="F2076"/>
      <c r="G2076"/>
      <c r="H2076"/>
      <c r="I2076"/>
      <c r="J2076"/>
      <c r="K2076"/>
      <c r="L2076"/>
      <c r="M2076"/>
      <c r="N2076"/>
      <c r="O2076"/>
    </row>
    <row r="2077" spans="1:15" ht="22.95" customHeight="1" x14ac:dyDescent="0.25">
      <c r="A2077"/>
      <c r="B2077"/>
      <c r="C2077"/>
      <c r="D2077"/>
      <c r="E2077"/>
      <c r="F2077"/>
      <c r="G2077"/>
      <c r="H2077"/>
      <c r="I2077"/>
      <c r="J2077"/>
      <c r="K2077"/>
      <c r="L2077"/>
      <c r="M2077"/>
      <c r="N2077"/>
      <c r="O2077"/>
    </row>
    <row r="2078" spans="1:15" ht="22.95" customHeight="1" x14ac:dyDescent="0.25">
      <c r="A2078"/>
      <c r="B2078"/>
      <c r="C2078"/>
      <c r="D2078"/>
      <c r="E2078"/>
      <c r="F2078"/>
      <c r="G2078"/>
      <c r="H2078"/>
      <c r="I2078"/>
      <c r="J2078"/>
      <c r="K2078"/>
      <c r="L2078"/>
      <c r="M2078"/>
      <c r="N2078"/>
      <c r="O2078"/>
    </row>
    <row r="2079" spans="1:15" ht="22.95" customHeight="1" x14ac:dyDescent="0.25">
      <c r="A2079"/>
      <c r="B2079"/>
      <c r="C2079"/>
      <c r="D2079"/>
      <c r="E2079"/>
      <c r="F2079"/>
      <c r="G2079"/>
      <c r="H2079"/>
      <c r="I2079"/>
      <c r="J2079"/>
      <c r="K2079"/>
      <c r="L2079"/>
      <c r="M2079"/>
      <c r="N2079"/>
      <c r="O2079"/>
    </row>
    <row r="2080" spans="1:15" ht="22.95" customHeight="1" x14ac:dyDescent="0.25">
      <c r="A2080"/>
      <c r="B2080"/>
      <c r="C2080"/>
      <c r="D2080"/>
      <c r="E2080"/>
      <c r="F2080"/>
      <c r="G2080"/>
      <c r="H2080"/>
      <c r="I2080"/>
      <c r="J2080"/>
      <c r="K2080"/>
      <c r="L2080"/>
      <c r="M2080"/>
      <c r="N2080"/>
      <c r="O2080"/>
    </row>
    <row r="2081" spans="1:15" ht="22.95" customHeight="1" x14ac:dyDescent="0.25">
      <c r="A2081"/>
      <c r="B2081"/>
      <c r="C2081"/>
      <c r="D2081"/>
      <c r="E2081"/>
      <c r="F2081"/>
      <c r="G2081"/>
      <c r="H2081"/>
      <c r="I2081"/>
      <c r="J2081"/>
      <c r="K2081"/>
      <c r="L2081"/>
      <c r="M2081"/>
      <c r="N2081"/>
      <c r="O2081"/>
    </row>
    <row r="2082" spans="1:15" ht="22.95" customHeight="1" x14ac:dyDescent="0.25">
      <c r="A2082"/>
      <c r="B2082"/>
      <c r="C2082"/>
      <c r="D2082"/>
      <c r="E2082"/>
      <c r="F2082"/>
      <c r="G2082"/>
      <c r="H2082"/>
      <c r="I2082"/>
      <c r="J2082"/>
      <c r="K2082"/>
      <c r="L2082"/>
      <c r="M2082"/>
      <c r="N2082"/>
      <c r="O2082"/>
    </row>
    <row r="2083" spans="1:15" ht="22.95" customHeight="1" x14ac:dyDescent="0.25">
      <c r="A2083"/>
      <c r="B2083"/>
      <c r="C2083"/>
      <c r="D2083"/>
      <c r="E2083"/>
      <c r="F2083"/>
      <c r="G2083"/>
      <c r="H2083"/>
      <c r="I2083"/>
      <c r="J2083"/>
      <c r="K2083"/>
      <c r="L2083"/>
      <c r="M2083"/>
      <c r="N2083"/>
      <c r="O2083"/>
    </row>
    <row r="2084" spans="1:15" ht="22.95" customHeight="1" x14ac:dyDescent="0.25">
      <c r="A2084"/>
      <c r="B2084"/>
      <c r="C2084"/>
      <c r="D2084"/>
      <c r="E2084"/>
      <c r="F2084"/>
      <c r="G2084"/>
      <c r="H2084"/>
      <c r="I2084"/>
      <c r="J2084"/>
      <c r="K2084"/>
      <c r="L2084"/>
      <c r="M2084"/>
      <c r="N2084"/>
      <c r="O2084"/>
    </row>
    <row r="2085" spans="1:15" ht="22.95" customHeight="1" x14ac:dyDescent="0.25">
      <c r="A2085"/>
      <c r="B2085"/>
      <c r="C2085"/>
      <c r="D2085"/>
      <c r="E2085"/>
      <c r="F2085"/>
      <c r="G2085"/>
      <c r="H2085"/>
      <c r="I2085"/>
      <c r="J2085"/>
      <c r="K2085"/>
      <c r="L2085"/>
      <c r="M2085"/>
      <c r="N2085"/>
      <c r="O2085"/>
    </row>
    <row r="2086" spans="1:15" ht="22.95" customHeight="1" x14ac:dyDescent="0.25">
      <c r="A2086"/>
      <c r="B2086"/>
      <c r="C2086"/>
      <c r="D2086"/>
      <c r="E2086"/>
      <c r="F2086"/>
      <c r="G2086"/>
      <c r="H2086"/>
      <c r="I2086"/>
      <c r="J2086"/>
      <c r="K2086"/>
      <c r="L2086"/>
      <c r="M2086"/>
      <c r="N2086"/>
      <c r="O2086"/>
    </row>
    <row r="2087" spans="1:15" ht="22.95" customHeight="1" x14ac:dyDescent="0.25">
      <c r="A2087"/>
      <c r="B2087"/>
      <c r="C2087"/>
      <c r="D2087"/>
      <c r="E2087"/>
      <c r="F2087"/>
      <c r="G2087"/>
      <c r="H2087"/>
      <c r="I2087"/>
      <c r="J2087"/>
      <c r="K2087"/>
      <c r="L2087"/>
      <c r="M2087"/>
      <c r="N2087"/>
      <c r="O2087"/>
    </row>
    <row r="2088" spans="1:15" ht="22.95" customHeight="1" x14ac:dyDescent="0.25">
      <c r="A2088"/>
      <c r="B2088"/>
      <c r="C2088"/>
      <c r="D2088"/>
      <c r="E2088"/>
      <c r="F2088"/>
      <c r="G2088"/>
      <c r="H2088"/>
      <c r="I2088"/>
      <c r="J2088"/>
      <c r="K2088"/>
      <c r="L2088"/>
      <c r="M2088"/>
      <c r="N2088"/>
      <c r="O2088"/>
    </row>
    <row r="2089" spans="1:15" ht="100.2" customHeight="1" x14ac:dyDescent="0.25">
      <c r="A2089"/>
      <c r="B2089"/>
      <c r="C2089"/>
      <c r="D2089"/>
      <c r="E2089"/>
      <c r="F2089"/>
      <c r="G2089"/>
      <c r="H2089"/>
      <c r="I2089"/>
      <c r="J2089"/>
      <c r="K2089"/>
      <c r="L2089"/>
      <c r="M2089"/>
      <c r="N2089"/>
      <c r="O2089"/>
    </row>
    <row r="2090" spans="1:15" ht="22.95" customHeight="1" x14ac:dyDescent="0.25">
      <c r="A2090"/>
      <c r="B2090"/>
      <c r="C2090"/>
      <c r="D2090"/>
      <c r="E2090"/>
      <c r="F2090"/>
      <c r="G2090"/>
      <c r="H2090"/>
      <c r="I2090"/>
      <c r="J2090"/>
      <c r="K2090"/>
      <c r="L2090"/>
      <c r="M2090"/>
      <c r="N2090"/>
      <c r="O2090"/>
    </row>
    <row r="2091" spans="1:15" ht="22.95" customHeight="1" x14ac:dyDescent="0.25">
      <c r="A2091"/>
      <c r="B2091"/>
      <c r="C2091"/>
      <c r="D2091"/>
      <c r="E2091"/>
      <c r="F2091"/>
      <c r="G2091"/>
      <c r="H2091"/>
      <c r="I2091"/>
      <c r="J2091"/>
      <c r="K2091"/>
      <c r="L2091"/>
      <c r="M2091"/>
      <c r="N2091"/>
      <c r="O2091"/>
    </row>
    <row r="2092" spans="1:15" ht="22.95" customHeight="1" x14ac:dyDescent="0.25">
      <c r="A2092"/>
      <c r="B2092"/>
      <c r="C2092"/>
      <c r="D2092"/>
      <c r="E2092"/>
      <c r="F2092"/>
      <c r="G2092"/>
      <c r="H2092"/>
      <c r="I2092"/>
      <c r="J2092"/>
      <c r="K2092"/>
      <c r="L2092"/>
      <c r="M2092"/>
      <c r="N2092"/>
      <c r="O2092"/>
    </row>
    <row r="2093" spans="1:15" ht="22.95" customHeight="1" x14ac:dyDescent="0.25">
      <c r="A2093"/>
      <c r="B2093"/>
      <c r="C2093"/>
      <c r="D2093"/>
      <c r="E2093"/>
      <c r="F2093"/>
      <c r="G2093"/>
      <c r="H2093"/>
      <c r="I2093"/>
      <c r="J2093"/>
      <c r="K2093"/>
      <c r="L2093"/>
      <c r="M2093"/>
      <c r="N2093"/>
      <c r="O2093"/>
    </row>
    <row r="2094" spans="1:15" ht="22.95" customHeight="1" x14ac:dyDescent="0.25">
      <c r="A2094"/>
      <c r="B2094"/>
      <c r="C2094"/>
      <c r="D2094"/>
      <c r="E2094"/>
      <c r="F2094"/>
      <c r="G2094"/>
      <c r="H2094"/>
      <c r="I2094"/>
      <c r="J2094"/>
      <c r="K2094"/>
      <c r="L2094"/>
      <c r="M2094"/>
      <c r="N2094"/>
      <c r="O2094"/>
    </row>
    <row r="2095" spans="1:15" ht="22.95" customHeight="1" x14ac:dyDescent="0.25">
      <c r="A2095"/>
      <c r="B2095"/>
      <c r="C2095"/>
      <c r="D2095"/>
      <c r="E2095"/>
      <c r="F2095"/>
      <c r="G2095"/>
      <c r="H2095"/>
      <c r="I2095"/>
      <c r="J2095"/>
      <c r="K2095"/>
      <c r="L2095"/>
      <c r="M2095"/>
      <c r="N2095"/>
      <c r="O2095"/>
    </row>
    <row r="2096" spans="1:15" ht="22.95" customHeight="1" x14ac:dyDescent="0.25">
      <c r="A2096"/>
      <c r="B2096"/>
      <c r="C2096"/>
      <c r="D2096"/>
      <c r="E2096"/>
      <c r="F2096"/>
      <c r="G2096"/>
      <c r="H2096"/>
      <c r="I2096"/>
      <c r="J2096"/>
      <c r="K2096"/>
      <c r="L2096"/>
      <c r="M2096"/>
      <c r="N2096"/>
      <c r="O2096"/>
    </row>
    <row r="2097" spans="1:15" ht="22.95" customHeight="1" x14ac:dyDescent="0.25">
      <c r="A2097"/>
      <c r="B2097"/>
      <c r="C2097"/>
      <c r="D2097"/>
      <c r="E2097"/>
      <c r="F2097"/>
      <c r="G2097"/>
      <c r="H2097"/>
      <c r="I2097"/>
      <c r="J2097"/>
      <c r="K2097"/>
      <c r="L2097"/>
      <c r="M2097"/>
      <c r="N2097"/>
      <c r="O2097"/>
    </row>
    <row r="2098" spans="1:15" ht="22.95" customHeight="1" x14ac:dyDescent="0.25">
      <c r="A2098"/>
      <c r="B2098"/>
      <c r="C2098"/>
      <c r="D2098"/>
      <c r="E2098"/>
      <c r="F2098"/>
      <c r="G2098"/>
      <c r="H2098"/>
      <c r="I2098"/>
      <c r="J2098"/>
      <c r="K2098"/>
      <c r="L2098"/>
      <c r="M2098"/>
      <c r="N2098"/>
      <c r="O2098"/>
    </row>
    <row r="2099" spans="1:15" ht="22.95" customHeight="1" x14ac:dyDescent="0.25">
      <c r="A2099"/>
      <c r="B2099"/>
      <c r="C2099"/>
      <c r="D2099"/>
      <c r="E2099"/>
      <c r="F2099"/>
      <c r="G2099"/>
      <c r="H2099"/>
      <c r="I2099"/>
      <c r="J2099"/>
      <c r="K2099"/>
      <c r="L2099"/>
      <c r="M2099"/>
      <c r="N2099"/>
      <c r="O2099"/>
    </row>
    <row r="2100" spans="1:15" ht="22.95" customHeight="1" x14ac:dyDescent="0.25">
      <c r="A2100"/>
      <c r="B2100"/>
      <c r="C2100"/>
      <c r="D2100"/>
      <c r="E2100"/>
      <c r="F2100"/>
      <c r="G2100"/>
      <c r="H2100"/>
      <c r="I2100"/>
      <c r="J2100"/>
      <c r="K2100"/>
      <c r="L2100"/>
      <c r="M2100"/>
      <c r="N2100"/>
      <c r="O2100"/>
    </row>
    <row r="2101" spans="1:15" ht="22.95" customHeight="1" x14ac:dyDescent="0.25">
      <c r="A2101"/>
      <c r="B2101"/>
      <c r="C2101"/>
      <c r="D2101"/>
      <c r="E2101"/>
      <c r="F2101"/>
      <c r="G2101"/>
      <c r="H2101"/>
      <c r="I2101"/>
      <c r="J2101"/>
      <c r="K2101"/>
      <c r="L2101"/>
      <c r="M2101"/>
      <c r="N2101"/>
      <c r="O2101"/>
    </row>
    <row r="2102" spans="1:15" ht="22.95" customHeight="1" x14ac:dyDescent="0.25">
      <c r="A2102"/>
      <c r="B2102"/>
      <c r="C2102"/>
      <c r="D2102"/>
      <c r="E2102"/>
      <c r="F2102"/>
      <c r="G2102"/>
      <c r="H2102"/>
      <c r="I2102"/>
      <c r="J2102"/>
      <c r="K2102"/>
      <c r="L2102"/>
      <c r="M2102"/>
      <c r="N2102"/>
      <c r="O2102"/>
    </row>
    <row r="2103" spans="1:15" ht="22.95" customHeight="1" x14ac:dyDescent="0.25">
      <c r="A2103"/>
      <c r="B2103"/>
      <c r="C2103"/>
      <c r="D2103"/>
      <c r="E2103"/>
      <c r="F2103"/>
      <c r="G2103"/>
      <c r="H2103"/>
      <c r="I2103"/>
      <c r="J2103"/>
      <c r="K2103"/>
      <c r="L2103"/>
      <c r="M2103"/>
      <c r="N2103"/>
      <c r="O2103"/>
    </row>
    <row r="2104" spans="1:15" ht="22.95" customHeight="1" x14ac:dyDescent="0.25">
      <c r="A2104"/>
      <c r="B2104"/>
      <c r="C2104"/>
      <c r="D2104"/>
      <c r="E2104"/>
      <c r="F2104"/>
      <c r="G2104"/>
      <c r="H2104"/>
      <c r="I2104"/>
      <c r="J2104"/>
      <c r="K2104"/>
      <c r="L2104"/>
      <c r="M2104"/>
      <c r="N2104"/>
      <c r="O2104"/>
    </row>
    <row r="2105" spans="1:15" ht="22.95" customHeight="1" x14ac:dyDescent="0.25">
      <c r="A2105"/>
      <c r="B2105"/>
      <c r="C2105"/>
      <c r="D2105"/>
      <c r="E2105"/>
      <c r="F2105"/>
      <c r="G2105"/>
      <c r="H2105"/>
      <c r="I2105"/>
      <c r="J2105"/>
      <c r="K2105"/>
      <c r="L2105"/>
      <c r="M2105"/>
      <c r="N2105"/>
      <c r="O2105"/>
    </row>
    <row r="2106" spans="1:15" ht="22.95" customHeight="1" x14ac:dyDescent="0.25">
      <c r="A2106"/>
      <c r="B2106"/>
      <c r="C2106"/>
      <c r="D2106"/>
      <c r="E2106"/>
      <c r="F2106"/>
      <c r="G2106"/>
      <c r="H2106"/>
      <c r="I2106"/>
      <c r="J2106"/>
      <c r="K2106"/>
      <c r="L2106"/>
      <c r="M2106"/>
      <c r="N2106"/>
      <c r="O2106"/>
    </row>
    <row r="2107" spans="1:15" ht="22.95" customHeight="1" x14ac:dyDescent="0.25">
      <c r="A2107"/>
      <c r="B2107"/>
      <c r="C2107"/>
      <c r="D2107"/>
      <c r="E2107"/>
      <c r="F2107"/>
      <c r="G2107"/>
      <c r="H2107"/>
      <c r="I2107"/>
      <c r="J2107"/>
      <c r="K2107"/>
      <c r="L2107"/>
      <c r="M2107"/>
      <c r="N2107"/>
      <c r="O2107"/>
    </row>
    <row r="2108" spans="1:15" ht="22.95" customHeight="1" x14ac:dyDescent="0.25">
      <c r="A2108"/>
      <c r="B2108"/>
      <c r="C2108"/>
      <c r="D2108"/>
      <c r="E2108"/>
      <c r="F2108"/>
      <c r="G2108"/>
      <c r="H2108"/>
      <c r="I2108"/>
      <c r="J2108"/>
      <c r="K2108"/>
      <c r="L2108"/>
      <c r="M2108"/>
      <c r="N2108"/>
      <c r="O2108"/>
    </row>
    <row r="2109" spans="1:15" ht="22.95" customHeight="1" x14ac:dyDescent="0.25">
      <c r="A2109"/>
      <c r="B2109"/>
      <c r="C2109"/>
      <c r="D2109"/>
      <c r="E2109"/>
      <c r="F2109"/>
      <c r="G2109"/>
      <c r="H2109"/>
      <c r="I2109"/>
      <c r="J2109"/>
      <c r="K2109"/>
      <c r="L2109"/>
      <c r="M2109"/>
      <c r="N2109"/>
      <c r="O2109"/>
    </row>
    <row r="2110" spans="1:15" ht="22.95" customHeight="1" x14ac:dyDescent="0.25">
      <c r="A2110"/>
      <c r="B2110"/>
      <c r="C2110"/>
      <c r="D2110"/>
      <c r="E2110"/>
      <c r="F2110"/>
      <c r="G2110"/>
      <c r="H2110"/>
      <c r="I2110"/>
      <c r="J2110"/>
      <c r="K2110"/>
      <c r="L2110"/>
      <c r="M2110"/>
      <c r="N2110"/>
      <c r="O2110"/>
    </row>
    <row r="2111" spans="1:15" ht="22.95" customHeight="1" x14ac:dyDescent="0.25">
      <c r="A2111"/>
      <c r="B2111"/>
      <c r="C2111"/>
      <c r="D2111"/>
      <c r="E2111"/>
      <c r="F2111"/>
      <c r="G2111"/>
      <c r="H2111"/>
      <c r="I2111"/>
      <c r="J2111"/>
      <c r="K2111"/>
      <c r="L2111"/>
      <c r="M2111"/>
      <c r="N2111"/>
      <c r="O2111"/>
    </row>
    <row r="2112" spans="1:15" ht="22.95" customHeight="1" x14ac:dyDescent="0.25">
      <c r="A2112"/>
      <c r="B2112"/>
      <c r="C2112"/>
      <c r="D2112"/>
      <c r="E2112"/>
      <c r="F2112"/>
      <c r="G2112"/>
      <c r="H2112"/>
      <c r="I2112"/>
      <c r="J2112"/>
      <c r="K2112"/>
      <c r="L2112"/>
      <c r="M2112"/>
      <c r="N2112"/>
      <c r="O2112"/>
    </row>
    <row r="2113" spans="1:15" ht="22.95" customHeight="1" x14ac:dyDescent="0.25">
      <c r="A2113"/>
      <c r="B2113"/>
      <c r="C2113"/>
      <c r="D2113"/>
      <c r="E2113"/>
      <c r="F2113"/>
      <c r="G2113"/>
      <c r="H2113"/>
      <c r="I2113"/>
      <c r="J2113"/>
      <c r="K2113"/>
      <c r="L2113"/>
      <c r="M2113"/>
      <c r="N2113"/>
      <c r="O2113"/>
    </row>
    <row r="2114" spans="1:15" ht="22.95" customHeight="1" x14ac:dyDescent="0.25">
      <c r="A2114"/>
      <c r="B2114"/>
      <c r="C2114"/>
      <c r="D2114"/>
      <c r="E2114"/>
      <c r="F2114"/>
      <c r="G2114"/>
      <c r="H2114"/>
      <c r="I2114"/>
      <c r="J2114"/>
      <c r="K2114"/>
      <c r="L2114"/>
      <c r="M2114"/>
      <c r="N2114"/>
      <c r="O2114"/>
    </row>
    <row r="2115" spans="1:15" ht="22.95" customHeight="1" x14ac:dyDescent="0.25">
      <c r="A2115"/>
      <c r="B2115"/>
      <c r="C2115"/>
      <c r="D2115"/>
      <c r="E2115"/>
      <c r="F2115"/>
      <c r="G2115"/>
      <c r="H2115"/>
      <c r="I2115"/>
      <c r="J2115"/>
      <c r="K2115"/>
      <c r="L2115"/>
      <c r="M2115"/>
      <c r="N2115"/>
      <c r="O2115"/>
    </row>
    <row r="2116" spans="1:15" ht="22.95" customHeight="1" x14ac:dyDescent="0.25">
      <c r="A2116"/>
      <c r="B2116"/>
      <c r="C2116"/>
      <c r="D2116"/>
      <c r="E2116"/>
      <c r="F2116"/>
      <c r="G2116"/>
      <c r="H2116"/>
      <c r="I2116"/>
      <c r="J2116"/>
      <c r="K2116"/>
      <c r="L2116"/>
      <c r="M2116"/>
      <c r="N2116"/>
      <c r="O2116"/>
    </row>
    <row r="2117" spans="1:15" ht="22.95" customHeight="1" x14ac:dyDescent="0.25">
      <c r="A2117"/>
      <c r="B2117"/>
      <c r="C2117"/>
      <c r="D2117"/>
      <c r="E2117"/>
      <c r="F2117"/>
      <c r="G2117"/>
      <c r="H2117"/>
      <c r="I2117"/>
      <c r="J2117"/>
      <c r="K2117"/>
      <c r="L2117"/>
      <c r="M2117"/>
      <c r="N2117"/>
      <c r="O2117"/>
    </row>
    <row r="2118" spans="1:15" ht="22.95" customHeight="1" x14ac:dyDescent="0.25">
      <c r="A2118"/>
      <c r="B2118"/>
      <c r="C2118"/>
      <c r="D2118"/>
      <c r="E2118"/>
      <c r="F2118"/>
      <c r="G2118"/>
      <c r="H2118"/>
      <c r="I2118"/>
      <c r="J2118"/>
      <c r="K2118"/>
      <c r="L2118"/>
      <c r="M2118"/>
      <c r="N2118"/>
      <c r="O2118"/>
    </row>
    <row r="2119" spans="1:15" ht="22.95" customHeight="1" x14ac:dyDescent="0.25">
      <c r="A2119"/>
      <c r="B2119"/>
      <c r="C2119"/>
      <c r="D2119"/>
      <c r="E2119"/>
      <c r="F2119"/>
      <c r="G2119"/>
      <c r="H2119"/>
      <c r="I2119"/>
      <c r="J2119"/>
      <c r="K2119"/>
      <c r="L2119"/>
      <c r="M2119"/>
      <c r="N2119"/>
      <c r="O2119"/>
    </row>
    <row r="2120" spans="1:15" ht="22.95" customHeight="1" x14ac:dyDescent="0.25">
      <c r="A2120"/>
      <c r="B2120"/>
      <c r="C2120"/>
      <c r="D2120"/>
      <c r="E2120"/>
      <c r="F2120"/>
      <c r="G2120"/>
      <c r="H2120"/>
      <c r="I2120"/>
      <c r="J2120"/>
      <c r="K2120"/>
      <c r="L2120"/>
      <c r="M2120"/>
      <c r="N2120"/>
      <c r="O2120"/>
    </row>
    <row r="2121" spans="1:15" ht="22.95" customHeight="1" x14ac:dyDescent="0.25">
      <c r="A2121"/>
      <c r="B2121"/>
      <c r="C2121"/>
      <c r="D2121"/>
      <c r="E2121"/>
      <c r="F2121"/>
      <c r="G2121"/>
      <c r="H2121"/>
      <c r="I2121"/>
      <c r="J2121"/>
      <c r="K2121"/>
      <c r="L2121"/>
      <c r="M2121"/>
      <c r="N2121"/>
      <c r="O2121"/>
    </row>
    <row r="2122" spans="1:15" ht="22.95" customHeight="1" x14ac:dyDescent="0.25">
      <c r="A2122"/>
      <c r="B2122"/>
      <c r="C2122"/>
      <c r="D2122"/>
      <c r="E2122"/>
      <c r="F2122"/>
      <c r="G2122"/>
      <c r="H2122"/>
      <c r="I2122"/>
      <c r="J2122"/>
      <c r="K2122"/>
      <c r="L2122"/>
      <c r="M2122"/>
      <c r="N2122"/>
      <c r="O2122"/>
    </row>
    <row r="2123" spans="1:15" ht="22.95" customHeight="1" x14ac:dyDescent="0.25">
      <c r="A2123"/>
      <c r="B2123"/>
      <c r="C2123"/>
      <c r="D2123"/>
      <c r="E2123"/>
      <c r="F2123"/>
      <c r="G2123"/>
      <c r="H2123"/>
      <c r="I2123"/>
      <c r="J2123"/>
      <c r="K2123"/>
      <c r="L2123"/>
      <c r="M2123"/>
      <c r="N2123"/>
      <c r="O2123"/>
    </row>
    <row r="2124" spans="1:15" ht="22.95" customHeight="1" x14ac:dyDescent="0.25">
      <c r="A2124"/>
      <c r="B2124"/>
      <c r="C2124"/>
      <c r="D2124"/>
      <c r="E2124"/>
      <c r="F2124"/>
      <c r="G2124"/>
      <c r="H2124"/>
      <c r="I2124"/>
      <c r="J2124"/>
      <c r="K2124"/>
      <c r="L2124"/>
      <c r="M2124"/>
      <c r="N2124"/>
      <c r="O2124"/>
    </row>
    <row r="2125" spans="1:15" ht="22.95" customHeight="1" x14ac:dyDescent="0.25">
      <c r="A2125"/>
      <c r="B2125"/>
      <c r="C2125"/>
      <c r="D2125"/>
      <c r="E2125"/>
      <c r="F2125"/>
      <c r="G2125"/>
      <c r="H2125"/>
      <c r="I2125"/>
      <c r="J2125"/>
      <c r="K2125"/>
      <c r="L2125"/>
      <c r="M2125"/>
      <c r="N2125"/>
      <c r="O2125"/>
    </row>
    <row r="2126" spans="1:15" ht="22.95" customHeight="1" x14ac:dyDescent="0.25">
      <c r="A2126"/>
      <c r="B2126"/>
      <c r="C2126"/>
      <c r="D2126"/>
      <c r="E2126"/>
      <c r="F2126"/>
      <c r="G2126"/>
      <c r="H2126"/>
      <c r="I2126"/>
      <c r="J2126"/>
      <c r="K2126"/>
      <c r="L2126"/>
      <c r="M2126"/>
      <c r="N2126"/>
      <c r="O2126"/>
    </row>
    <row r="2127" spans="1:15" ht="22.95" customHeight="1" x14ac:dyDescent="0.25">
      <c r="A2127"/>
      <c r="B2127"/>
      <c r="C2127"/>
      <c r="D2127"/>
      <c r="E2127"/>
      <c r="F2127"/>
      <c r="G2127"/>
      <c r="H2127"/>
      <c r="I2127"/>
      <c r="J2127"/>
      <c r="K2127"/>
      <c r="L2127"/>
      <c r="M2127"/>
      <c r="N2127"/>
      <c r="O2127"/>
    </row>
    <row r="2128" spans="1:15" ht="22.95" customHeight="1" x14ac:dyDescent="0.25">
      <c r="A2128"/>
      <c r="B2128"/>
      <c r="C2128"/>
      <c r="D2128"/>
      <c r="E2128"/>
      <c r="F2128"/>
      <c r="G2128"/>
      <c r="H2128"/>
      <c r="I2128"/>
      <c r="J2128"/>
      <c r="K2128"/>
      <c r="L2128"/>
      <c r="M2128"/>
      <c r="N2128"/>
      <c r="O2128"/>
    </row>
    <row r="2129" spans="1:15" ht="22.95" customHeight="1" x14ac:dyDescent="0.25">
      <c r="A2129"/>
      <c r="B2129"/>
      <c r="C2129"/>
      <c r="D2129"/>
      <c r="E2129"/>
      <c r="F2129"/>
      <c r="G2129"/>
      <c r="H2129"/>
      <c r="I2129"/>
      <c r="J2129"/>
      <c r="K2129"/>
      <c r="L2129"/>
      <c r="M2129"/>
      <c r="N2129"/>
      <c r="O2129"/>
    </row>
    <row r="2130" spans="1:15" ht="22.95" customHeight="1" x14ac:dyDescent="0.25">
      <c r="A2130"/>
      <c r="B2130"/>
      <c r="C2130"/>
      <c r="D2130"/>
      <c r="E2130"/>
      <c r="F2130"/>
      <c r="G2130"/>
      <c r="H2130"/>
      <c r="I2130"/>
      <c r="J2130"/>
      <c r="K2130"/>
      <c r="L2130"/>
      <c r="M2130"/>
      <c r="N2130"/>
      <c r="O2130"/>
    </row>
    <row r="2131" spans="1:15" ht="22.95" customHeight="1" x14ac:dyDescent="0.25">
      <c r="A2131"/>
      <c r="B2131"/>
      <c r="C2131"/>
      <c r="D2131"/>
      <c r="E2131"/>
      <c r="F2131"/>
      <c r="G2131"/>
      <c r="H2131"/>
      <c r="I2131"/>
      <c r="J2131"/>
      <c r="K2131"/>
      <c r="L2131"/>
      <c r="M2131"/>
      <c r="N2131"/>
      <c r="O2131"/>
    </row>
    <row r="2132" spans="1:15" ht="22.95" customHeight="1" x14ac:dyDescent="0.25">
      <c r="A2132"/>
      <c r="B2132"/>
      <c r="C2132"/>
      <c r="D2132"/>
      <c r="E2132"/>
      <c r="F2132"/>
      <c r="G2132"/>
      <c r="H2132"/>
      <c r="I2132"/>
      <c r="J2132"/>
      <c r="K2132"/>
      <c r="L2132"/>
      <c r="M2132"/>
      <c r="N2132"/>
      <c r="O2132"/>
    </row>
    <row r="2133" spans="1:15" ht="22.95" customHeight="1" x14ac:dyDescent="0.25">
      <c r="A2133"/>
      <c r="B2133"/>
      <c r="C2133"/>
      <c r="D2133"/>
      <c r="E2133"/>
      <c r="F2133"/>
      <c r="G2133"/>
      <c r="H2133"/>
      <c r="I2133"/>
      <c r="J2133"/>
      <c r="K2133"/>
      <c r="L2133"/>
      <c r="M2133"/>
      <c r="N2133"/>
      <c r="O2133"/>
    </row>
    <row r="2134" spans="1:15" ht="22.95" customHeight="1" x14ac:dyDescent="0.25">
      <c r="A2134"/>
      <c r="B2134"/>
      <c r="C2134"/>
      <c r="D2134"/>
      <c r="E2134"/>
      <c r="F2134"/>
      <c r="G2134"/>
      <c r="H2134"/>
      <c r="I2134"/>
      <c r="J2134"/>
      <c r="K2134"/>
      <c r="L2134"/>
      <c r="M2134"/>
      <c r="N2134"/>
      <c r="O2134"/>
    </row>
    <row r="2135" spans="1:15" ht="22.95" customHeight="1" x14ac:dyDescent="0.25">
      <c r="A2135"/>
      <c r="B2135"/>
      <c r="C2135"/>
      <c r="D2135"/>
      <c r="E2135"/>
      <c r="F2135"/>
      <c r="G2135"/>
      <c r="H2135"/>
      <c r="I2135"/>
      <c r="J2135"/>
      <c r="K2135"/>
      <c r="L2135"/>
      <c r="M2135"/>
      <c r="N2135"/>
      <c r="O2135"/>
    </row>
    <row r="2136" spans="1:15" ht="22.95" customHeight="1" x14ac:dyDescent="0.25">
      <c r="A2136"/>
      <c r="B2136"/>
      <c r="C2136"/>
      <c r="D2136"/>
      <c r="E2136"/>
      <c r="F2136"/>
      <c r="G2136"/>
      <c r="H2136"/>
      <c r="I2136"/>
      <c r="J2136"/>
      <c r="K2136"/>
      <c r="L2136"/>
      <c r="M2136"/>
      <c r="N2136"/>
      <c r="O2136"/>
    </row>
    <row r="2137" spans="1:15" ht="22.95" customHeight="1" x14ac:dyDescent="0.25">
      <c r="A2137"/>
      <c r="B2137"/>
      <c r="C2137"/>
      <c r="D2137"/>
      <c r="E2137"/>
      <c r="F2137"/>
      <c r="G2137"/>
      <c r="H2137"/>
      <c r="I2137"/>
      <c r="J2137"/>
      <c r="K2137"/>
      <c r="L2137"/>
      <c r="M2137"/>
      <c r="N2137"/>
      <c r="O2137"/>
    </row>
    <row r="2138" spans="1:15" ht="22.95" customHeight="1" x14ac:dyDescent="0.25">
      <c r="A2138"/>
      <c r="B2138"/>
      <c r="C2138"/>
      <c r="D2138"/>
      <c r="E2138"/>
      <c r="F2138"/>
      <c r="G2138"/>
      <c r="H2138"/>
      <c r="I2138"/>
      <c r="J2138"/>
      <c r="K2138"/>
      <c r="L2138"/>
      <c r="M2138"/>
      <c r="N2138"/>
      <c r="O2138"/>
    </row>
    <row r="2139" spans="1:15" ht="22.95" customHeight="1" x14ac:dyDescent="0.25">
      <c r="A2139"/>
      <c r="B2139"/>
      <c r="C2139"/>
      <c r="D2139"/>
      <c r="E2139"/>
      <c r="F2139"/>
      <c r="G2139"/>
      <c r="H2139"/>
      <c r="I2139"/>
      <c r="J2139"/>
      <c r="K2139"/>
      <c r="L2139"/>
      <c r="M2139"/>
      <c r="N2139"/>
      <c r="O2139"/>
    </row>
    <row r="2140" spans="1:15" ht="22.95" customHeight="1" x14ac:dyDescent="0.25">
      <c r="A2140"/>
      <c r="B2140"/>
      <c r="C2140"/>
      <c r="D2140"/>
      <c r="E2140"/>
      <c r="F2140"/>
      <c r="G2140"/>
      <c r="H2140"/>
      <c r="I2140"/>
      <c r="J2140"/>
      <c r="K2140"/>
      <c r="L2140"/>
      <c r="M2140"/>
      <c r="N2140"/>
      <c r="O2140"/>
    </row>
    <row r="2141" spans="1:15" ht="22.95" customHeight="1" x14ac:dyDescent="0.25">
      <c r="A2141"/>
      <c r="B2141"/>
      <c r="C2141"/>
      <c r="D2141"/>
      <c r="E2141"/>
      <c r="F2141"/>
      <c r="G2141"/>
      <c r="H2141"/>
      <c r="I2141"/>
      <c r="J2141"/>
      <c r="K2141"/>
      <c r="L2141"/>
      <c r="M2141"/>
      <c r="N2141"/>
      <c r="O2141"/>
    </row>
    <row r="2142" spans="1:15" ht="22.95" customHeight="1" x14ac:dyDescent="0.25">
      <c r="A2142"/>
      <c r="B2142"/>
      <c r="C2142"/>
      <c r="D2142"/>
      <c r="E2142"/>
      <c r="F2142"/>
      <c r="G2142"/>
      <c r="H2142"/>
      <c r="I2142"/>
      <c r="J2142"/>
      <c r="K2142"/>
      <c r="L2142"/>
      <c r="M2142"/>
      <c r="N2142"/>
      <c r="O2142"/>
    </row>
    <row r="2143" spans="1:15" ht="22.95" customHeight="1" x14ac:dyDescent="0.25">
      <c r="A2143"/>
      <c r="B2143"/>
      <c r="C2143"/>
      <c r="D2143"/>
      <c r="E2143"/>
      <c r="F2143"/>
      <c r="G2143"/>
      <c r="H2143"/>
      <c r="I2143"/>
      <c r="J2143"/>
      <c r="K2143"/>
      <c r="L2143"/>
      <c r="M2143"/>
      <c r="N2143"/>
      <c r="O2143"/>
    </row>
    <row r="2144" spans="1:15" ht="22.95" customHeight="1" x14ac:dyDescent="0.25">
      <c r="A2144"/>
      <c r="B2144"/>
      <c r="C2144"/>
      <c r="D2144"/>
      <c r="E2144"/>
      <c r="F2144"/>
      <c r="G2144"/>
      <c r="H2144"/>
      <c r="I2144"/>
      <c r="J2144"/>
      <c r="K2144"/>
      <c r="L2144"/>
      <c r="M2144"/>
      <c r="N2144"/>
      <c r="O2144"/>
    </row>
    <row r="2145" spans="1:15" ht="22.95" customHeight="1" x14ac:dyDescent="0.25">
      <c r="A2145"/>
      <c r="B2145"/>
      <c r="C2145"/>
      <c r="D2145"/>
      <c r="E2145"/>
      <c r="F2145"/>
      <c r="G2145"/>
      <c r="H2145"/>
      <c r="I2145"/>
      <c r="J2145"/>
      <c r="K2145"/>
      <c r="L2145"/>
      <c r="M2145"/>
      <c r="N2145"/>
      <c r="O2145"/>
    </row>
    <row r="2146" spans="1:15" ht="22.95" customHeight="1" x14ac:dyDescent="0.25">
      <c r="A2146"/>
      <c r="B2146"/>
      <c r="C2146"/>
      <c r="D2146"/>
      <c r="E2146"/>
      <c r="F2146"/>
      <c r="G2146"/>
      <c r="H2146"/>
      <c r="I2146"/>
      <c r="J2146"/>
      <c r="K2146"/>
      <c r="L2146"/>
      <c r="M2146"/>
      <c r="N2146"/>
      <c r="O2146"/>
    </row>
    <row r="2147" spans="1:15" ht="22.95" customHeight="1" x14ac:dyDescent="0.25">
      <c r="A2147"/>
      <c r="B2147"/>
      <c r="C2147"/>
      <c r="D2147"/>
      <c r="E2147"/>
      <c r="F2147"/>
      <c r="G2147"/>
      <c r="H2147"/>
      <c r="I2147"/>
      <c r="J2147"/>
      <c r="K2147"/>
      <c r="L2147"/>
      <c r="M2147"/>
      <c r="N2147"/>
      <c r="O2147"/>
    </row>
    <row r="2148" spans="1:15" ht="22.95" customHeight="1" x14ac:dyDescent="0.25">
      <c r="A2148"/>
      <c r="B2148"/>
      <c r="C2148"/>
      <c r="D2148"/>
      <c r="E2148"/>
      <c r="F2148"/>
      <c r="G2148"/>
      <c r="H2148"/>
      <c r="I2148"/>
      <c r="J2148"/>
      <c r="K2148"/>
      <c r="L2148"/>
      <c r="M2148"/>
      <c r="N2148"/>
      <c r="O2148"/>
    </row>
    <row r="2149" spans="1:15" ht="22.95" customHeight="1" x14ac:dyDescent="0.25">
      <c r="A2149"/>
      <c r="B2149"/>
      <c r="C2149"/>
      <c r="D2149"/>
      <c r="E2149"/>
      <c r="F2149"/>
      <c r="G2149"/>
      <c r="H2149"/>
      <c r="I2149"/>
      <c r="J2149"/>
      <c r="K2149"/>
      <c r="L2149"/>
      <c r="M2149"/>
      <c r="N2149"/>
      <c r="O2149"/>
    </row>
    <row r="2150" spans="1:15" ht="22.95" customHeight="1" x14ac:dyDescent="0.25">
      <c r="A2150"/>
      <c r="B2150"/>
      <c r="C2150"/>
      <c r="D2150"/>
      <c r="E2150"/>
      <c r="F2150"/>
      <c r="G2150"/>
      <c r="H2150"/>
      <c r="I2150"/>
      <c r="J2150"/>
      <c r="K2150"/>
      <c r="L2150"/>
      <c r="M2150"/>
      <c r="N2150"/>
      <c r="O2150"/>
    </row>
    <row r="2151" spans="1:15" ht="22.95" customHeight="1" x14ac:dyDescent="0.25">
      <c r="A2151"/>
      <c r="B2151"/>
      <c r="C2151"/>
      <c r="D2151"/>
      <c r="E2151"/>
      <c r="F2151"/>
      <c r="G2151"/>
      <c r="H2151"/>
      <c r="I2151"/>
      <c r="J2151"/>
      <c r="K2151"/>
      <c r="L2151"/>
      <c r="M2151"/>
      <c r="N2151"/>
      <c r="O2151"/>
    </row>
    <row r="2152" spans="1:15" ht="22.95" customHeight="1" x14ac:dyDescent="0.25">
      <c r="A2152"/>
      <c r="B2152"/>
      <c r="C2152"/>
      <c r="D2152"/>
      <c r="E2152"/>
      <c r="F2152"/>
      <c r="G2152"/>
      <c r="H2152"/>
      <c r="I2152"/>
      <c r="J2152"/>
      <c r="K2152"/>
      <c r="L2152"/>
      <c r="M2152"/>
      <c r="N2152"/>
      <c r="O2152"/>
    </row>
    <row r="2153" spans="1:15" ht="22.95" customHeight="1" x14ac:dyDescent="0.25">
      <c r="A2153"/>
      <c r="B2153"/>
      <c r="C2153"/>
      <c r="D2153"/>
      <c r="E2153"/>
      <c r="F2153"/>
      <c r="G2153"/>
      <c r="H2153"/>
      <c r="I2153"/>
      <c r="J2153"/>
      <c r="K2153"/>
      <c r="L2153"/>
      <c r="M2153"/>
      <c r="N2153"/>
      <c r="O2153"/>
    </row>
    <row r="2154" spans="1:15" ht="22.95" customHeight="1" x14ac:dyDescent="0.25">
      <c r="A2154"/>
      <c r="B2154"/>
      <c r="C2154"/>
      <c r="D2154"/>
      <c r="E2154"/>
      <c r="F2154"/>
      <c r="G2154"/>
      <c r="H2154"/>
      <c r="I2154"/>
      <c r="J2154"/>
      <c r="K2154"/>
      <c r="L2154"/>
      <c r="M2154"/>
      <c r="N2154"/>
      <c r="O2154"/>
    </row>
    <row r="2155" spans="1:15" ht="57.6" customHeight="1" x14ac:dyDescent="0.25">
      <c r="A2155"/>
      <c r="B2155"/>
      <c r="C2155"/>
      <c r="D2155"/>
      <c r="E2155"/>
      <c r="F2155"/>
      <c r="G2155"/>
      <c r="H2155"/>
      <c r="I2155"/>
      <c r="J2155"/>
      <c r="K2155"/>
      <c r="L2155"/>
      <c r="M2155"/>
      <c r="N2155"/>
      <c r="O2155"/>
    </row>
    <row r="2156" spans="1:15" ht="22.95" customHeight="1" x14ac:dyDescent="0.25">
      <c r="A2156"/>
      <c r="B2156"/>
      <c r="C2156"/>
      <c r="D2156"/>
      <c r="E2156"/>
      <c r="F2156"/>
      <c r="G2156"/>
      <c r="H2156"/>
      <c r="I2156"/>
      <c r="J2156"/>
      <c r="K2156"/>
      <c r="L2156"/>
      <c r="M2156"/>
      <c r="N2156"/>
      <c r="O2156"/>
    </row>
    <row r="2157" spans="1:15" ht="22.95" customHeight="1" x14ac:dyDescent="0.25">
      <c r="A2157"/>
      <c r="B2157"/>
      <c r="C2157"/>
      <c r="D2157"/>
      <c r="E2157"/>
      <c r="F2157"/>
      <c r="G2157"/>
      <c r="H2157"/>
      <c r="I2157"/>
      <c r="J2157"/>
      <c r="K2157"/>
      <c r="L2157"/>
      <c r="M2157"/>
      <c r="N2157"/>
      <c r="O2157"/>
    </row>
    <row r="2158" spans="1:15" ht="22.95" customHeight="1" x14ac:dyDescent="0.25">
      <c r="A2158"/>
      <c r="B2158"/>
      <c r="C2158"/>
      <c r="D2158"/>
      <c r="E2158"/>
      <c r="F2158"/>
      <c r="G2158"/>
      <c r="H2158"/>
      <c r="I2158"/>
      <c r="J2158"/>
      <c r="K2158"/>
      <c r="L2158"/>
      <c r="M2158"/>
      <c r="N2158"/>
      <c r="O2158"/>
    </row>
    <row r="2159" spans="1:15" ht="22.95" customHeight="1" x14ac:dyDescent="0.25">
      <c r="A2159"/>
      <c r="B2159"/>
      <c r="C2159"/>
      <c r="D2159"/>
      <c r="E2159"/>
      <c r="F2159"/>
      <c r="G2159"/>
      <c r="H2159"/>
      <c r="I2159"/>
      <c r="J2159"/>
      <c r="K2159"/>
      <c r="L2159"/>
      <c r="M2159"/>
      <c r="N2159"/>
      <c r="O2159"/>
    </row>
    <row r="2160" spans="1:15" ht="22.95" customHeight="1" x14ac:dyDescent="0.25">
      <c r="A2160"/>
      <c r="B2160"/>
      <c r="C2160"/>
      <c r="D2160"/>
      <c r="E2160"/>
      <c r="F2160"/>
      <c r="G2160"/>
      <c r="H2160"/>
      <c r="I2160"/>
      <c r="J2160"/>
      <c r="K2160"/>
      <c r="L2160"/>
      <c r="M2160"/>
      <c r="N2160"/>
      <c r="O2160"/>
    </row>
    <row r="2161" spans="1:15" ht="22.95" customHeight="1" x14ac:dyDescent="0.25">
      <c r="A2161"/>
      <c r="B2161"/>
      <c r="C2161"/>
      <c r="D2161"/>
      <c r="E2161"/>
      <c r="F2161"/>
      <c r="G2161"/>
      <c r="H2161"/>
      <c r="I2161"/>
      <c r="J2161"/>
      <c r="K2161"/>
      <c r="L2161"/>
      <c r="M2161"/>
      <c r="N2161"/>
      <c r="O2161"/>
    </row>
    <row r="2162" spans="1:15" ht="22.95" customHeight="1" x14ac:dyDescent="0.25">
      <c r="A2162"/>
      <c r="B2162"/>
      <c r="C2162"/>
      <c r="D2162"/>
      <c r="E2162"/>
      <c r="F2162"/>
      <c r="G2162"/>
      <c r="H2162"/>
      <c r="I2162"/>
      <c r="J2162"/>
      <c r="K2162"/>
      <c r="L2162"/>
      <c r="M2162"/>
      <c r="N2162"/>
      <c r="O2162"/>
    </row>
    <row r="2163" spans="1:15" ht="22.95" customHeight="1" x14ac:dyDescent="0.25">
      <c r="A2163"/>
      <c r="B2163"/>
      <c r="C2163"/>
      <c r="D2163"/>
      <c r="E2163"/>
      <c r="F2163"/>
      <c r="G2163"/>
      <c r="H2163"/>
      <c r="I2163"/>
      <c r="J2163"/>
      <c r="K2163"/>
      <c r="L2163"/>
      <c r="M2163"/>
      <c r="N2163"/>
      <c r="O2163"/>
    </row>
    <row r="2164" spans="1:15" ht="22.95" customHeight="1" x14ac:dyDescent="0.25">
      <c r="A2164"/>
      <c r="B2164"/>
      <c r="C2164"/>
      <c r="D2164"/>
      <c r="E2164"/>
      <c r="F2164"/>
      <c r="G2164"/>
      <c r="H2164"/>
      <c r="I2164"/>
      <c r="J2164"/>
      <c r="K2164"/>
      <c r="L2164"/>
      <c r="M2164"/>
      <c r="N2164"/>
      <c r="O2164"/>
    </row>
    <row r="2165" spans="1:15" ht="22.95" customHeight="1" x14ac:dyDescent="0.25">
      <c r="A2165"/>
      <c r="B2165"/>
      <c r="C2165"/>
      <c r="D2165"/>
      <c r="E2165"/>
      <c r="F2165"/>
      <c r="G2165"/>
      <c r="H2165"/>
      <c r="I2165"/>
      <c r="J2165"/>
      <c r="K2165"/>
      <c r="L2165"/>
      <c r="M2165"/>
      <c r="N2165"/>
      <c r="O2165"/>
    </row>
    <row r="2166" spans="1:15" ht="22.95" customHeight="1" x14ac:dyDescent="0.25">
      <c r="A2166"/>
      <c r="B2166"/>
      <c r="C2166"/>
      <c r="D2166"/>
      <c r="E2166"/>
      <c r="F2166"/>
      <c r="G2166"/>
      <c r="H2166"/>
      <c r="I2166"/>
      <c r="J2166"/>
      <c r="K2166"/>
      <c r="L2166"/>
      <c r="M2166"/>
      <c r="N2166"/>
      <c r="O2166"/>
    </row>
    <row r="2167" spans="1:15" ht="22.95" customHeight="1" x14ac:dyDescent="0.25">
      <c r="A2167"/>
      <c r="B2167"/>
      <c r="C2167"/>
      <c r="D2167"/>
      <c r="E2167"/>
      <c r="F2167"/>
      <c r="G2167"/>
      <c r="H2167"/>
      <c r="I2167"/>
      <c r="J2167"/>
      <c r="K2167"/>
      <c r="L2167"/>
      <c r="M2167"/>
      <c r="N2167"/>
      <c r="O2167"/>
    </row>
    <row r="2168" spans="1:15" ht="22.95" customHeight="1" x14ac:dyDescent="0.25">
      <c r="A2168"/>
      <c r="B2168"/>
      <c r="C2168"/>
      <c r="D2168"/>
      <c r="E2168"/>
      <c r="F2168"/>
      <c r="G2168"/>
      <c r="H2168"/>
      <c r="I2168"/>
      <c r="J2168"/>
      <c r="K2168"/>
      <c r="L2168"/>
      <c r="M2168"/>
      <c r="N2168"/>
      <c r="O2168"/>
    </row>
    <row r="2169" spans="1:15" ht="22.95" customHeight="1" x14ac:dyDescent="0.25">
      <c r="A2169"/>
      <c r="B2169"/>
      <c r="C2169"/>
      <c r="D2169"/>
      <c r="E2169"/>
      <c r="F2169"/>
      <c r="G2169"/>
      <c r="H2169"/>
      <c r="I2169"/>
      <c r="J2169"/>
      <c r="K2169"/>
      <c r="L2169"/>
      <c r="M2169"/>
      <c r="N2169"/>
      <c r="O2169"/>
    </row>
    <row r="2170" spans="1:15" ht="22.95" customHeight="1" x14ac:dyDescent="0.25">
      <c r="A2170"/>
      <c r="B2170"/>
      <c r="C2170"/>
      <c r="D2170"/>
      <c r="E2170"/>
      <c r="F2170"/>
      <c r="G2170"/>
      <c r="H2170"/>
      <c r="I2170"/>
      <c r="J2170"/>
      <c r="K2170"/>
      <c r="L2170"/>
      <c r="M2170"/>
      <c r="N2170"/>
      <c r="O2170"/>
    </row>
    <row r="2171" spans="1:15" ht="22.95" customHeight="1" x14ac:dyDescent="0.25">
      <c r="A2171"/>
      <c r="B2171"/>
      <c r="C2171"/>
      <c r="D2171"/>
      <c r="E2171"/>
      <c r="F2171"/>
      <c r="G2171"/>
      <c r="H2171"/>
      <c r="I2171"/>
      <c r="J2171"/>
      <c r="K2171"/>
      <c r="L2171"/>
      <c r="M2171"/>
      <c r="N2171"/>
      <c r="O2171"/>
    </row>
    <row r="2172" spans="1:15" ht="22.95" customHeight="1" x14ac:dyDescent="0.25">
      <c r="A2172"/>
      <c r="B2172"/>
      <c r="C2172"/>
      <c r="D2172"/>
      <c r="E2172"/>
      <c r="F2172"/>
      <c r="G2172"/>
      <c r="H2172"/>
      <c r="I2172"/>
      <c r="J2172"/>
      <c r="K2172"/>
      <c r="L2172"/>
      <c r="M2172"/>
      <c r="N2172"/>
      <c r="O2172"/>
    </row>
    <row r="2173" spans="1:15" ht="22.95" customHeight="1" x14ac:dyDescent="0.25">
      <c r="A2173"/>
      <c r="B2173"/>
      <c r="C2173"/>
      <c r="D2173"/>
      <c r="E2173"/>
      <c r="F2173"/>
      <c r="G2173"/>
      <c r="H2173"/>
      <c r="I2173"/>
      <c r="J2173"/>
      <c r="K2173"/>
      <c r="L2173"/>
      <c r="M2173"/>
      <c r="N2173"/>
      <c r="O2173"/>
    </row>
    <row r="2174" spans="1:15" ht="22.95" customHeight="1" x14ac:dyDescent="0.25">
      <c r="A2174"/>
      <c r="B2174"/>
      <c r="C2174"/>
      <c r="D2174"/>
      <c r="E2174"/>
      <c r="F2174"/>
      <c r="G2174"/>
      <c r="H2174"/>
      <c r="I2174"/>
      <c r="J2174"/>
      <c r="K2174"/>
      <c r="L2174"/>
      <c r="M2174"/>
      <c r="N2174"/>
      <c r="O2174"/>
    </row>
    <row r="2175" spans="1:15" ht="22.95" customHeight="1" x14ac:dyDescent="0.25">
      <c r="A2175"/>
      <c r="B2175"/>
      <c r="C2175"/>
      <c r="D2175"/>
      <c r="E2175"/>
      <c r="F2175"/>
      <c r="G2175"/>
      <c r="H2175"/>
      <c r="I2175"/>
      <c r="J2175"/>
      <c r="K2175"/>
      <c r="L2175"/>
      <c r="M2175"/>
      <c r="N2175"/>
      <c r="O2175"/>
    </row>
    <row r="2176" spans="1:15" ht="22.95" customHeight="1" x14ac:dyDescent="0.25">
      <c r="A2176"/>
      <c r="B2176"/>
      <c r="C2176"/>
      <c r="D2176"/>
      <c r="E2176"/>
      <c r="F2176"/>
      <c r="G2176"/>
      <c r="H2176"/>
      <c r="I2176"/>
      <c r="J2176"/>
      <c r="K2176"/>
      <c r="L2176"/>
      <c r="M2176"/>
      <c r="N2176"/>
      <c r="O2176"/>
    </row>
    <row r="2177" spans="1:15" ht="22.95" customHeight="1" x14ac:dyDescent="0.25">
      <c r="A2177"/>
      <c r="B2177"/>
      <c r="C2177"/>
      <c r="D2177"/>
      <c r="E2177"/>
      <c r="F2177"/>
      <c r="G2177"/>
      <c r="H2177"/>
      <c r="I2177"/>
      <c r="J2177"/>
      <c r="K2177"/>
      <c r="L2177"/>
      <c r="M2177"/>
      <c r="N2177"/>
      <c r="O2177"/>
    </row>
    <row r="2178" spans="1:15" ht="22.95" customHeight="1" x14ac:dyDescent="0.25">
      <c r="A2178"/>
      <c r="B2178"/>
      <c r="C2178"/>
      <c r="D2178"/>
      <c r="E2178"/>
      <c r="F2178"/>
      <c r="G2178"/>
      <c r="H2178"/>
      <c r="I2178"/>
      <c r="J2178"/>
      <c r="K2178"/>
      <c r="L2178"/>
      <c r="M2178"/>
      <c r="N2178"/>
      <c r="O2178"/>
    </row>
    <row r="2179" spans="1:15" ht="22.95" customHeight="1" x14ac:dyDescent="0.25">
      <c r="A2179"/>
      <c r="B2179"/>
      <c r="C2179"/>
      <c r="D2179"/>
      <c r="E2179"/>
      <c r="F2179"/>
      <c r="G2179"/>
      <c r="H2179"/>
      <c r="I2179"/>
      <c r="J2179"/>
      <c r="K2179"/>
      <c r="L2179"/>
      <c r="M2179"/>
      <c r="N2179"/>
      <c r="O2179"/>
    </row>
    <row r="2180" spans="1:15" ht="22.95" customHeight="1" x14ac:dyDescent="0.25">
      <c r="A2180"/>
      <c r="B2180"/>
      <c r="C2180"/>
      <c r="D2180"/>
      <c r="E2180"/>
      <c r="F2180"/>
      <c r="G2180"/>
      <c r="H2180"/>
      <c r="I2180"/>
      <c r="J2180"/>
      <c r="K2180"/>
      <c r="L2180"/>
      <c r="M2180"/>
      <c r="N2180"/>
      <c r="O2180"/>
    </row>
    <row r="2181" spans="1:15" ht="22.95" customHeight="1" x14ac:dyDescent="0.25">
      <c r="A2181"/>
      <c r="B2181"/>
      <c r="C2181"/>
      <c r="D2181"/>
      <c r="E2181"/>
      <c r="F2181"/>
      <c r="G2181"/>
      <c r="H2181"/>
      <c r="I2181"/>
      <c r="J2181"/>
      <c r="K2181"/>
      <c r="L2181"/>
      <c r="M2181"/>
      <c r="N2181"/>
      <c r="O2181"/>
    </row>
    <row r="2182" spans="1:15" ht="22.95" customHeight="1" x14ac:dyDescent="0.25">
      <c r="A2182"/>
      <c r="B2182"/>
      <c r="C2182"/>
      <c r="D2182"/>
      <c r="E2182"/>
      <c r="F2182"/>
      <c r="G2182"/>
      <c r="H2182"/>
      <c r="I2182"/>
      <c r="J2182"/>
      <c r="K2182"/>
      <c r="L2182"/>
      <c r="M2182"/>
      <c r="N2182"/>
      <c r="O2182"/>
    </row>
    <row r="2183" spans="1:15" ht="22.95" customHeight="1" x14ac:dyDescent="0.25">
      <c r="A2183"/>
      <c r="B2183"/>
      <c r="C2183"/>
      <c r="D2183"/>
      <c r="E2183"/>
      <c r="F2183"/>
      <c r="G2183"/>
      <c r="H2183"/>
      <c r="I2183"/>
      <c r="J2183"/>
      <c r="K2183"/>
      <c r="L2183"/>
      <c r="M2183"/>
      <c r="N2183"/>
      <c r="O2183"/>
    </row>
    <row r="2184" spans="1:15" ht="22.95" customHeight="1" x14ac:dyDescent="0.25">
      <c r="A2184"/>
      <c r="B2184"/>
      <c r="C2184"/>
      <c r="D2184"/>
      <c r="E2184"/>
      <c r="F2184"/>
      <c r="G2184"/>
      <c r="H2184"/>
      <c r="I2184"/>
      <c r="J2184"/>
      <c r="K2184"/>
      <c r="L2184"/>
      <c r="M2184"/>
      <c r="N2184"/>
      <c r="O2184"/>
    </row>
    <row r="2185" spans="1:15" ht="22.95" customHeight="1" x14ac:dyDescent="0.25">
      <c r="A2185"/>
      <c r="B2185"/>
      <c r="C2185"/>
      <c r="D2185"/>
      <c r="E2185"/>
      <c r="F2185"/>
      <c r="G2185"/>
      <c r="H2185"/>
      <c r="I2185"/>
      <c r="J2185"/>
      <c r="K2185"/>
      <c r="L2185"/>
      <c r="M2185"/>
      <c r="N2185"/>
      <c r="O2185"/>
    </row>
    <row r="2186" spans="1:15" ht="22.95" customHeight="1" x14ac:dyDescent="0.25">
      <c r="A2186"/>
      <c r="B2186"/>
      <c r="C2186"/>
      <c r="D2186"/>
      <c r="E2186"/>
      <c r="F2186"/>
      <c r="G2186"/>
      <c r="H2186"/>
      <c r="I2186"/>
      <c r="J2186"/>
      <c r="K2186"/>
      <c r="L2186"/>
      <c r="M2186"/>
      <c r="N2186"/>
      <c r="O2186"/>
    </row>
    <row r="2187" spans="1:15" ht="22.95" customHeight="1" x14ac:dyDescent="0.25">
      <c r="A2187"/>
      <c r="B2187"/>
      <c r="C2187"/>
      <c r="D2187"/>
      <c r="E2187"/>
      <c r="F2187"/>
      <c r="G2187"/>
      <c r="H2187"/>
      <c r="I2187"/>
      <c r="J2187"/>
      <c r="K2187"/>
      <c r="L2187"/>
      <c r="M2187"/>
      <c r="N2187"/>
      <c r="O2187"/>
    </row>
    <row r="2188" spans="1:15" ht="22.95" customHeight="1" x14ac:dyDescent="0.25">
      <c r="A2188"/>
      <c r="B2188"/>
      <c r="C2188"/>
      <c r="D2188"/>
      <c r="E2188"/>
      <c r="F2188"/>
      <c r="G2188"/>
      <c r="H2188"/>
      <c r="I2188"/>
      <c r="J2188"/>
      <c r="K2188"/>
      <c r="L2188"/>
      <c r="M2188"/>
      <c r="N2188"/>
      <c r="O2188"/>
    </row>
    <row r="2189" spans="1:15" ht="22.95" customHeight="1" x14ac:dyDescent="0.25">
      <c r="A2189"/>
      <c r="B2189"/>
      <c r="C2189"/>
      <c r="D2189"/>
      <c r="E2189"/>
      <c r="F2189"/>
      <c r="G2189"/>
      <c r="H2189"/>
      <c r="I2189"/>
      <c r="J2189"/>
      <c r="K2189"/>
      <c r="L2189"/>
      <c r="M2189"/>
      <c r="N2189"/>
      <c r="O2189"/>
    </row>
    <row r="2190" spans="1:15" ht="22.95" customHeight="1" x14ac:dyDescent="0.25">
      <c r="A2190"/>
      <c r="B2190"/>
      <c r="C2190"/>
      <c r="D2190"/>
      <c r="E2190"/>
      <c r="F2190"/>
      <c r="G2190"/>
      <c r="H2190"/>
      <c r="I2190"/>
      <c r="J2190"/>
      <c r="K2190"/>
      <c r="L2190"/>
      <c r="M2190"/>
      <c r="N2190"/>
      <c r="O2190"/>
    </row>
    <row r="2191" spans="1:15" ht="22.95" customHeight="1" x14ac:dyDescent="0.25">
      <c r="A2191"/>
      <c r="B2191"/>
      <c r="C2191"/>
      <c r="D2191"/>
      <c r="E2191"/>
      <c r="F2191"/>
      <c r="G2191"/>
      <c r="H2191"/>
      <c r="I2191"/>
      <c r="J2191"/>
      <c r="K2191"/>
      <c r="L2191"/>
      <c r="M2191"/>
      <c r="N2191"/>
      <c r="O2191"/>
    </row>
    <row r="2192" spans="1:15" ht="22.95" customHeight="1" x14ac:dyDescent="0.25">
      <c r="A2192"/>
      <c r="B2192"/>
      <c r="C2192"/>
      <c r="D2192"/>
      <c r="E2192"/>
      <c r="F2192"/>
      <c r="G2192"/>
      <c r="H2192"/>
      <c r="I2192"/>
      <c r="J2192"/>
      <c r="K2192"/>
      <c r="L2192"/>
      <c r="M2192"/>
      <c r="N2192"/>
      <c r="O2192"/>
    </row>
    <row r="2193" spans="1:15" ht="22.95" customHeight="1" x14ac:dyDescent="0.25">
      <c r="A2193"/>
      <c r="B2193"/>
      <c r="C2193"/>
      <c r="D2193"/>
      <c r="E2193"/>
      <c r="F2193"/>
      <c r="G2193"/>
      <c r="H2193"/>
      <c r="I2193"/>
      <c r="J2193"/>
      <c r="K2193"/>
      <c r="L2193"/>
      <c r="M2193"/>
      <c r="N2193"/>
      <c r="O2193"/>
    </row>
    <row r="2194" spans="1:15" ht="22.95" customHeight="1" x14ac:dyDescent="0.25">
      <c r="A2194"/>
      <c r="B2194"/>
      <c r="C2194"/>
      <c r="D2194"/>
      <c r="E2194"/>
      <c r="F2194"/>
      <c r="G2194"/>
      <c r="H2194"/>
      <c r="I2194"/>
      <c r="J2194"/>
      <c r="K2194"/>
      <c r="L2194"/>
      <c r="M2194"/>
      <c r="N2194"/>
      <c r="O2194"/>
    </row>
    <row r="2195" spans="1:15" ht="22.95" customHeight="1" x14ac:dyDescent="0.25">
      <c r="A2195"/>
      <c r="B2195"/>
      <c r="C2195"/>
      <c r="D2195"/>
      <c r="E2195"/>
      <c r="F2195"/>
      <c r="G2195"/>
      <c r="H2195"/>
      <c r="I2195"/>
      <c r="J2195"/>
      <c r="K2195"/>
      <c r="L2195"/>
      <c r="M2195"/>
      <c r="N2195"/>
      <c r="O2195"/>
    </row>
    <row r="2196" spans="1:15" ht="22.95" customHeight="1" x14ac:dyDescent="0.25">
      <c r="A2196"/>
      <c r="B2196"/>
      <c r="C2196"/>
      <c r="D2196"/>
      <c r="E2196"/>
      <c r="F2196"/>
      <c r="G2196"/>
      <c r="H2196"/>
      <c r="I2196"/>
      <c r="J2196"/>
      <c r="K2196"/>
      <c r="L2196"/>
      <c r="M2196"/>
      <c r="N2196"/>
      <c r="O2196"/>
    </row>
    <row r="2197" spans="1:15" ht="13.2" customHeight="1" x14ac:dyDescent="0.25">
      <c r="A2197"/>
      <c r="B2197"/>
      <c r="C2197"/>
      <c r="D2197"/>
      <c r="E2197"/>
      <c r="F2197"/>
      <c r="G2197"/>
      <c r="H2197"/>
      <c r="I2197"/>
      <c r="J2197"/>
      <c r="K2197"/>
      <c r="L2197"/>
      <c r="M2197"/>
      <c r="N2197"/>
      <c r="O2197"/>
    </row>
    <row r="2198" spans="1:15" ht="13.2" customHeight="1" x14ac:dyDescent="0.25">
      <c r="A2198"/>
      <c r="B2198"/>
      <c r="C2198"/>
      <c r="D2198"/>
      <c r="E2198"/>
      <c r="F2198"/>
      <c r="G2198"/>
      <c r="H2198"/>
      <c r="I2198"/>
      <c r="J2198"/>
      <c r="K2198"/>
      <c r="L2198"/>
      <c r="M2198"/>
      <c r="N2198"/>
      <c r="O2198"/>
    </row>
    <row r="2199" spans="1:15" ht="13.2" customHeight="1" x14ac:dyDescent="0.25">
      <c r="A2199"/>
      <c r="B2199"/>
      <c r="C2199"/>
      <c r="D2199"/>
      <c r="E2199"/>
      <c r="F2199"/>
      <c r="G2199"/>
      <c r="H2199"/>
      <c r="I2199"/>
      <c r="J2199"/>
      <c r="K2199"/>
      <c r="L2199"/>
      <c r="M2199"/>
      <c r="N2199"/>
      <c r="O2199"/>
    </row>
    <row r="2200" spans="1:15" ht="13.2" customHeight="1" x14ac:dyDescent="0.25">
      <c r="A2200"/>
      <c r="B2200"/>
      <c r="C2200"/>
      <c r="D2200"/>
      <c r="E2200"/>
      <c r="F2200"/>
      <c r="G2200"/>
      <c r="H2200"/>
      <c r="I2200"/>
      <c r="J2200"/>
      <c r="K2200"/>
      <c r="L2200"/>
      <c r="M2200"/>
      <c r="N2200"/>
      <c r="O2200"/>
    </row>
    <row r="2201" spans="1:15" ht="13.2" customHeight="1" x14ac:dyDescent="0.25">
      <c r="A2201"/>
      <c r="B2201"/>
      <c r="C2201"/>
      <c r="D2201"/>
      <c r="E2201"/>
      <c r="F2201"/>
      <c r="G2201"/>
      <c r="H2201"/>
      <c r="I2201"/>
      <c r="J2201"/>
      <c r="K2201"/>
      <c r="L2201"/>
      <c r="M2201"/>
      <c r="N2201"/>
      <c r="O2201"/>
    </row>
    <row r="2202" spans="1:15" ht="13.2" customHeight="1" x14ac:dyDescent="0.25">
      <c r="A2202"/>
      <c r="B2202"/>
      <c r="C2202"/>
      <c r="D2202"/>
      <c r="E2202"/>
      <c r="F2202"/>
      <c r="G2202"/>
      <c r="H2202"/>
      <c r="I2202"/>
      <c r="J2202"/>
      <c r="K2202"/>
      <c r="L2202"/>
      <c r="M2202"/>
      <c r="N2202"/>
      <c r="O2202"/>
    </row>
    <row r="2203" spans="1:15" ht="13.2" customHeight="1" x14ac:dyDescent="0.25">
      <c r="A2203"/>
      <c r="B2203"/>
      <c r="C2203"/>
      <c r="D2203"/>
      <c r="E2203"/>
      <c r="F2203"/>
      <c r="G2203"/>
      <c r="H2203"/>
      <c r="I2203"/>
      <c r="J2203"/>
      <c r="K2203"/>
      <c r="L2203"/>
      <c r="M2203"/>
      <c r="N2203"/>
      <c r="O2203"/>
    </row>
    <row r="2204" spans="1:15" ht="13.2" customHeight="1" x14ac:dyDescent="0.25">
      <c r="A2204"/>
      <c r="B2204"/>
      <c r="C2204"/>
      <c r="D2204"/>
      <c r="E2204"/>
      <c r="F2204"/>
      <c r="G2204"/>
      <c r="H2204"/>
      <c r="I2204"/>
      <c r="J2204"/>
      <c r="K2204"/>
      <c r="L2204"/>
      <c r="M2204"/>
      <c r="N2204"/>
      <c r="O2204"/>
    </row>
    <row r="2205" spans="1:15" ht="13.2" customHeight="1" x14ac:dyDescent="0.25">
      <c r="A2205"/>
      <c r="B2205"/>
      <c r="C2205"/>
      <c r="D2205"/>
      <c r="E2205"/>
      <c r="F2205"/>
      <c r="G2205"/>
      <c r="H2205"/>
      <c r="I2205"/>
      <c r="J2205"/>
      <c r="K2205"/>
      <c r="L2205"/>
      <c r="M2205"/>
      <c r="N2205"/>
      <c r="O2205"/>
    </row>
    <row r="2206" spans="1:15" ht="13.2" customHeight="1" x14ac:dyDescent="0.25">
      <c r="A2206"/>
      <c r="B2206"/>
      <c r="C2206"/>
      <c r="D2206"/>
      <c r="E2206"/>
      <c r="F2206"/>
      <c r="G2206"/>
      <c r="H2206"/>
      <c r="I2206"/>
      <c r="J2206"/>
      <c r="K2206"/>
      <c r="L2206"/>
      <c r="M2206"/>
      <c r="N2206"/>
      <c r="O2206"/>
    </row>
    <row r="2207" spans="1:15" ht="13.2" customHeight="1" x14ac:dyDescent="0.25">
      <c r="A2207"/>
      <c r="B2207"/>
      <c r="C2207"/>
      <c r="D2207"/>
      <c r="E2207"/>
      <c r="F2207"/>
      <c r="G2207"/>
      <c r="H2207"/>
      <c r="I2207"/>
      <c r="J2207"/>
      <c r="K2207"/>
      <c r="L2207"/>
      <c r="M2207"/>
      <c r="N2207"/>
      <c r="O2207"/>
    </row>
    <row r="2208" spans="1:15" ht="13.2" customHeight="1" x14ac:dyDescent="0.25">
      <c r="A2208"/>
      <c r="B2208"/>
      <c r="C2208"/>
      <c r="D2208"/>
      <c r="E2208"/>
      <c r="F2208"/>
      <c r="G2208"/>
      <c r="H2208"/>
      <c r="I2208"/>
      <c r="J2208"/>
      <c r="K2208"/>
      <c r="L2208"/>
      <c r="M2208"/>
      <c r="N2208"/>
      <c r="O2208"/>
    </row>
    <row r="2209" spans="1:15" ht="13.2" customHeight="1" x14ac:dyDescent="0.25">
      <c r="A2209"/>
      <c r="B2209"/>
      <c r="C2209"/>
      <c r="D2209"/>
      <c r="E2209"/>
      <c r="F2209"/>
      <c r="G2209"/>
      <c r="H2209"/>
      <c r="I2209"/>
      <c r="J2209"/>
      <c r="K2209"/>
      <c r="L2209"/>
      <c r="M2209"/>
      <c r="N2209"/>
      <c r="O2209"/>
    </row>
    <row r="2210" spans="1:15" ht="13.2" customHeight="1" x14ac:dyDescent="0.25">
      <c r="A2210"/>
      <c r="B2210"/>
      <c r="C2210"/>
      <c r="D2210"/>
      <c r="E2210"/>
      <c r="F2210"/>
      <c r="G2210"/>
      <c r="H2210"/>
      <c r="I2210"/>
      <c r="J2210"/>
      <c r="K2210"/>
      <c r="L2210"/>
      <c r="M2210"/>
      <c r="N2210"/>
      <c r="O2210"/>
    </row>
    <row r="2211" spans="1:15" ht="13.2" customHeight="1" x14ac:dyDescent="0.25">
      <c r="A2211"/>
      <c r="B2211"/>
      <c r="C2211"/>
      <c r="D2211"/>
      <c r="E2211"/>
      <c r="F2211"/>
      <c r="G2211"/>
      <c r="H2211"/>
      <c r="I2211"/>
      <c r="J2211"/>
      <c r="K2211"/>
      <c r="L2211"/>
      <c r="M2211"/>
      <c r="N2211"/>
      <c r="O2211"/>
    </row>
    <row r="2212" spans="1:15" ht="13.2" customHeight="1" x14ac:dyDescent="0.25">
      <c r="A2212"/>
      <c r="B2212"/>
      <c r="C2212"/>
      <c r="D2212"/>
      <c r="E2212"/>
      <c r="F2212"/>
      <c r="G2212"/>
      <c r="H2212"/>
      <c r="I2212"/>
      <c r="J2212"/>
      <c r="K2212"/>
      <c r="L2212"/>
      <c r="M2212"/>
      <c r="N2212"/>
      <c r="O2212"/>
    </row>
    <row r="2213" spans="1:15" ht="13.2" customHeight="1" x14ac:dyDescent="0.25">
      <c r="A2213"/>
      <c r="B2213"/>
      <c r="C2213"/>
      <c r="D2213"/>
      <c r="E2213"/>
      <c r="F2213"/>
      <c r="G2213"/>
      <c r="H2213"/>
      <c r="I2213"/>
      <c r="J2213"/>
      <c r="K2213"/>
      <c r="L2213"/>
      <c r="M2213"/>
      <c r="N2213"/>
      <c r="O2213"/>
    </row>
    <row r="2214" spans="1:15" ht="13.2" customHeight="1" x14ac:dyDescent="0.25">
      <c r="A2214"/>
      <c r="B2214"/>
      <c r="C2214"/>
      <c r="D2214"/>
      <c r="E2214"/>
      <c r="F2214"/>
      <c r="G2214"/>
      <c r="H2214"/>
      <c r="I2214"/>
      <c r="J2214"/>
      <c r="K2214"/>
      <c r="L2214"/>
      <c r="M2214"/>
      <c r="N2214"/>
      <c r="O2214"/>
    </row>
    <row r="2215" spans="1:15" ht="13.2" customHeight="1" x14ac:dyDescent="0.25">
      <c r="A2215"/>
      <c r="B2215"/>
      <c r="C2215"/>
      <c r="D2215"/>
      <c r="E2215"/>
      <c r="F2215"/>
      <c r="G2215"/>
      <c r="H2215"/>
      <c r="I2215"/>
      <c r="J2215"/>
      <c r="K2215"/>
      <c r="L2215"/>
      <c r="M2215"/>
      <c r="N2215"/>
      <c r="O2215"/>
    </row>
    <row r="2216" spans="1:15" ht="13.2" customHeight="1" x14ac:dyDescent="0.25">
      <c r="A2216"/>
      <c r="B2216"/>
      <c r="C2216"/>
      <c r="D2216"/>
      <c r="E2216"/>
      <c r="F2216"/>
      <c r="G2216"/>
      <c r="H2216"/>
      <c r="I2216"/>
      <c r="J2216"/>
      <c r="K2216"/>
      <c r="L2216"/>
      <c r="M2216"/>
      <c r="N2216"/>
      <c r="O2216"/>
    </row>
    <row r="2217" spans="1:15" ht="13.2" customHeight="1" x14ac:dyDescent="0.25">
      <c r="A2217"/>
      <c r="B2217"/>
      <c r="C2217"/>
      <c r="D2217"/>
      <c r="E2217"/>
      <c r="F2217"/>
      <c r="G2217"/>
      <c r="H2217"/>
      <c r="I2217"/>
      <c r="J2217"/>
      <c r="K2217"/>
      <c r="L2217"/>
      <c r="M2217"/>
      <c r="N2217"/>
      <c r="O2217"/>
    </row>
    <row r="2218" spans="1:15" ht="13.2" customHeight="1" x14ac:dyDescent="0.25">
      <c r="A2218"/>
      <c r="B2218"/>
      <c r="C2218"/>
      <c r="D2218"/>
      <c r="E2218"/>
      <c r="F2218"/>
      <c r="G2218"/>
      <c r="H2218"/>
      <c r="I2218"/>
      <c r="J2218"/>
      <c r="K2218"/>
      <c r="L2218"/>
      <c r="M2218"/>
      <c r="N2218"/>
      <c r="O2218"/>
    </row>
    <row r="2219" spans="1:15" ht="13.2" customHeight="1" x14ac:dyDescent="0.25">
      <c r="A2219"/>
      <c r="B2219"/>
      <c r="C2219"/>
      <c r="D2219"/>
      <c r="E2219"/>
      <c r="F2219"/>
      <c r="G2219"/>
      <c r="H2219"/>
      <c r="I2219"/>
      <c r="J2219"/>
      <c r="K2219"/>
      <c r="L2219"/>
      <c r="M2219"/>
      <c r="N2219"/>
      <c r="O2219"/>
    </row>
    <row r="2220" spans="1:15" ht="13.2" customHeight="1" x14ac:dyDescent="0.25">
      <c r="A2220"/>
      <c r="B2220"/>
      <c r="C2220"/>
      <c r="D2220"/>
      <c r="E2220"/>
      <c r="F2220"/>
      <c r="G2220"/>
      <c r="H2220"/>
      <c r="I2220"/>
      <c r="J2220"/>
      <c r="K2220"/>
      <c r="L2220"/>
      <c r="M2220"/>
      <c r="N2220"/>
      <c r="O2220"/>
    </row>
    <row r="2221" spans="1:15" ht="13.2" customHeight="1" x14ac:dyDescent="0.25">
      <c r="A2221"/>
      <c r="B2221"/>
      <c r="C2221"/>
      <c r="D2221"/>
      <c r="E2221"/>
      <c r="F2221"/>
      <c r="G2221"/>
      <c r="H2221"/>
      <c r="I2221"/>
      <c r="J2221"/>
      <c r="K2221"/>
      <c r="L2221"/>
      <c r="M2221"/>
      <c r="N2221"/>
      <c r="O2221"/>
    </row>
    <row r="2222" spans="1:15" ht="13.2" customHeight="1" x14ac:dyDescent="0.25">
      <c r="A2222"/>
      <c r="B2222"/>
      <c r="C2222"/>
      <c r="D2222"/>
      <c r="E2222"/>
      <c r="F2222"/>
      <c r="G2222"/>
      <c r="H2222"/>
      <c r="I2222"/>
      <c r="J2222"/>
      <c r="K2222"/>
      <c r="L2222"/>
      <c r="M2222"/>
      <c r="N2222"/>
      <c r="O2222"/>
    </row>
    <row r="2223" spans="1:15" ht="13.2" customHeight="1" x14ac:dyDescent="0.25">
      <c r="A2223"/>
      <c r="B2223"/>
      <c r="C2223"/>
      <c r="D2223"/>
      <c r="E2223"/>
      <c r="F2223"/>
      <c r="G2223"/>
      <c r="H2223"/>
      <c r="I2223"/>
      <c r="J2223"/>
      <c r="K2223"/>
      <c r="L2223"/>
      <c r="M2223"/>
      <c r="N2223"/>
      <c r="O2223"/>
    </row>
    <row r="2224" spans="1:15" ht="13.2" customHeight="1" x14ac:dyDescent="0.25">
      <c r="A2224"/>
      <c r="B2224"/>
      <c r="C2224"/>
      <c r="D2224"/>
      <c r="E2224"/>
      <c r="F2224"/>
      <c r="G2224"/>
      <c r="H2224"/>
      <c r="I2224"/>
      <c r="J2224"/>
      <c r="K2224"/>
      <c r="L2224"/>
      <c r="M2224"/>
      <c r="N2224"/>
      <c r="O2224"/>
    </row>
    <row r="2225" spans="1:15" ht="13.2" customHeight="1" x14ac:dyDescent="0.25">
      <c r="A2225"/>
      <c r="B2225"/>
      <c r="C2225"/>
      <c r="D2225"/>
      <c r="E2225"/>
      <c r="F2225"/>
      <c r="G2225"/>
      <c r="H2225"/>
      <c r="I2225"/>
      <c r="J2225"/>
      <c r="K2225"/>
      <c r="L2225"/>
      <c r="M2225"/>
      <c r="N2225"/>
      <c r="O2225"/>
    </row>
    <row r="2226" spans="1:15" ht="13.2" customHeight="1" x14ac:dyDescent="0.25">
      <c r="A2226"/>
      <c r="B2226"/>
      <c r="C2226"/>
      <c r="D2226"/>
      <c r="E2226"/>
      <c r="F2226"/>
      <c r="G2226"/>
      <c r="H2226"/>
      <c r="I2226"/>
      <c r="J2226"/>
      <c r="K2226"/>
      <c r="L2226"/>
      <c r="M2226"/>
      <c r="N2226"/>
      <c r="O2226"/>
    </row>
    <row r="2227" spans="1:15" ht="13.2" customHeight="1" x14ac:dyDescent="0.25">
      <c r="A2227"/>
      <c r="B2227"/>
      <c r="C2227"/>
      <c r="D2227"/>
      <c r="E2227"/>
      <c r="F2227"/>
      <c r="G2227"/>
      <c r="H2227"/>
      <c r="I2227"/>
      <c r="J2227"/>
      <c r="K2227"/>
      <c r="L2227"/>
      <c r="M2227"/>
      <c r="N2227"/>
      <c r="O2227"/>
    </row>
    <row r="2228" spans="1:15" ht="13.2" customHeight="1" x14ac:dyDescent="0.25">
      <c r="A2228"/>
      <c r="B2228"/>
      <c r="C2228"/>
      <c r="D2228"/>
      <c r="E2228"/>
      <c r="F2228"/>
      <c r="G2228"/>
      <c r="H2228"/>
      <c r="I2228"/>
      <c r="J2228"/>
      <c r="K2228"/>
      <c r="L2228"/>
      <c r="M2228"/>
      <c r="N2228"/>
      <c r="O2228"/>
    </row>
    <row r="2229" spans="1:15" ht="13.2" customHeight="1" x14ac:dyDescent="0.25">
      <c r="A2229"/>
      <c r="B2229"/>
      <c r="C2229"/>
      <c r="D2229"/>
      <c r="E2229"/>
      <c r="F2229"/>
      <c r="G2229"/>
      <c r="H2229"/>
      <c r="I2229"/>
      <c r="J2229"/>
      <c r="K2229"/>
      <c r="L2229"/>
      <c r="M2229"/>
      <c r="N2229"/>
      <c r="O2229"/>
    </row>
    <row r="2230" spans="1:15" ht="13.2" customHeight="1" x14ac:dyDescent="0.25">
      <c r="A2230"/>
      <c r="B2230"/>
      <c r="C2230"/>
      <c r="D2230"/>
      <c r="E2230"/>
      <c r="F2230"/>
      <c r="G2230"/>
      <c r="H2230"/>
      <c r="I2230"/>
      <c r="J2230"/>
      <c r="K2230"/>
      <c r="L2230"/>
      <c r="M2230"/>
      <c r="N2230"/>
      <c r="O2230"/>
    </row>
    <row r="2231" spans="1:15" ht="13.2" customHeight="1" x14ac:dyDescent="0.25">
      <c r="A2231"/>
      <c r="B2231"/>
      <c r="C2231"/>
      <c r="D2231"/>
      <c r="E2231"/>
      <c r="F2231"/>
      <c r="G2231"/>
      <c r="H2231"/>
      <c r="I2231"/>
      <c r="J2231"/>
      <c r="K2231"/>
      <c r="L2231"/>
      <c r="M2231"/>
      <c r="N2231"/>
      <c r="O2231"/>
    </row>
    <row r="2232" spans="1:15" ht="13.2" customHeight="1" x14ac:dyDescent="0.25">
      <c r="A2232"/>
      <c r="B2232"/>
      <c r="C2232"/>
      <c r="D2232"/>
      <c r="E2232"/>
      <c r="F2232"/>
      <c r="G2232"/>
      <c r="H2232"/>
      <c r="I2232"/>
      <c r="J2232"/>
      <c r="K2232"/>
      <c r="L2232"/>
      <c r="M2232"/>
      <c r="N2232"/>
      <c r="O2232"/>
    </row>
    <row r="2233" spans="1:15" ht="13.2" customHeight="1" x14ac:dyDescent="0.25">
      <c r="A2233"/>
      <c r="B2233"/>
      <c r="C2233"/>
      <c r="D2233"/>
      <c r="E2233"/>
      <c r="F2233"/>
      <c r="G2233"/>
      <c r="H2233"/>
      <c r="I2233"/>
      <c r="J2233"/>
      <c r="K2233"/>
      <c r="L2233"/>
      <c r="M2233"/>
      <c r="N2233"/>
      <c r="O2233"/>
    </row>
    <row r="2234" spans="1:15" ht="13.2" customHeight="1" x14ac:dyDescent="0.25">
      <c r="A2234"/>
      <c r="B2234"/>
      <c r="C2234"/>
      <c r="D2234"/>
      <c r="E2234"/>
      <c r="F2234"/>
      <c r="G2234"/>
      <c r="H2234"/>
      <c r="I2234"/>
      <c r="J2234"/>
      <c r="K2234"/>
      <c r="L2234"/>
      <c r="M2234"/>
      <c r="N2234"/>
      <c r="O2234"/>
    </row>
    <row r="2235" spans="1:15" ht="13.2" customHeight="1" x14ac:dyDescent="0.25">
      <c r="A2235"/>
      <c r="B2235"/>
      <c r="C2235"/>
      <c r="D2235"/>
      <c r="E2235"/>
      <c r="F2235"/>
      <c r="G2235"/>
      <c r="H2235"/>
      <c r="I2235"/>
      <c r="J2235"/>
      <c r="K2235"/>
      <c r="L2235"/>
      <c r="M2235"/>
      <c r="N2235"/>
      <c r="O2235"/>
    </row>
    <row r="2236" spans="1:15" ht="13.2" customHeight="1" x14ac:dyDescent="0.25">
      <c r="A2236"/>
      <c r="B2236"/>
      <c r="C2236"/>
      <c r="D2236"/>
      <c r="E2236"/>
      <c r="F2236"/>
      <c r="G2236"/>
      <c r="H2236"/>
      <c r="I2236"/>
      <c r="J2236"/>
      <c r="K2236"/>
      <c r="L2236"/>
      <c r="M2236"/>
      <c r="N2236"/>
      <c r="O2236"/>
    </row>
    <row r="2237" spans="1:15" ht="13.2" customHeight="1" x14ac:dyDescent="0.25">
      <c r="A2237"/>
      <c r="B2237"/>
      <c r="C2237"/>
      <c r="D2237"/>
      <c r="E2237"/>
      <c r="F2237"/>
      <c r="G2237"/>
      <c r="H2237"/>
      <c r="I2237"/>
      <c r="J2237"/>
      <c r="K2237"/>
      <c r="L2237"/>
      <c r="M2237"/>
      <c r="N2237"/>
      <c r="O2237"/>
    </row>
    <row r="2238" spans="1:15" ht="13.2" customHeight="1" x14ac:dyDescent="0.25">
      <c r="A2238"/>
      <c r="B2238"/>
      <c r="C2238"/>
      <c r="D2238"/>
      <c r="E2238"/>
      <c r="F2238"/>
      <c r="G2238"/>
      <c r="H2238"/>
      <c r="I2238"/>
      <c r="J2238"/>
      <c r="K2238"/>
      <c r="L2238"/>
      <c r="M2238"/>
      <c r="N2238"/>
      <c r="O2238"/>
    </row>
    <row r="2239" spans="1:15" ht="13.2" customHeight="1" x14ac:dyDescent="0.25">
      <c r="A2239"/>
      <c r="B2239"/>
      <c r="C2239"/>
      <c r="D2239"/>
      <c r="E2239"/>
      <c r="F2239"/>
      <c r="G2239"/>
      <c r="H2239"/>
      <c r="I2239"/>
      <c r="J2239"/>
      <c r="K2239"/>
      <c r="L2239"/>
      <c r="M2239"/>
      <c r="N2239"/>
      <c r="O2239"/>
    </row>
    <row r="2240" spans="1:15" ht="13.2" customHeight="1" x14ac:dyDescent="0.25">
      <c r="A2240"/>
      <c r="B2240"/>
      <c r="C2240"/>
      <c r="D2240"/>
      <c r="E2240"/>
      <c r="F2240"/>
      <c r="G2240"/>
      <c r="H2240"/>
      <c r="I2240"/>
      <c r="J2240"/>
      <c r="K2240"/>
      <c r="L2240"/>
      <c r="M2240"/>
      <c r="N2240"/>
      <c r="O2240"/>
    </row>
    <row r="2241" spans="1:15" ht="13.2" customHeight="1" x14ac:dyDescent="0.25">
      <c r="A2241"/>
      <c r="B2241"/>
      <c r="C2241"/>
      <c r="D2241"/>
      <c r="E2241"/>
      <c r="F2241"/>
      <c r="G2241"/>
      <c r="H2241"/>
      <c r="I2241"/>
      <c r="J2241"/>
      <c r="K2241"/>
      <c r="L2241"/>
      <c r="M2241"/>
      <c r="N2241"/>
      <c r="O2241"/>
    </row>
    <row r="2242" spans="1:15" ht="13.2" customHeight="1" x14ac:dyDescent="0.25">
      <c r="A2242"/>
      <c r="B2242"/>
      <c r="C2242"/>
      <c r="D2242"/>
      <c r="E2242"/>
      <c r="F2242"/>
      <c r="G2242"/>
      <c r="H2242"/>
      <c r="I2242"/>
      <c r="J2242"/>
      <c r="K2242"/>
      <c r="L2242"/>
      <c r="M2242"/>
      <c r="N2242"/>
      <c r="O2242"/>
    </row>
    <row r="2243" spans="1:15" ht="13.2" customHeight="1" x14ac:dyDescent="0.25">
      <c r="A2243"/>
      <c r="B2243"/>
      <c r="C2243"/>
      <c r="D2243"/>
      <c r="E2243"/>
      <c r="F2243"/>
      <c r="G2243"/>
      <c r="H2243"/>
      <c r="I2243"/>
      <c r="J2243"/>
      <c r="K2243"/>
      <c r="L2243"/>
      <c r="M2243"/>
      <c r="N2243"/>
      <c r="O2243"/>
    </row>
    <row r="2244" spans="1:15" ht="13.2" customHeight="1" x14ac:dyDescent="0.25">
      <c r="A2244"/>
      <c r="B2244"/>
      <c r="C2244"/>
      <c r="D2244"/>
      <c r="E2244"/>
      <c r="F2244"/>
      <c r="G2244"/>
      <c r="H2244"/>
      <c r="I2244"/>
      <c r="J2244"/>
      <c r="K2244"/>
      <c r="L2244"/>
      <c r="M2244"/>
      <c r="N2244"/>
      <c r="O2244"/>
    </row>
    <row r="2245" spans="1:15" ht="13.2" customHeight="1" x14ac:dyDescent="0.25">
      <c r="A2245"/>
      <c r="B2245"/>
      <c r="C2245"/>
      <c r="D2245"/>
      <c r="E2245"/>
      <c r="F2245"/>
      <c r="G2245"/>
      <c r="H2245"/>
      <c r="I2245"/>
      <c r="J2245"/>
      <c r="K2245"/>
      <c r="L2245"/>
      <c r="M2245"/>
      <c r="N2245"/>
      <c r="O2245"/>
    </row>
    <row r="2246" spans="1:15" ht="13.2" customHeight="1" x14ac:dyDescent="0.25">
      <c r="A2246"/>
      <c r="B2246"/>
      <c r="C2246"/>
      <c r="D2246"/>
      <c r="E2246"/>
      <c r="F2246"/>
      <c r="G2246"/>
      <c r="H2246"/>
      <c r="I2246"/>
      <c r="J2246"/>
      <c r="K2246"/>
      <c r="L2246"/>
      <c r="M2246"/>
      <c r="N2246"/>
      <c r="O2246"/>
    </row>
    <row r="2247" spans="1:15" ht="13.2" customHeight="1" x14ac:dyDescent="0.25">
      <c r="A2247"/>
      <c r="B2247"/>
      <c r="C2247"/>
      <c r="D2247"/>
      <c r="E2247"/>
      <c r="F2247"/>
      <c r="G2247"/>
      <c r="H2247"/>
      <c r="I2247"/>
      <c r="J2247"/>
      <c r="K2247"/>
      <c r="L2247"/>
      <c r="M2247"/>
      <c r="N2247"/>
      <c r="O2247"/>
    </row>
    <row r="2248" spans="1:15" ht="13.2" customHeight="1" x14ac:dyDescent="0.25">
      <c r="A2248"/>
      <c r="B2248"/>
      <c r="C2248"/>
      <c r="D2248"/>
      <c r="E2248"/>
      <c r="F2248"/>
      <c r="G2248"/>
      <c r="H2248"/>
      <c r="I2248"/>
      <c r="J2248"/>
      <c r="K2248"/>
      <c r="L2248"/>
      <c r="M2248"/>
      <c r="N2248"/>
      <c r="O2248"/>
    </row>
    <row r="2249" spans="1:15" ht="13.2" customHeight="1" x14ac:dyDescent="0.25">
      <c r="A2249"/>
      <c r="B2249"/>
      <c r="C2249"/>
      <c r="D2249"/>
      <c r="E2249"/>
      <c r="F2249"/>
      <c r="G2249"/>
      <c r="H2249"/>
      <c r="I2249"/>
      <c r="J2249"/>
      <c r="K2249"/>
      <c r="L2249"/>
      <c r="M2249"/>
      <c r="N2249"/>
      <c r="O2249"/>
    </row>
    <row r="2250" spans="1:15" ht="13.2" customHeight="1" x14ac:dyDescent="0.25">
      <c r="A2250"/>
      <c r="B2250"/>
      <c r="C2250"/>
      <c r="D2250"/>
      <c r="E2250"/>
      <c r="F2250"/>
      <c r="G2250"/>
      <c r="H2250"/>
      <c r="I2250"/>
      <c r="J2250"/>
      <c r="K2250"/>
      <c r="L2250"/>
      <c r="M2250"/>
      <c r="N2250"/>
      <c r="O2250"/>
    </row>
    <row r="2251" spans="1:15" ht="13.2" customHeight="1" x14ac:dyDescent="0.25">
      <c r="A2251"/>
      <c r="B2251"/>
      <c r="C2251"/>
      <c r="D2251"/>
      <c r="E2251"/>
      <c r="F2251"/>
      <c r="G2251"/>
      <c r="H2251"/>
      <c r="I2251"/>
      <c r="J2251"/>
      <c r="K2251"/>
      <c r="L2251"/>
      <c r="M2251"/>
      <c r="N2251"/>
      <c r="O2251"/>
    </row>
    <row r="2252" spans="1:15" ht="13.2" customHeight="1" x14ac:dyDescent="0.25">
      <c r="A2252"/>
      <c r="B2252"/>
      <c r="C2252"/>
      <c r="D2252"/>
      <c r="E2252"/>
      <c r="F2252"/>
      <c r="G2252"/>
      <c r="H2252"/>
      <c r="I2252"/>
      <c r="J2252"/>
      <c r="K2252"/>
      <c r="L2252"/>
      <c r="M2252"/>
      <c r="N2252"/>
      <c r="O2252"/>
    </row>
    <row r="2253" spans="1:15" ht="13.2" customHeight="1" x14ac:dyDescent="0.25">
      <c r="A2253"/>
      <c r="B2253"/>
      <c r="C2253"/>
      <c r="D2253"/>
      <c r="E2253"/>
      <c r="F2253"/>
      <c r="G2253"/>
      <c r="H2253"/>
      <c r="I2253"/>
      <c r="J2253"/>
      <c r="K2253"/>
      <c r="L2253"/>
      <c r="M2253"/>
      <c r="N2253"/>
      <c r="O2253"/>
    </row>
    <row r="2254" spans="1:15" ht="13.2" customHeight="1" x14ac:dyDescent="0.25">
      <c r="A2254"/>
      <c r="B2254"/>
      <c r="C2254"/>
      <c r="D2254"/>
      <c r="E2254"/>
      <c r="F2254"/>
      <c r="G2254"/>
      <c r="H2254"/>
      <c r="I2254"/>
      <c r="J2254"/>
      <c r="K2254"/>
      <c r="L2254"/>
      <c r="M2254"/>
      <c r="N2254"/>
      <c r="O2254"/>
    </row>
    <row r="2255" spans="1:15" ht="13.2" customHeight="1" x14ac:dyDescent="0.25">
      <c r="A2255"/>
      <c r="B2255"/>
      <c r="C2255"/>
      <c r="D2255"/>
      <c r="E2255"/>
      <c r="F2255"/>
      <c r="G2255"/>
      <c r="H2255"/>
      <c r="I2255"/>
      <c r="J2255"/>
      <c r="K2255"/>
      <c r="L2255"/>
      <c r="M2255"/>
      <c r="N2255"/>
      <c r="O2255"/>
    </row>
    <row r="2256" spans="1:15" ht="13.2" customHeight="1" x14ac:dyDescent="0.25">
      <c r="A2256"/>
      <c r="B2256"/>
      <c r="C2256"/>
      <c r="D2256"/>
      <c r="E2256"/>
      <c r="F2256"/>
      <c r="G2256"/>
      <c r="H2256"/>
      <c r="I2256"/>
      <c r="J2256"/>
      <c r="K2256"/>
      <c r="L2256"/>
      <c r="M2256"/>
      <c r="N2256"/>
      <c r="O2256"/>
    </row>
    <row r="2257" spans="1:15" ht="13.2" customHeight="1" x14ac:dyDescent="0.25">
      <c r="A2257"/>
      <c r="B2257"/>
      <c r="C2257"/>
      <c r="D2257"/>
      <c r="E2257"/>
      <c r="F2257"/>
      <c r="G2257"/>
      <c r="H2257"/>
      <c r="I2257"/>
      <c r="J2257"/>
      <c r="K2257"/>
      <c r="L2257"/>
      <c r="M2257"/>
      <c r="N2257"/>
      <c r="O2257"/>
    </row>
    <row r="2258" spans="1:15" ht="13.2" customHeight="1" x14ac:dyDescent="0.25">
      <c r="A2258"/>
      <c r="B2258"/>
      <c r="C2258"/>
      <c r="D2258"/>
      <c r="E2258"/>
      <c r="F2258"/>
      <c r="G2258"/>
      <c r="H2258"/>
      <c r="I2258"/>
      <c r="J2258"/>
      <c r="K2258"/>
      <c r="L2258"/>
      <c r="M2258"/>
      <c r="N2258"/>
      <c r="O2258"/>
    </row>
    <row r="2259" spans="1:15" ht="13.2" customHeight="1" x14ac:dyDescent="0.25">
      <c r="A2259"/>
      <c r="B2259"/>
      <c r="C2259"/>
      <c r="D2259"/>
      <c r="E2259"/>
      <c r="F2259"/>
      <c r="G2259"/>
      <c r="H2259"/>
      <c r="I2259"/>
      <c r="J2259"/>
      <c r="K2259"/>
      <c r="L2259"/>
      <c r="M2259"/>
      <c r="N2259"/>
      <c r="O2259"/>
    </row>
    <row r="2260" spans="1:15" ht="13.2" customHeight="1" x14ac:dyDescent="0.25">
      <c r="A2260"/>
      <c r="B2260"/>
      <c r="C2260"/>
      <c r="D2260"/>
      <c r="E2260"/>
      <c r="F2260"/>
      <c r="G2260"/>
      <c r="H2260"/>
      <c r="I2260"/>
      <c r="J2260"/>
      <c r="K2260"/>
      <c r="L2260"/>
      <c r="M2260"/>
      <c r="N2260"/>
      <c r="O2260"/>
    </row>
    <row r="2261" spans="1:15" ht="13.2" customHeight="1" x14ac:dyDescent="0.25">
      <c r="A2261"/>
      <c r="B2261"/>
      <c r="C2261"/>
      <c r="D2261"/>
      <c r="E2261"/>
      <c r="F2261"/>
      <c r="G2261"/>
      <c r="H2261"/>
      <c r="I2261"/>
      <c r="J2261"/>
      <c r="K2261"/>
      <c r="L2261"/>
      <c r="M2261"/>
      <c r="N2261"/>
      <c r="O2261"/>
    </row>
    <row r="2262" spans="1:15" ht="13.2" customHeight="1" x14ac:dyDescent="0.25">
      <c r="A2262"/>
      <c r="B2262"/>
      <c r="C2262"/>
      <c r="D2262"/>
      <c r="E2262"/>
      <c r="F2262"/>
      <c r="G2262"/>
      <c r="H2262"/>
      <c r="I2262"/>
      <c r="J2262"/>
      <c r="K2262"/>
      <c r="L2262"/>
      <c r="M2262"/>
      <c r="N2262"/>
      <c r="O2262"/>
    </row>
    <row r="2263" spans="1:15" ht="13.2" customHeight="1" x14ac:dyDescent="0.25">
      <c r="A2263"/>
      <c r="B2263"/>
      <c r="C2263"/>
      <c r="D2263"/>
      <c r="E2263"/>
      <c r="F2263"/>
      <c r="G2263"/>
      <c r="H2263"/>
      <c r="I2263"/>
      <c r="J2263"/>
      <c r="K2263"/>
      <c r="L2263"/>
      <c r="M2263"/>
      <c r="N2263"/>
      <c r="O2263"/>
    </row>
    <row r="2264" spans="1:15" ht="13.2" customHeight="1" x14ac:dyDescent="0.25">
      <c r="A2264"/>
      <c r="B2264"/>
      <c r="C2264"/>
      <c r="D2264"/>
      <c r="E2264"/>
      <c r="F2264"/>
      <c r="G2264"/>
      <c r="H2264"/>
      <c r="I2264"/>
      <c r="J2264"/>
      <c r="K2264"/>
      <c r="L2264"/>
      <c r="M2264"/>
      <c r="N2264"/>
      <c r="O2264"/>
    </row>
    <row r="2265" spans="1:15" ht="13.2" customHeight="1" x14ac:dyDescent="0.25">
      <c r="A2265"/>
      <c r="B2265"/>
      <c r="C2265"/>
      <c r="D2265"/>
      <c r="E2265"/>
      <c r="F2265"/>
      <c r="G2265"/>
      <c r="H2265"/>
      <c r="I2265"/>
      <c r="J2265"/>
      <c r="K2265"/>
      <c r="L2265"/>
      <c r="M2265"/>
      <c r="N2265"/>
      <c r="O2265"/>
    </row>
    <row r="2266" spans="1:15" ht="13.2" customHeight="1" x14ac:dyDescent="0.25">
      <c r="A2266"/>
      <c r="B2266"/>
      <c r="C2266"/>
      <c r="D2266"/>
      <c r="E2266"/>
      <c r="F2266"/>
      <c r="G2266"/>
      <c r="H2266"/>
      <c r="I2266"/>
      <c r="J2266"/>
      <c r="K2266"/>
      <c r="L2266"/>
      <c r="M2266"/>
      <c r="N2266"/>
      <c r="O2266"/>
    </row>
    <row r="2267" spans="1:15" ht="13.2" customHeight="1" x14ac:dyDescent="0.25">
      <c r="A2267"/>
      <c r="B2267"/>
      <c r="C2267"/>
      <c r="D2267"/>
      <c r="E2267"/>
      <c r="F2267"/>
      <c r="G2267"/>
      <c r="H2267"/>
      <c r="I2267"/>
      <c r="J2267"/>
      <c r="K2267"/>
      <c r="L2267"/>
      <c r="M2267"/>
      <c r="N2267"/>
      <c r="O2267"/>
    </row>
    <row r="2268" spans="1:15" ht="13.2" customHeight="1" x14ac:dyDescent="0.25">
      <c r="A2268"/>
      <c r="B2268"/>
      <c r="C2268"/>
      <c r="D2268"/>
      <c r="E2268"/>
      <c r="F2268"/>
      <c r="G2268"/>
      <c r="H2268"/>
      <c r="I2268"/>
      <c r="J2268"/>
      <c r="K2268"/>
      <c r="L2268"/>
      <c r="M2268"/>
      <c r="N2268"/>
      <c r="O2268"/>
    </row>
    <row r="2269" spans="1:15" ht="13.2" customHeight="1" x14ac:dyDescent="0.25">
      <c r="A2269"/>
      <c r="B2269"/>
      <c r="C2269"/>
      <c r="D2269"/>
      <c r="E2269"/>
      <c r="F2269"/>
      <c r="G2269"/>
      <c r="H2269"/>
      <c r="I2269"/>
      <c r="J2269"/>
      <c r="K2269"/>
      <c r="L2269"/>
      <c r="M2269"/>
      <c r="N2269"/>
      <c r="O2269"/>
    </row>
    <row r="2270" spans="1:15" ht="13.2" customHeight="1" x14ac:dyDescent="0.25">
      <c r="A2270"/>
      <c r="B2270"/>
      <c r="C2270"/>
      <c r="D2270"/>
      <c r="E2270"/>
      <c r="F2270"/>
      <c r="G2270"/>
      <c r="H2270"/>
      <c r="I2270"/>
      <c r="J2270"/>
      <c r="K2270"/>
      <c r="L2270"/>
      <c r="M2270"/>
      <c r="N2270"/>
      <c r="O2270"/>
    </row>
    <row r="2271" spans="1:15" ht="13.2" customHeight="1" x14ac:dyDescent="0.25">
      <c r="A2271"/>
      <c r="B2271"/>
      <c r="C2271"/>
      <c r="D2271"/>
      <c r="E2271"/>
      <c r="F2271"/>
      <c r="G2271"/>
      <c r="H2271"/>
      <c r="I2271"/>
      <c r="J2271"/>
      <c r="K2271"/>
      <c r="L2271"/>
      <c r="M2271"/>
      <c r="N2271"/>
      <c r="O2271"/>
    </row>
    <row r="2272" spans="1:15" ht="13.2" customHeight="1" x14ac:dyDescent="0.25">
      <c r="A2272"/>
      <c r="B2272"/>
      <c r="C2272"/>
      <c r="D2272"/>
      <c r="E2272"/>
      <c r="F2272"/>
      <c r="G2272"/>
      <c r="H2272"/>
      <c r="I2272"/>
      <c r="J2272"/>
      <c r="K2272"/>
      <c r="L2272"/>
      <c r="M2272"/>
      <c r="N2272"/>
      <c r="O2272"/>
    </row>
    <row r="2273" spans="1:15" ht="13.2" customHeight="1" x14ac:dyDescent="0.25">
      <c r="A2273"/>
      <c r="B2273"/>
      <c r="C2273"/>
      <c r="D2273"/>
      <c r="E2273"/>
      <c r="F2273"/>
      <c r="G2273"/>
      <c r="H2273"/>
      <c r="I2273"/>
      <c r="J2273"/>
      <c r="K2273"/>
      <c r="L2273"/>
      <c r="M2273"/>
      <c r="N2273"/>
      <c r="O2273"/>
    </row>
    <row r="2274" spans="1:15" ht="13.2" customHeight="1" x14ac:dyDescent="0.25">
      <c r="A2274"/>
      <c r="B2274"/>
      <c r="C2274"/>
      <c r="D2274"/>
      <c r="E2274"/>
      <c r="F2274"/>
      <c r="G2274"/>
      <c r="H2274"/>
      <c r="I2274"/>
      <c r="J2274"/>
      <c r="K2274"/>
      <c r="L2274"/>
      <c r="M2274"/>
      <c r="N2274"/>
      <c r="O2274"/>
    </row>
    <row r="2275" spans="1:15" ht="13.2" customHeight="1" x14ac:dyDescent="0.25">
      <c r="A2275"/>
      <c r="B2275"/>
      <c r="C2275"/>
      <c r="D2275"/>
      <c r="E2275"/>
      <c r="F2275"/>
      <c r="G2275"/>
      <c r="H2275"/>
      <c r="I2275"/>
      <c r="J2275"/>
      <c r="K2275"/>
      <c r="L2275"/>
      <c r="M2275"/>
      <c r="N2275"/>
      <c r="O2275"/>
    </row>
    <row r="2276" spans="1:15" ht="13.2" customHeight="1" x14ac:dyDescent="0.25">
      <c r="A2276"/>
      <c r="B2276"/>
      <c r="C2276"/>
      <c r="D2276"/>
      <c r="E2276"/>
      <c r="F2276"/>
      <c r="G2276"/>
      <c r="H2276"/>
      <c r="I2276"/>
      <c r="J2276"/>
      <c r="K2276"/>
      <c r="L2276"/>
      <c r="M2276"/>
      <c r="N2276"/>
      <c r="O2276"/>
    </row>
    <row r="2277" spans="1:15" ht="13.2" customHeight="1" x14ac:dyDescent="0.25">
      <c r="A2277"/>
      <c r="B2277"/>
      <c r="C2277"/>
      <c r="D2277"/>
      <c r="E2277"/>
      <c r="F2277"/>
      <c r="G2277"/>
      <c r="H2277"/>
      <c r="I2277"/>
      <c r="J2277"/>
      <c r="K2277"/>
      <c r="L2277"/>
      <c r="M2277"/>
      <c r="N2277"/>
      <c r="O2277"/>
    </row>
    <row r="2278" spans="1:15" ht="13.2" customHeight="1" x14ac:dyDescent="0.25">
      <c r="A2278"/>
      <c r="B2278"/>
      <c r="C2278"/>
      <c r="D2278"/>
      <c r="E2278"/>
      <c r="F2278"/>
      <c r="G2278"/>
      <c r="H2278"/>
      <c r="I2278"/>
      <c r="J2278"/>
      <c r="K2278"/>
      <c r="L2278"/>
      <c r="M2278"/>
      <c r="N2278"/>
      <c r="O2278"/>
    </row>
    <row r="2279" spans="1:15" ht="13.2" customHeight="1" x14ac:dyDescent="0.25">
      <c r="A2279"/>
      <c r="B2279"/>
      <c r="C2279"/>
      <c r="D2279"/>
      <c r="E2279"/>
      <c r="F2279"/>
      <c r="G2279"/>
      <c r="H2279"/>
      <c r="I2279"/>
      <c r="J2279"/>
      <c r="K2279"/>
      <c r="L2279"/>
      <c r="M2279"/>
      <c r="N2279"/>
      <c r="O2279"/>
    </row>
    <row r="2280" spans="1:15" ht="13.2" customHeight="1" x14ac:dyDescent="0.25">
      <c r="A2280"/>
      <c r="B2280"/>
      <c r="C2280"/>
      <c r="D2280"/>
      <c r="E2280"/>
      <c r="F2280"/>
      <c r="G2280"/>
      <c r="H2280"/>
      <c r="I2280"/>
      <c r="J2280"/>
      <c r="K2280"/>
      <c r="L2280"/>
      <c r="M2280"/>
      <c r="N2280"/>
      <c r="O2280"/>
    </row>
    <row r="2281" spans="1:15" ht="13.2" customHeight="1" x14ac:dyDescent="0.25">
      <c r="A2281"/>
      <c r="B2281"/>
      <c r="C2281"/>
      <c r="D2281"/>
      <c r="E2281"/>
      <c r="F2281"/>
      <c r="G2281"/>
      <c r="H2281"/>
      <c r="I2281"/>
      <c r="J2281"/>
      <c r="K2281"/>
      <c r="L2281"/>
      <c r="M2281"/>
      <c r="N2281"/>
      <c r="O2281"/>
    </row>
    <row r="2282" spans="1:15" ht="13.2" customHeight="1" x14ac:dyDescent="0.25">
      <c r="A2282"/>
      <c r="B2282"/>
      <c r="C2282"/>
      <c r="D2282"/>
      <c r="E2282"/>
      <c r="F2282"/>
      <c r="G2282"/>
      <c r="H2282"/>
      <c r="I2282"/>
      <c r="J2282"/>
      <c r="K2282"/>
      <c r="L2282"/>
      <c r="M2282"/>
      <c r="N2282"/>
      <c r="O2282"/>
    </row>
    <row r="2283" spans="1:15" ht="13.2" customHeight="1" x14ac:dyDescent="0.25">
      <c r="A2283"/>
      <c r="B2283"/>
      <c r="C2283"/>
      <c r="D2283"/>
      <c r="E2283"/>
      <c r="F2283"/>
      <c r="G2283"/>
      <c r="H2283"/>
      <c r="I2283"/>
      <c r="J2283"/>
      <c r="K2283"/>
      <c r="L2283"/>
      <c r="M2283"/>
      <c r="N2283"/>
      <c r="O2283"/>
    </row>
    <row r="2284" spans="1:15" ht="13.2" customHeight="1" x14ac:dyDescent="0.25">
      <c r="A2284"/>
      <c r="B2284"/>
      <c r="C2284"/>
      <c r="D2284"/>
      <c r="E2284"/>
      <c r="F2284"/>
      <c r="G2284"/>
      <c r="H2284"/>
      <c r="I2284"/>
      <c r="J2284"/>
      <c r="K2284"/>
      <c r="L2284"/>
      <c r="M2284"/>
      <c r="N2284"/>
      <c r="O2284"/>
    </row>
    <row r="2285" spans="1:15" ht="13.2" customHeight="1" x14ac:dyDescent="0.25">
      <c r="A2285"/>
      <c r="B2285"/>
      <c r="C2285"/>
      <c r="D2285"/>
      <c r="E2285"/>
      <c r="F2285"/>
      <c r="G2285"/>
      <c r="H2285"/>
      <c r="I2285"/>
      <c r="J2285"/>
      <c r="K2285"/>
      <c r="L2285"/>
      <c r="M2285"/>
      <c r="N2285"/>
      <c r="O2285"/>
    </row>
    <row r="2286" spans="1:15" ht="13.2" customHeight="1" x14ac:dyDescent="0.25">
      <c r="A2286"/>
      <c r="B2286"/>
      <c r="C2286"/>
      <c r="D2286"/>
      <c r="E2286"/>
      <c r="F2286"/>
      <c r="G2286"/>
      <c r="H2286"/>
      <c r="I2286"/>
      <c r="J2286"/>
      <c r="K2286"/>
      <c r="L2286"/>
      <c r="M2286"/>
      <c r="N2286"/>
      <c r="O2286"/>
    </row>
    <row r="2287" spans="1:15" ht="13.2" customHeight="1" x14ac:dyDescent="0.25">
      <c r="A2287"/>
      <c r="B2287"/>
      <c r="C2287"/>
      <c r="D2287"/>
      <c r="E2287"/>
      <c r="F2287"/>
      <c r="G2287"/>
      <c r="H2287"/>
      <c r="I2287"/>
      <c r="J2287"/>
      <c r="K2287"/>
      <c r="L2287"/>
      <c r="M2287"/>
      <c r="N2287"/>
      <c r="O2287"/>
    </row>
    <row r="2288" spans="1:15" ht="13.2" customHeight="1" x14ac:dyDescent="0.25">
      <c r="A2288"/>
      <c r="B2288"/>
      <c r="C2288"/>
      <c r="D2288"/>
      <c r="E2288"/>
      <c r="F2288"/>
      <c r="G2288"/>
      <c r="H2288"/>
      <c r="I2288"/>
      <c r="J2288"/>
      <c r="K2288"/>
      <c r="L2288"/>
      <c r="M2288"/>
      <c r="N2288"/>
      <c r="O2288"/>
    </row>
    <row r="2289" spans="1:15" ht="13.2" customHeight="1" x14ac:dyDescent="0.25">
      <c r="A2289"/>
      <c r="B2289"/>
      <c r="C2289"/>
      <c r="D2289"/>
      <c r="E2289"/>
      <c r="F2289"/>
      <c r="G2289"/>
      <c r="H2289"/>
      <c r="I2289"/>
      <c r="J2289"/>
      <c r="K2289"/>
      <c r="L2289"/>
      <c r="M2289"/>
      <c r="N2289"/>
      <c r="O2289"/>
    </row>
    <row r="2290" spans="1:15" ht="13.2" customHeight="1" x14ac:dyDescent="0.25">
      <c r="A2290"/>
      <c r="B2290"/>
      <c r="C2290"/>
      <c r="D2290"/>
      <c r="E2290"/>
      <c r="F2290"/>
      <c r="G2290"/>
      <c r="H2290"/>
      <c r="I2290"/>
      <c r="J2290"/>
      <c r="K2290"/>
      <c r="L2290"/>
      <c r="M2290"/>
      <c r="N2290"/>
      <c r="O2290"/>
    </row>
    <row r="2291" spans="1:15" ht="13.2" customHeight="1" x14ac:dyDescent="0.25">
      <c r="A2291"/>
      <c r="B2291"/>
      <c r="C2291"/>
      <c r="D2291"/>
      <c r="E2291"/>
      <c r="F2291"/>
      <c r="G2291"/>
      <c r="H2291"/>
      <c r="I2291"/>
      <c r="J2291"/>
      <c r="K2291"/>
      <c r="L2291"/>
      <c r="M2291"/>
      <c r="N2291"/>
      <c r="O2291"/>
    </row>
    <row r="2292" spans="1:15" ht="13.2" customHeight="1" x14ac:dyDescent="0.25">
      <c r="A2292"/>
      <c r="B2292"/>
      <c r="C2292"/>
      <c r="D2292"/>
      <c r="E2292"/>
      <c r="F2292"/>
      <c r="G2292"/>
      <c r="H2292"/>
      <c r="I2292"/>
      <c r="J2292"/>
      <c r="K2292"/>
      <c r="L2292"/>
      <c r="M2292"/>
      <c r="N2292"/>
      <c r="O2292"/>
    </row>
    <row r="2293" spans="1:15" ht="13.2" customHeight="1" x14ac:dyDescent="0.25">
      <c r="A2293"/>
      <c r="B2293"/>
      <c r="C2293"/>
      <c r="D2293"/>
      <c r="E2293"/>
      <c r="F2293"/>
      <c r="G2293"/>
      <c r="H2293"/>
      <c r="I2293"/>
      <c r="J2293"/>
      <c r="K2293"/>
      <c r="L2293"/>
      <c r="M2293"/>
      <c r="N2293"/>
      <c r="O2293"/>
    </row>
    <row r="2294" spans="1:15" ht="13.2" customHeight="1" x14ac:dyDescent="0.25">
      <c r="A2294"/>
      <c r="B2294"/>
      <c r="C2294"/>
      <c r="D2294"/>
      <c r="E2294"/>
      <c r="F2294"/>
      <c r="G2294"/>
      <c r="H2294"/>
      <c r="I2294"/>
      <c r="J2294"/>
      <c r="K2294"/>
      <c r="L2294"/>
      <c r="M2294"/>
      <c r="N2294"/>
      <c r="O2294"/>
    </row>
    <row r="2295" spans="1:15" ht="13.2" customHeight="1" x14ac:dyDescent="0.25">
      <c r="A2295"/>
      <c r="B2295"/>
      <c r="C2295"/>
      <c r="D2295"/>
      <c r="E2295"/>
      <c r="F2295"/>
      <c r="G2295"/>
      <c r="H2295"/>
      <c r="I2295"/>
      <c r="J2295"/>
      <c r="K2295"/>
      <c r="L2295"/>
      <c r="M2295"/>
      <c r="N2295"/>
      <c r="O2295"/>
    </row>
    <row r="2296" spans="1:15" ht="13.2" customHeight="1" x14ac:dyDescent="0.25">
      <c r="A2296"/>
      <c r="B2296"/>
      <c r="C2296"/>
      <c r="D2296"/>
      <c r="E2296"/>
      <c r="F2296"/>
      <c r="G2296"/>
      <c r="H2296"/>
      <c r="I2296"/>
      <c r="J2296"/>
      <c r="K2296"/>
      <c r="L2296"/>
      <c r="M2296"/>
      <c r="N2296"/>
      <c r="O2296"/>
    </row>
    <row r="2297" spans="1:15" ht="13.2" customHeight="1" x14ac:dyDescent="0.25">
      <c r="A2297"/>
      <c r="B2297"/>
      <c r="C2297"/>
      <c r="D2297"/>
      <c r="E2297"/>
      <c r="F2297"/>
      <c r="G2297"/>
      <c r="H2297"/>
      <c r="I2297"/>
      <c r="J2297"/>
      <c r="K2297"/>
      <c r="L2297"/>
      <c r="M2297"/>
      <c r="N2297"/>
      <c r="O2297"/>
    </row>
    <row r="2298" spans="1:15" ht="13.2" customHeight="1" x14ac:dyDescent="0.25">
      <c r="A2298"/>
      <c r="B2298"/>
      <c r="C2298"/>
      <c r="D2298"/>
      <c r="E2298"/>
      <c r="F2298"/>
      <c r="G2298"/>
      <c r="H2298"/>
      <c r="I2298"/>
      <c r="J2298"/>
      <c r="K2298"/>
      <c r="L2298"/>
      <c r="M2298"/>
      <c r="N2298"/>
      <c r="O2298"/>
    </row>
    <row r="2299" spans="1:15" ht="13.2" customHeight="1" x14ac:dyDescent="0.25">
      <c r="A2299"/>
      <c r="B2299"/>
      <c r="C2299"/>
      <c r="D2299"/>
      <c r="E2299"/>
      <c r="F2299"/>
      <c r="G2299"/>
      <c r="H2299"/>
      <c r="I2299"/>
      <c r="J2299"/>
      <c r="K2299"/>
      <c r="L2299"/>
      <c r="M2299"/>
      <c r="N2299"/>
      <c r="O2299"/>
    </row>
    <row r="2300" spans="1:15" ht="13.2" customHeight="1" x14ac:dyDescent="0.25">
      <c r="A2300"/>
      <c r="B2300"/>
      <c r="C2300"/>
      <c r="D2300"/>
      <c r="E2300"/>
      <c r="F2300"/>
      <c r="G2300"/>
      <c r="H2300"/>
      <c r="I2300"/>
      <c r="J2300"/>
      <c r="K2300"/>
      <c r="L2300"/>
      <c r="M2300"/>
      <c r="N2300"/>
      <c r="O2300"/>
    </row>
    <row r="2301" spans="1:15" ht="13.2" customHeight="1" x14ac:dyDescent="0.25">
      <c r="A2301"/>
      <c r="B2301"/>
      <c r="C2301"/>
      <c r="D2301"/>
      <c r="E2301"/>
      <c r="F2301"/>
      <c r="G2301"/>
      <c r="H2301"/>
      <c r="I2301"/>
      <c r="J2301"/>
      <c r="K2301"/>
      <c r="L2301"/>
      <c r="M2301"/>
      <c r="N2301"/>
      <c r="O2301"/>
    </row>
    <row r="2302" spans="1:15" ht="13.2" customHeight="1" x14ac:dyDescent="0.25">
      <c r="A2302"/>
      <c r="B2302"/>
      <c r="C2302"/>
      <c r="D2302"/>
      <c r="E2302"/>
      <c r="F2302"/>
      <c r="G2302"/>
      <c r="H2302"/>
      <c r="I2302"/>
      <c r="J2302"/>
      <c r="K2302"/>
      <c r="L2302"/>
      <c r="M2302"/>
      <c r="N2302"/>
      <c r="O2302"/>
    </row>
    <row r="2303" spans="1:15" ht="13.2" customHeight="1" x14ac:dyDescent="0.25">
      <c r="A2303"/>
      <c r="B2303"/>
      <c r="C2303"/>
      <c r="D2303"/>
      <c r="E2303"/>
      <c r="F2303"/>
      <c r="G2303"/>
      <c r="H2303"/>
      <c r="I2303"/>
      <c r="J2303"/>
      <c r="K2303"/>
      <c r="L2303"/>
      <c r="M2303"/>
      <c r="N2303"/>
      <c r="O2303"/>
    </row>
    <row r="2304" spans="1:15" ht="13.2" customHeight="1" x14ac:dyDescent="0.25">
      <c r="A2304"/>
      <c r="B2304"/>
      <c r="C2304"/>
      <c r="D2304"/>
      <c r="E2304"/>
      <c r="F2304"/>
      <c r="G2304"/>
      <c r="H2304"/>
      <c r="I2304"/>
      <c r="J2304"/>
      <c r="K2304"/>
      <c r="L2304"/>
      <c r="M2304"/>
      <c r="N2304"/>
      <c r="O2304"/>
    </row>
    <row r="2305" spans="1:15" ht="13.2" customHeight="1" x14ac:dyDescent="0.25">
      <c r="A2305"/>
      <c r="B2305"/>
      <c r="C2305"/>
      <c r="D2305"/>
      <c r="E2305"/>
      <c r="F2305"/>
      <c r="G2305"/>
      <c r="H2305"/>
      <c r="I2305"/>
      <c r="J2305"/>
      <c r="K2305"/>
      <c r="L2305"/>
      <c r="M2305"/>
      <c r="N2305"/>
      <c r="O2305"/>
    </row>
    <row r="2306" spans="1:15" ht="13.2" customHeight="1" x14ac:dyDescent="0.25">
      <c r="A2306"/>
      <c r="B2306"/>
      <c r="C2306"/>
      <c r="D2306"/>
      <c r="E2306"/>
      <c r="F2306"/>
      <c r="G2306"/>
      <c r="H2306"/>
      <c r="I2306"/>
      <c r="J2306"/>
      <c r="K2306"/>
      <c r="L2306"/>
      <c r="M2306"/>
      <c r="N2306"/>
      <c r="O2306"/>
    </row>
    <row r="2307" spans="1:15" ht="13.2" customHeight="1" x14ac:dyDescent="0.25">
      <c r="A2307"/>
      <c r="B2307"/>
      <c r="C2307"/>
      <c r="D2307"/>
      <c r="E2307"/>
      <c r="F2307"/>
      <c r="G2307"/>
      <c r="H2307"/>
      <c r="I2307"/>
      <c r="J2307"/>
      <c r="K2307"/>
      <c r="L2307"/>
      <c r="M2307"/>
      <c r="N2307"/>
      <c r="O2307"/>
    </row>
    <row r="2308" spans="1:15" ht="13.2" customHeight="1" x14ac:dyDescent="0.25">
      <c r="A2308"/>
      <c r="B2308"/>
      <c r="C2308"/>
      <c r="D2308"/>
      <c r="E2308"/>
      <c r="F2308"/>
      <c r="G2308"/>
      <c r="H2308"/>
      <c r="I2308"/>
      <c r="J2308"/>
      <c r="K2308"/>
      <c r="L2308"/>
      <c r="M2308"/>
      <c r="N2308"/>
      <c r="O2308"/>
    </row>
    <row r="2309" spans="1:15" ht="13.2" customHeight="1" x14ac:dyDescent="0.25">
      <c r="A2309"/>
      <c r="B2309"/>
      <c r="C2309"/>
      <c r="D2309"/>
      <c r="E2309"/>
      <c r="F2309"/>
      <c r="G2309"/>
      <c r="H2309"/>
      <c r="I2309"/>
      <c r="J2309"/>
      <c r="K2309"/>
      <c r="L2309"/>
      <c r="M2309"/>
      <c r="N2309"/>
      <c r="O2309"/>
    </row>
    <row r="2310" spans="1:15" ht="13.2" customHeight="1" x14ac:dyDescent="0.25">
      <c r="A2310"/>
      <c r="B2310"/>
      <c r="C2310"/>
      <c r="D2310"/>
      <c r="E2310"/>
      <c r="F2310"/>
      <c r="G2310"/>
      <c r="H2310"/>
      <c r="I2310"/>
      <c r="J2310"/>
      <c r="K2310"/>
      <c r="L2310"/>
      <c r="M2310"/>
      <c r="N2310"/>
      <c r="O2310"/>
    </row>
    <row r="2311" spans="1:15" ht="13.2" customHeight="1" x14ac:dyDescent="0.25">
      <c r="A2311"/>
      <c r="B2311"/>
      <c r="C2311"/>
      <c r="D2311"/>
      <c r="E2311"/>
      <c r="F2311"/>
      <c r="G2311"/>
      <c r="H2311"/>
      <c r="I2311"/>
      <c r="J2311"/>
      <c r="K2311"/>
      <c r="L2311"/>
      <c r="M2311"/>
      <c r="N2311"/>
      <c r="O2311"/>
    </row>
    <row r="2312" spans="1:15" ht="13.2" customHeight="1" x14ac:dyDescent="0.25">
      <c r="A2312"/>
      <c r="B2312"/>
      <c r="C2312"/>
      <c r="D2312"/>
      <c r="E2312"/>
      <c r="F2312"/>
      <c r="G2312"/>
      <c r="H2312"/>
      <c r="I2312"/>
      <c r="J2312"/>
      <c r="K2312"/>
      <c r="L2312"/>
      <c r="M2312"/>
      <c r="N2312"/>
      <c r="O2312"/>
    </row>
    <row r="2313" spans="1:15" ht="13.2" customHeight="1" x14ac:dyDescent="0.25">
      <c r="A2313"/>
      <c r="B2313"/>
      <c r="C2313"/>
      <c r="D2313"/>
      <c r="E2313"/>
      <c r="F2313"/>
      <c r="G2313"/>
      <c r="H2313"/>
      <c r="I2313"/>
      <c r="J2313"/>
      <c r="K2313"/>
      <c r="L2313"/>
      <c r="M2313"/>
      <c r="N2313"/>
      <c r="O2313"/>
    </row>
    <row r="2314" spans="1:15" ht="13.2" customHeight="1" x14ac:dyDescent="0.25">
      <c r="A2314"/>
      <c r="B2314"/>
      <c r="C2314"/>
      <c r="D2314"/>
      <c r="E2314"/>
      <c r="F2314"/>
      <c r="G2314"/>
      <c r="H2314"/>
      <c r="I2314"/>
      <c r="J2314"/>
      <c r="K2314"/>
      <c r="L2314"/>
      <c r="M2314"/>
      <c r="N2314"/>
      <c r="O2314"/>
    </row>
    <row r="2315" spans="1:15" ht="13.2" customHeight="1" x14ac:dyDescent="0.25">
      <c r="A2315"/>
      <c r="B2315"/>
      <c r="C2315"/>
      <c r="D2315"/>
      <c r="E2315"/>
      <c r="F2315"/>
      <c r="G2315"/>
      <c r="H2315"/>
      <c r="I2315"/>
      <c r="J2315"/>
      <c r="K2315"/>
      <c r="L2315"/>
      <c r="M2315"/>
      <c r="N2315"/>
      <c r="O2315"/>
    </row>
    <row r="2316" spans="1:15" ht="13.2" customHeight="1" x14ac:dyDescent="0.25">
      <c r="A2316"/>
      <c r="B2316"/>
      <c r="C2316"/>
      <c r="D2316"/>
      <c r="E2316"/>
      <c r="F2316"/>
      <c r="G2316"/>
      <c r="H2316"/>
      <c r="I2316"/>
      <c r="J2316"/>
      <c r="K2316"/>
      <c r="L2316"/>
      <c r="M2316"/>
      <c r="N2316"/>
      <c r="O2316"/>
    </row>
    <row r="2317" spans="1:15" ht="13.2" customHeight="1" x14ac:dyDescent="0.25">
      <c r="A2317"/>
      <c r="B2317"/>
      <c r="C2317"/>
      <c r="D2317"/>
      <c r="E2317"/>
      <c r="F2317"/>
      <c r="G2317"/>
      <c r="H2317"/>
      <c r="I2317"/>
      <c r="J2317"/>
      <c r="K2317"/>
      <c r="L2317"/>
      <c r="M2317"/>
      <c r="N2317"/>
      <c r="O2317"/>
    </row>
    <row r="2318" spans="1:15" ht="13.2" customHeight="1" x14ac:dyDescent="0.25">
      <c r="A2318"/>
      <c r="B2318"/>
      <c r="C2318"/>
      <c r="D2318"/>
      <c r="E2318"/>
      <c r="F2318"/>
      <c r="G2318"/>
      <c r="H2318"/>
      <c r="I2318"/>
      <c r="J2318"/>
      <c r="K2318"/>
      <c r="L2318"/>
      <c r="M2318"/>
      <c r="N2318"/>
      <c r="O2318"/>
    </row>
    <row r="2319" spans="1:15" ht="13.2" customHeight="1" x14ac:dyDescent="0.25">
      <c r="A2319"/>
      <c r="B2319"/>
      <c r="C2319"/>
      <c r="D2319"/>
      <c r="E2319"/>
      <c r="F2319"/>
      <c r="G2319"/>
      <c r="H2319"/>
      <c r="I2319"/>
      <c r="J2319"/>
      <c r="K2319"/>
      <c r="L2319"/>
      <c r="M2319"/>
      <c r="N2319"/>
      <c r="O2319"/>
    </row>
    <row r="2320" spans="1:15" ht="13.2" customHeight="1" x14ac:dyDescent="0.25">
      <c r="A2320"/>
      <c r="B2320"/>
      <c r="C2320"/>
      <c r="D2320"/>
      <c r="E2320"/>
      <c r="F2320"/>
      <c r="G2320"/>
      <c r="H2320"/>
      <c r="I2320"/>
      <c r="J2320"/>
      <c r="K2320"/>
      <c r="L2320"/>
      <c r="M2320"/>
      <c r="N2320"/>
      <c r="O2320"/>
    </row>
    <row r="2321" spans="1:15" ht="13.2" customHeight="1" x14ac:dyDescent="0.25">
      <c r="A2321"/>
      <c r="B2321"/>
      <c r="C2321"/>
      <c r="D2321"/>
      <c r="E2321"/>
      <c r="F2321"/>
      <c r="G2321"/>
      <c r="H2321"/>
      <c r="I2321"/>
      <c r="J2321"/>
      <c r="K2321"/>
      <c r="L2321"/>
      <c r="M2321"/>
      <c r="N2321"/>
      <c r="O2321"/>
    </row>
    <row r="2322" spans="1:15" ht="13.2" customHeight="1" x14ac:dyDescent="0.25">
      <c r="A2322"/>
      <c r="B2322"/>
      <c r="C2322"/>
      <c r="D2322"/>
      <c r="E2322"/>
      <c r="F2322"/>
      <c r="G2322"/>
      <c r="H2322"/>
      <c r="I2322"/>
      <c r="J2322"/>
      <c r="K2322"/>
      <c r="L2322"/>
      <c r="M2322"/>
      <c r="N2322"/>
      <c r="O2322"/>
    </row>
    <row r="2323" spans="1:15" ht="13.2" customHeight="1" x14ac:dyDescent="0.25">
      <c r="A2323"/>
      <c r="B2323"/>
      <c r="C2323"/>
      <c r="D2323"/>
      <c r="E2323"/>
      <c r="F2323"/>
      <c r="G2323"/>
      <c r="H2323"/>
      <c r="I2323"/>
      <c r="J2323"/>
      <c r="K2323"/>
      <c r="L2323"/>
      <c r="M2323"/>
      <c r="N2323"/>
      <c r="O2323"/>
    </row>
    <row r="2324" spans="1:15" ht="13.2" customHeight="1" x14ac:dyDescent="0.25">
      <c r="A2324"/>
      <c r="B2324"/>
      <c r="C2324"/>
      <c r="D2324"/>
      <c r="E2324"/>
      <c r="F2324"/>
      <c r="G2324"/>
      <c r="H2324"/>
      <c r="I2324"/>
      <c r="J2324"/>
      <c r="K2324"/>
      <c r="L2324"/>
      <c r="M2324"/>
      <c r="N2324"/>
      <c r="O2324"/>
    </row>
    <row r="2325" spans="1:15" ht="13.2" customHeight="1" x14ac:dyDescent="0.25">
      <c r="A2325"/>
      <c r="B2325"/>
      <c r="C2325"/>
      <c r="D2325"/>
      <c r="E2325"/>
      <c r="F2325"/>
      <c r="G2325"/>
      <c r="H2325"/>
      <c r="I2325"/>
      <c r="J2325"/>
      <c r="K2325"/>
      <c r="L2325"/>
      <c r="M2325"/>
      <c r="N2325"/>
      <c r="O2325"/>
    </row>
    <row r="2326" spans="1:15" ht="13.2" customHeight="1" x14ac:dyDescent="0.25">
      <c r="A2326"/>
      <c r="B2326"/>
      <c r="C2326"/>
      <c r="D2326"/>
      <c r="E2326"/>
      <c r="F2326"/>
      <c r="G2326"/>
      <c r="H2326"/>
      <c r="I2326"/>
      <c r="J2326"/>
      <c r="K2326"/>
      <c r="L2326"/>
      <c r="M2326"/>
      <c r="N2326"/>
      <c r="O2326"/>
    </row>
    <row r="2327" spans="1:15" ht="13.2" customHeight="1" x14ac:dyDescent="0.25">
      <c r="A2327"/>
      <c r="B2327"/>
      <c r="C2327"/>
      <c r="D2327"/>
      <c r="E2327"/>
      <c r="F2327"/>
      <c r="G2327"/>
      <c r="H2327"/>
      <c r="I2327"/>
      <c r="J2327"/>
      <c r="K2327"/>
      <c r="L2327"/>
      <c r="M2327"/>
      <c r="N2327"/>
      <c r="O2327"/>
    </row>
    <row r="2328" spans="1:15" ht="13.2" customHeight="1" x14ac:dyDescent="0.25">
      <c r="A2328"/>
      <c r="B2328"/>
      <c r="C2328"/>
      <c r="D2328"/>
      <c r="E2328"/>
      <c r="F2328"/>
      <c r="G2328"/>
      <c r="H2328"/>
      <c r="I2328"/>
      <c r="J2328"/>
      <c r="K2328"/>
      <c r="L2328"/>
      <c r="M2328"/>
      <c r="N2328"/>
      <c r="O2328"/>
    </row>
    <row r="2329" spans="1:15" ht="13.2" customHeight="1" x14ac:dyDescent="0.25">
      <c r="A2329"/>
      <c r="B2329"/>
      <c r="C2329"/>
      <c r="D2329"/>
      <c r="E2329"/>
      <c r="F2329"/>
      <c r="G2329"/>
      <c r="H2329"/>
      <c r="I2329"/>
      <c r="J2329"/>
      <c r="K2329"/>
      <c r="L2329"/>
      <c r="M2329"/>
      <c r="N2329"/>
      <c r="O2329"/>
    </row>
    <row r="2330" spans="1:15" ht="13.2" customHeight="1" x14ac:dyDescent="0.25">
      <c r="A2330"/>
      <c r="B2330"/>
      <c r="C2330"/>
      <c r="D2330"/>
      <c r="E2330"/>
      <c r="F2330"/>
      <c r="G2330"/>
      <c r="H2330"/>
      <c r="I2330"/>
      <c r="J2330"/>
      <c r="K2330"/>
      <c r="L2330"/>
      <c r="M2330"/>
      <c r="N2330"/>
      <c r="O2330"/>
    </row>
    <row r="2331" spans="1:15" ht="13.2" customHeight="1" x14ac:dyDescent="0.25">
      <c r="A2331"/>
      <c r="B2331"/>
      <c r="C2331"/>
      <c r="D2331"/>
      <c r="E2331"/>
      <c r="F2331"/>
      <c r="G2331"/>
      <c r="H2331"/>
      <c r="I2331"/>
      <c r="J2331"/>
      <c r="K2331"/>
      <c r="L2331"/>
      <c r="M2331"/>
      <c r="N2331"/>
      <c r="O2331"/>
    </row>
    <row r="2332" spans="1:15" ht="13.2" customHeight="1" x14ac:dyDescent="0.25">
      <c r="A2332"/>
      <c r="B2332"/>
      <c r="C2332"/>
      <c r="D2332"/>
      <c r="E2332"/>
      <c r="F2332"/>
      <c r="G2332"/>
      <c r="H2332"/>
      <c r="I2332"/>
      <c r="J2332"/>
      <c r="K2332"/>
      <c r="L2332"/>
      <c r="M2332"/>
      <c r="N2332"/>
      <c r="O2332"/>
    </row>
    <row r="2333" spans="1:15" ht="13.2" customHeight="1" x14ac:dyDescent="0.25">
      <c r="A2333"/>
      <c r="B2333"/>
      <c r="C2333"/>
      <c r="D2333"/>
      <c r="E2333"/>
      <c r="F2333"/>
      <c r="G2333"/>
      <c r="H2333"/>
      <c r="I2333"/>
      <c r="J2333"/>
      <c r="K2333"/>
      <c r="L2333"/>
      <c r="M2333"/>
      <c r="N2333"/>
      <c r="O2333"/>
    </row>
    <row r="2334" spans="1:15" ht="13.2" customHeight="1" x14ac:dyDescent="0.25">
      <c r="A2334"/>
      <c r="B2334"/>
      <c r="C2334"/>
      <c r="D2334"/>
      <c r="E2334"/>
      <c r="F2334"/>
      <c r="G2334"/>
      <c r="H2334"/>
      <c r="I2334"/>
      <c r="J2334"/>
      <c r="K2334"/>
      <c r="L2334"/>
      <c r="M2334"/>
      <c r="N2334"/>
      <c r="O2334"/>
    </row>
    <row r="2335" spans="1:15" ht="13.2" customHeight="1" x14ac:dyDescent="0.25">
      <c r="A2335"/>
      <c r="B2335"/>
      <c r="C2335"/>
      <c r="D2335"/>
      <c r="E2335"/>
      <c r="F2335"/>
      <c r="G2335"/>
      <c r="H2335"/>
      <c r="I2335"/>
      <c r="J2335"/>
      <c r="K2335"/>
      <c r="L2335"/>
      <c r="M2335"/>
      <c r="N2335"/>
      <c r="O2335"/>
    </row>
    <row r="2336" spans="1:15" ht="13.2" customHeight="1" x14ac:dyDescent="0.25">
      <c r="A2336"/>
      <c r="B2336"/>
      <c r="C2336"/>
      <c r="D2336"/>
      <c r="E2336"/>
      <c r="F2336"/>
      <c r="G2336"/>
      <c r="H2336"/>
      <c r="I2336"/>
      <c r="J2336"/>
      <c r="K2336"/>
      <c r="L2336"/>
      <c r="M2336"/>
      <c r="N2336"/>
      <c r="O2336"/>
    </row>
    <row r="2337" spans="1:15" ht="13.2" customHeight="1" x14ac:dyDescent="0.25">
      <c r="A2337"/>
      <c r="B2337"/>
      <c r="C2337"/>
      <c r="D2337"/>
      <c r="E2337"/>
      <c r="F2337"/>
      <c r="G2337"/>
      <c r="H2337"/>
      <c r="I2337"/>
      <c r="J2337"/>
      <c r="K2337"/>
      <c r="L2337"/>
      <c r="M2337"/>
      <c r="N2337"/>
      <c r="O2337"/>
    </row>
    <row r="2338" spans="1:15" ht="13.2" customHeight="1" x14ac:dyDescent="0.25">
      <c r="A2338"/>
      <c r="B2338"/>
      <c r="C2338"/>
      <c r="D2338"/>
      <c r="E2338"/>
      <c r="F2338"/>
      <c r="G2338"/>
      <c r="H2338"/>
      <c r="I2338"/>
      <c r="J2338"/>
      <c r="K2338"/>
      <c r="L2338"/>
      <c r="M2338"/>
      <c r="N2338"/>
      <c r="O2338"/>
    </row>
    <row r="2339" spans="1:15" ht="13.2" customHeight="1" x14ac:dyDescent="0.25">
      <c r="A2339"/>
      <c r="B2339"/>
      <c r="C2339"/>
      <c r="D2339"/>
      <c r="E2339"/>
      <c r="F2339"/>
      <c r="G2339"/>
      <c r="H2339"/>
      <c r="I2339"/>
      <c r="J2339"/>
      <c r="K2339"/>
      <c r="L2339"/>
      <c r="M2339"/>
      <c r="N2339"/>
      <c r="O2339"/>
    </row>
    <row r="2340" spans="1:15" ht="13.2" customHeight="1" x14ac:dyDescent="0.25">
      <c r="A2340"/>
      <c r="B2340"/>
      <c r="C2340"/>
      <c r="D2340"/>
      <c r="E2340"/>
      <c r="F2340"/>
      <c r="G2340"/>
      <c r="H2340"/>
      <c r="I2340"/>
      <c r="J2340"/>
      <c r="K2340"/>
      <c r="L2340"/>
      <c r="M2340"/>
      <c r="N2340"/>
      <c r="O2340"/>
    </row>
    <row r="2341" spans="1:15" ht="13.2" customHeight="1" x14ac:dyDescent="0.25">
      <c r="A2341"/>
      <c r="B2341"/>
      <c r="C2341"/>
      <c r="D2341"/>
      <c r="E2341"/>
      <c r="F2341"/>
      <c r="G2341"/>
      <c r="H2341"/>
      <c r="I2341"/>
      <c r="J2341"/>
      <c r="K2341"/>
      <c r="L2341"/>
      <c r="M2341"/>
      <c r="N2341"/>
      <c r="O2341"/>
    </row>
    <row r="2342" spans="1:15" ht="13.2" customHeight="1" x14ac:dyDescent="0.25">
      <c r="A2342"/>
      <c r="B2342"/>
      <c r="C2342"/>
      <c r="D2342"/>
      <c r="E2342"/>
      <c r="F2342"/>
      <c r="G2342"/>
      <c r="H2342"/>
      <c r="I2342"/>
      <c r="J2342"/>
      <c r="K2342"/>
      <c r="L2342"/>
      <c r="M2342"/>
      <c r="N2342"/>
      <c r="O2342"/>
    </row>
    <row r="2343" spans="1:15" ht="13.2" customHeight="1" x14ac:dyDescent="0.25">
      <c r="A2343"/>
      <c r="B2343"/>
      <c r="C2343"/>
      <c r="D2343"/>
      <c r="E2343"/>
      <c r="F2343"/>
      <c r="G2343"/>
      <c r="H2343"/>
      <c r="I2343"/>
      <c r="J2343"/>
      <c r="K2343"/>
      <c r="L2343"/>
      <c r="M2343"/>
      <c r="N2343"/>
      <c r="O2343"/>
    </row>
    <row r="2344" spans="1:15" ht="13.2" customHeight="1" x14ac:dyDescent="0.25">
      <c r="A2344"/>
      <c r="B2344"/>
      <c r="C2344"/>
      <c r="D2344"/>
      <c r="E2344"/>
      <c r="F2344"/>
      <c r="G2344"/>
      <c r="H2344"/>
      <c r="I2344"/>
      <c r="J2344"/>
      <c r="K2344"/>
      <c r="L2344"/>
      <c r="M2344"/>
      <c r="N2344"/>
      <c r="O2344"/>
    </row>
    <row r="2345" spans="1:15" ht="13.2" customHeight="1" x14ac:dyDescent="0.25">
      <c r="A2345"/>
      <c r="B2345"/>
      <c r="C2345"/>
      <c r="D2345"/>
      <c r="E2345"/>
      <c r="F2345"/>
      <c r="G2345"/>
      <c r="H2345"/>
      <c r="I2345"/>
      <c r="J2345"/>
      <c r="K2345"/>
      <c r="L2345"/>
      <c r="M2345"/>
      <c r="N2345"/>
      <c r="O2345"/>
    </row>
    <row r="2346" spans="1:15" ht="13.2" customHeight="1" x14ac:dyDescent="0.25">
      <c r="A2346"/>
      <c r="B2346"/>
      <c r="C2346"/>
      <c r="D2346"/>
      <c r="E2346"/>
      <c r="F2346"/>
      <c r="G2346"/>
      <c r="H2346"/>
      <c r="I2346"/>
      <c r="J2346"/>
      <c r="K2346"/>
      <c r="L2346"/>
      <c r="M2346"/>
      <c r="N2346"/>
      <c r="O2346"/>
    </row>
    <row r="2347" spans="1:15" ht="13.2" customHeight="1" x14ac:dyDescent="0.25">
      <c r="A2347"/>
      <c r="B2347"/>
      <c r="C2347"/>
      <c r="D2347"/>
      <c r="E2347"/>
      <c r="F2347"/>
      <c r="G2347"/>
      <c r="H2347"/>
      <c r="I2347"/>
      <c r="J2347"/>
      <c r="K2347"/>
      <c r="L2347"/>
      <c r="M2347"/>
      <c r="N2347"/>
      <c r="O2347"/>
    </row>
    <row r="2348" spans="1:15" ht="13.2" customHeight="1" x14ac:dyDescent="0.25">
      <c r="A2348"/>
      <c r="B2348"/>
      <c r="C2348"/>
      <c r="D2348"/>
      <c r="E2348"/>
      <c r="F2348"/>
      <c r="G2348"/>
      <c r="H2348"/>
      <c r="I2348"/>
      <c r="J2348"/>
      <c r="K2348"/>
      <c r="L2348"/>
      <c r="M2348"/>
      <c r="N2348"/>
      <c r="O2348"/>
    </row>
    <row r="2349" spans="1:15" ht="13.2" customHeight="1" x14ac:dyDescent="0.25">
      <c r="A2349"/>
      <c r="B2349"/>
      <c r="C2349"/>
      <c r="D2349"/>
      <c r="E2349"/>
      <c r="F2349"/>
      <c r="G2349"/>
      <c r="H2349"/>
      <c r="I2349"/>
      <c r="J2349"/>
      <c r="K2349"/>
      <c r="L2349"/>
      <c r="M2349"/>
      <c r="N2349"/>
      <c r="O2349"/>
    </row>
    <row r="2350" spans="1:15" ht="13.2" customHeight="1" x14ac:dyDescent="0.25">
      <c r="A2350"/>
      <c r="B2350"/>
      <c r="C2350"/>
      <c r="D2350"/>
      <c r="E2350"/>
      <c r="F2350"/>
      <c r="G2350"/>
      <c r="H2350"/>
      <c r="I2350"/>
      <c r="J2350"/>
      <c r="K2350"/>
      <c r="L2350"/>
      <c r="M2350"/>
      <c r="N2350"/>
      <c r="O2350"/>
    </row>
    <row r="2351" spans="1:15" ht="13.2" customHeight="1" x14ac:dyDescent="0.25">
      <c r="A2351"/>
      <c r="B2351"/>
      <c r="C2351"/>
      <c r="D2351"/>
      <c r="E2351"/>
      <c r="F2351"/>
      <c r="G2351"/>
      <c r="H2351"/>
      <c r="I2351"/>
      <c r="J2351"/>
      <c r="K2351"/>
      <c r="L2351"/>
      <c r="M2351"/>
      <c r="N2351"/>
      <c r="O2351"/>
    </row>
    <row r="2352" spans="1:15" ht="13.2" customHeight="1" x14ac:dyDescent="0.25">
      <c r="A2352"/>
      <c r="B2352"/>
      <c r="C2352"/>
      <c r="D2352"/>
      <c r="E2352"/>
      <c r="F2352"/>
      <c r="G2352"/>
      <c r="H2352"/>
      <c r="I2352"/>
      <c r="J2352"/>
      <c r="K2352"/>
      <c r="L2352"/>
      <c r="M2352"/>
      <c r="N2352"/>
      <c r="O2352"/>
    </row>
    <row r="2353" spans="1:15" ht="13.2" customHeight="1" x14ac:dyDescent="0.25">
      <c r="A2353"/>
      <c r="B2353"/>
      <c r="C2353"/>
      <c r="D2353"/>
      <c r="E2353"/>
      <c r="F2353"/>
      <c r="G2353"/>
      <c r="H2353"/>
      <c r="I2353"/>
      <c r="J2353"/>
      <c r="K2353"/>
      <c r="L2353"/>
      <c r="M2353"/>
      <c r="N2353"/>
      <c r="O2353"/>
    </row>
    <row r="2354" spans="1:15" ht="13.2" customHeight="1" x14ac:dyDescent="0.25">
      <c r="A2354"/>
      <c r="B2354"/>
      <c r="C2354"/>
      <c r="D2354"/>
      <c r="E2354"/>
      <c r="F2354"/>
      <c r="G2354"/>
      <c r="H2354"/>
      <c r="I2354"/>
      <c r="J2354"/>
      <c r="K2354"/>
      <c r="L2354"/>
      <c r="M2354"/>
      <c r="N2354"/>
      <c r="O2354"/>
    </row>
    <row r="2355" spans="1:15" ht="13.2" customHeight="1" x14ac:dyDescent="0.25">
      <c r="A2355"/>
      <c r="B2355"/>
      <c r="C2355"/>
      <c r="D2355"/>
      <c r="E2355"/>
      <c r="F2355"/>
      <c r="G2355"/>
      <c r="H2355"/>
      <c r="I2355"/>
      <c r="J2355"/>
      <c r="K2355"/>
      <c r="L2355"/>
      <c r="M2355"/>
      <c r="N2355"/>
      <c r="O2355"/>
    </row>
    <row r="2356" spans="1:15" ht="13.2" customHeight="1" x14ac:dyDescent="0.25">
      <c r="A2356"/>
      <c r="B2356"/>
      <c r="C2356"/>
      <c r="D2356"/>
      <c r="E2356"/>
      <c r="F2356"/>
      <c r="G2356"/>
      <c r="H2356"/>
      <c r="I2356"/>
      <c r="J2356"/>
      <c r="K2356"/>
      <c r="L2356"/>
      <c r="M2356"/>
      <c r="N2356"/>
      <c r="O2356"/>
    </row>
    <row r="2357" spans="1:15" ht="13.2" customHeight="1" x14ac:dyDescent="0.25">
      <c r="A2357"/>
      <c r="B2357"/>
      <c r="C2357"/>
      <c r="D2357"/>
      <c r="E2357"/>
      <c r="F2357"/>
      <c r="G2357"/>
      <c r="H2357"/>
      <c r="I2357"/>
      <c r="J2357"/>
      <c r="K2357"/>
      <c r="L2357"/>
      <c r="M2357"/>
      <c r="N2357"/>
      <c r="O2357"/>
    </row>
    <row r="2358" spans="1:15" ht="13.2" customHeight="1" x14ac:dyDescent="0.25">
      <c r="A2358"/>
      <c r="B2358"/>
      <c r="C2358"/>
      <c r="D2358"/>
      <c r="E2358"/>
      <c r="F2358"/>
      <c r="G2358"/>
      <c r="H2358"/>
      <c r="I2358"/>
      <c r="J2358"/>
      <c r="K2358"/>
      <c r="L2358"/>
      <c r="M2358"/>
      <c r="N2358"/>
      <c r="O2358"/>
    </row>
    <row r="2359" spans="1:15" ht="13.2" customHeight="1" x14ac:dyDescent="0.25">
      <c r="A2359"/>
      <c r="B2359"/>
      <c r="C2359"/>
      <c r="D2359"/>
      <c r="E2359"/>
      <c r="F2359"/>
      <c r="G2359"/>
      <c r="H2359"/>
      <c r="I2359"/>
      <c r="J2359"/>
      <c r="K2359"/>
      <c r="L2359"/>
      <c r="M2359"/>
      <c r="N2359"/>
      <c r="O2359"/>
    </row>
    <row r="2360" spans="1:15" ht="13.2" customHeight="1" x14ac:dyDescent="0.25">
      <c r="A2360"/>
      <c r="B2360"/>
      <c r="C2360"/>
      <c r="D2360"/>
      <c r="E2360"/>
      <c r="F2360"/>
      <c r="G2360"/>
      <c r="H2360"/>
      <c r="I2360"/>
      <c r="J2360"/>
      <c r="K2360"/>
      <c r="L2360"/>
      <c r="M2360"/>
      <c r="N2360"/>
      <c r="O2360"/>
    </row>
    <row r="2361" spans="1:15" ht="13.2" customHeight="1" x14ac:dyDescent="0.25">
      <c r="A2361"/>
      <c r="B2361"/>
      <c r="C2361"/>
      <c r="D2361"/>
      <c r="E2361"/>
      <c r="F2361"/>
      <c r="G2361"/>
      <c r="H2361"/>
      <c r="I2361"/>
      <c r="J2361"/>
      <c r="K2361"/>
      <c r="L2361"/>
      <c r="M2361"/>
      <c r="N2361"/>
      <c r="O2361"/>
    </row>
    <row r="2362" spans="1:15" ht="13.2" customHeight="1" x14ac:dyDescent="0.25">
      <c r="A2362"/>
      <c r="B2362"/>
      <c r="C2362"/>
      <c r="D2362"/>
      <c r="E2362"/>
      <c r="F2362"/>
      <c r="G2362"/>
      <c r="H2362"/>
      <c r="I2362"/>
      <c r="J2362"/>
      <c r="K2362"/>
      <c r="L2362"/>
      <c r="M2362"/>
      <c r="N2362"/>
      <c r="O2362"/>
    </row>
    <row r="2363" spans="1:15" ht="13.2" customHeight="1" x14ac:dyDescent="0.25">
      <c r="A2363"/>
      <c r="B2363"/>
      <c r="C2363"/>
      <c r="D2363"/>
      <c r="E2363"/>
      <c r="F2363"/>
      <c r="G2363"/>
      <c r="H2363"/>
      <c r="I2363"/>
      <c r="J2363"/>
      <c r="K2363"/>
      <c r="L2363"/>
      <c r="M2363"/>
      <c r="N2363"/>
      <c r="O2363"/>
    </row>
    <row r="2364" spans="1:15" ht="13.2" customHeight="1" x14ac:dyDescent="0.25">
      <c r="A2364"/>
      <c r="B2364"/>
      <c r="C2364"/>
      <c r="D2364"/>
      <c r="E2364"/>
      <c r="F2364"/>
      <c r="G2364"/>
      <c r="H2364"/>
      <c r="I2364"/>
      <c r="J2364"/>
      <c r="K2364"/>
      <c r="L2364"/>
      <c r="M2364"/>
      <c r="N2364"/>
      <c r="O2364"/>
    </row>
    <row r="2365" spans="1:15" ht="13.2" customHeight="1" x14ac:dyDescent="0.25">
      <c r="A2365"/>
      <c r="B2365"/>
      <c r="C2365"/>
      <c r="D2365"/>
      <c r="E2365"/>
      <c r="F2365"/>
      <c r="G2365"/>
      <c r="H2365"/>
      <c r="I2365"/>
      <c r="J2365"/>
      <c r="K2365"/>
      <c r="L2365"/>
      <c r="M2365"/>
      <c r="N2365"/>
      <c r="O2365"/>
    </row>
    <row r="2366" spans="1:15" ht="13.2" customHeight="1" x14ac:dyDescent="0.25">
      <c r="A2366"/>
      <c r="B2366"/>
      <c r="C2366"/>
      <c r="D2366"/>
      <c r="E2366"/>
      <c r="F2366"/>
      <c r="G2366"/>
      <c r="H2366"/>
      <c r="I2366"/>
      <c r="J2366"/>
      <c r="K2366"/>
      <c r="L2366"/>
      <c r="M2366"/>
      <c r="N2366"/>
      <c r="O2366"/>
    </row>
    <row r="2367" spans="1:15" ht="13.2" customHeight="1" x14ac:dyDescent="0.25">
      <c r="A2367"/>
      <c r="B2367"/>
      <c r="C2367"/>
      <c r="D2367"/>
      <c r="E2367"/>
      <c r="F2367"/>
      <c r="G2367"/>
      <c r="H2367"/>
      <c r="I2367"/>
      <c r="J2367"/>
      <c r="K2367"/>
      <c r="L2367"/>
      <c r="M2367"/>
      <c r="N2367"/>
      <c r="O2367"/>
    </row>
    <row r="2368" spans="1:15" ht="13.2" customHeight="1" x14ac:dyDescent="0.25">
      <c r="A2368"/>
      <c r="B2368"/>
      <c r="C2368"/>
      <c r="D2368"/>
      <c r="E2368"/>
      <c r="F2368"/>
      <c r="G2368"/>
      <c r="H2368"/>
      <c r="I2368"/>
      <c r="J2368"/>
      <c r="K2368"/>
      <c r="L2368"/>
      <c r="M2368"/>
      <c r="N2368"/>
      <c r="O2368"/>
    </row>
    <row r="2369" spans="1:15" ht="13.2" customHeight="1" x14ac:dyDescent="0.25">
      <c r="A2369"/>
      <c r="B2369"/>
      <c r="C2369"/>
      <c r="D2369"/>
      <c r="E2369"/>
      <c r="F2369"/>
      <c r="G2369"/>
      <c r="H2369"/>
      <c r="I2369"/>
      <c r="J2369"/>
      <c r="K2369"/>
      <c r="L2369"/>
      <c r="M2369"/>
      <c r="N2369"/>
      <c r="O2369"/>
    </row>
    <row r="2370" spans="1:15" ht="13.2" customHeight="1" x14ac:dyDescent="0.25">
      <c r="A2370"/>
      <c r="B2370"/>
      <c r="C2370"/>
      <c r="D2370"/>
      <c r="E2370"/>
      <c r="F2370"/>
      <c r="G2370"/>
      <c r="H2370"/>
      <c r="I2370"/>
      <c r="J2370"/>
      <c r="K2370"/>
      <c r="L2370"/>
      <c r="M2370"/>
      <c r="N2370"/>
      <c r="O2370"/>
    </row>
    <row r="2371" spans="1:15" ht="13.2" customHeight="1" x14ac:dyDescent="0.25">
      <c r="A2371"/>
      <c r="B2371"/>
      <c r="C2371"/>
      <c r="D2371"/>
      <c r="E2371"/>
      <c r="F2371"/>
      <c r="G2371"/>
      <c r="H2371"/>
      <c r="I2371"/>
      <c r="J2371"/>
      <c r="K2371"/>
      <c r="L2371"/>
      <c r="M2371"/>
      <c r="N2371"/>
      <c r="O2371"/>
    </row>
    <row r="2372" spans="1:15" ht="13.2" customHeight="1" x14ac:dyDescent="0.25">
      <c r="A2372"/>
      <c r="B2372"/>
      <c r="C2372"/>
      <c r="D2372"/>
      <c r="E2372"/>
      <c r="F2372"/>
      <c r="G2372"/>
      <c r="H2372"/>
      <c r="I2372"/>
      <c r="J2372"/>
      <c r="K2372"/>
      <c r="L2372"/>
      <c r="M2372"/>
      <c r="N2372"/>
      <c r="O2372"/>
    </row>
    <row r="2373" spans="1:15" ht="13.2" customHeight="1" x14ac:dyDescent="0.25">
      <c r="A2373"/>
      <c r="B2373"/>
      <c r="C2373"/>
      <c r="D2373"/>
      <c r="E2373"/>
      <c r="F2373"/>
      <c r="G2373"/>
      <c r="H2373"/>
      <c r="I2373"/>
      <c r="J2373"/>
      <c r="K2373"/>
      <c r="L2373"/>
      <c r="M2373"/>
      <c r="N2373"/>
      <c r="O2373"/>
    </row>
    <row r="2374" spans="1:15" ht="13.2" customHeight="1" x14ac:dyDescent="0.25">
      <c r="A2374"/>
      <c r="B2374"/>
      <c r="C2374"/>
      <c r="D2374"/>
      <c r="E2374"/>
      <c r="F2374"/>
      <c r="G2374"/>
      <c r="H2374"/>
      <c r="I2374"/>
      <c r="J2374"/>
      <c r="K2374"/>
      <c r="L2374"/>
      <c r="M2374"/>
      <c r="N2374"/>
      <c r="O2374"/>
    </row>
    <row r="2375" spans="1:15" ht="13.2" customHeight="1" x14ac:dyDescent="0.25">
      <c r="A2375"/>
      <c r="B2375"/>
      <c r="C2375"/>
      <c r="D2375"/>
      <c r="E2375"/>
      <c r="F2375"/>
      <c r="G2375"/>
      <c r="H2375"/>
      <c r="I2375"/>
      <c r="J2375"/>
      <c r="K2375"/>
      <c r="L2375"/>
      <c r="M2375"/>
      <c r="N2375"/>
      <c r="O2375"/>
    </row>
    <row r="2376" spans="1:15" ht="13.2" customHeight="1" x14ac:dyDescent="0.25">
      <c r="A2376"/>
      <c r="B2376"/>
      <c r="C2376"/>
      <c r="D2376"/>
      <c r="E2376"/>
      <c r="F2376"/>
      <c r="G2376"/>
      <c r="H2376"/>
      <c r="I2376"/>
      <c r="J2376"/>
      <c r="K2376"/>
      <c r="L2376"/>
      <c r="M2376"/>
      <c r="N2376"/>
      <c r="O2376"/>
    </row>
    <row r="2377" spans="1:15" ht="13.2" customHeight="1" x14ac:dyDescent="0.25">
      <c r="A2377"/>
      <c r="B2377"/>
      <c r="C2377"/>
      <c r="D2377"/>
      <c r="E2377"/>
      <c r="F2377"/>
      <c r="G2377"/>
      <c r="H2377"/>
      <c r="I2377"/>
      <c r="J2377"/>
      <c r="K2377"/>
      <c r="L2377"/>
      <c r="M2377"/>
      <c r="N2377"/>
      <c r="O2377"/>
    </row>
    <row r="2378" spans="1:15" ht="13.2" customHeight="1" x14ac:dyDescent="0.25">
      <c r="A2378"/>
      <c r="B2378"/>
      <c r="C2378"/>
      <c r="D2378"/>
      <c r="E2378"/>
      <c r="F2378"/>
      <c r="G2378"/>
      <c r="H2378"/>
      <c r="I2378"/>
      <c r="J2378"/>
      <c r="K2378"/>
      <c r="L2378"/>
      <c r="M2378"/>
      <c r="N2378"/>
      <c r="O2378"/>
    </row>
    <row r="2379" spans="1:15" ht="13.2" customHeight="1" x14ac:dyDescent="0.25">
      <c r="A2379"/>
      <c r="B2379"/>
      <c r="C2379"/>
      <c r="D2379"/>
      <c r="E2379"/>
      <c r="F2379"/>
      <c r="G2379"/>
      <c r="H2379"/>
      <c r="I2379"/>
      <c r="J2379"/>
      <c r="K2379"/>
      <c r="L2379"/>
      <c r="M2379"/>
      <c r="N2379"/>
      <c r="O2379"/>
    </row>
    <row r="2380" spans="1:15" ht="13.2" customHeight="1" x14ac:dyDescent="0.25">
      <c r="A2380"/>
      <c r="B2380"/>
      <c r="C2380"/>
      <c r="D2380"/>
      <c r="E2380"/>
      <c r="F2380"/>
      <c r="G2380"/>
      <c r="H2380"/>
      <c r="I2380"/>
      <c r="J2380"/>
      <c r="K2380"/>
      <c r="L2380"/>
      <c r="M2380"/>
      <c r="N2380"/>
      <c r="O2380"/>
    </row>
    <row r="2381" spans="1:15" ht="13.2" customHeight="1" x14ac:dyDescent="0.25">
      <c r="A2381"/>
      <c r="B2381"/>
      <c r="C2381"/>
      <c r="D2381"/>
      <c r="E2381"/>
      <c r="F2381"/>
      <c r="G2381"/>
      <c r="H2381"/>
      <c r="I2381"/>
      <c r="J2381"/>
      <c r="K2381"/>
      <c r="L2381"/>
      <c r="M2381"/>
      <c r="N2381"/>
      <c r="O2381"/>
    </row>
    <row r="2382" spans="1:15" ht="13.2" customHeight="1" x14ac:dyDescent="0.25">
      <c r="A2382"/>
      <c r="B2382"/>
      <c r="C2382"/>
      <c r="D2382"/>
      <c r="E2382"/>
      <c r="F2382"/>
      <c r="G2382"/>
      <c r="H2382"/>
      <c r="I2382"/>
      <c r="J2382"/>
      <c r="K2382"/>
      <c r="L2382"/>
      <c r="M2382"/>
      <c r="N2382"/>
      <c r="O2382"/>
    </row>
    <row r="2383" spans="1:15" ht="13.2" customHeight="1" x14ac:dyDescent="0.25">
      <c r="A2383"/>
      <c r="B2383"/>
      <c r="C2383"/>
      <c r="D2383"/>
      <c r="E2383"/>
      <c r="F2383"/>
      <c r="G2383"/>
      <c r="H2383"/>
      <c r="I2383"/>
      <c r="J2383"/>
      <c r="K2383"/>
      <c r="L2383"/>
      <c r="M2383"/>
      <c r="N2383"/>
      <c r="O2383"/>
    </row>
    <row r="2384" spans="1:15" ht="13.2" customHeight="1" x14ac:dyDescent="0.25">
      <c r="A2384"/>
      <c r="B2384"/>
      <c r="C2384"/>
      <c r="D2384"/>
      <c r="E2384"/>
      <c r="F2384"/>
      <c r="G2384"/>
      <c r="H2384"/>
      <c r="I2384"/>
      <c r="J2384"/>
      <c r="K2384"/>
      <c r="L2384"/>
      <c r="M2384"/>
      <c r="N2384"/>
      <c r="O2384"/>
    </row>
    <row r="2385" spans="1:15" ht="13.2" customHeight="1" x14ac:dyDescent="0.25">
      <c r="A2385"/>
      <c r="B2385"/>
      <c r="C2385"/>
      <c r="D2385"/>
      <c r="E2385"/>
      <c r="F2385"/>
      <c r="G2385"/>
      <c r="H2385"/>
      <c r="I2385"/>
      <c r="J2385"/>
      <c r="K2385"/>
      <c r="L2385"/>
      <c r="M2385"/>
      <c r="N2385"/>
      <c r="O2385"/>
    </row>
    <row r="2386" spans="1:15" ht="13.2" customHeight="1" x14ac:dyDescent="0.25">
      <c r="A2386"/>
      <c r="B2386"/>
      <c r="C2386"/>
      <c r="D2386"/>
      <c r="E2386"/>
      <c r="F2386"/>
      <c r="G2386"/>
      <c r="H2386"/>
      <c r="I2386"/>
      <c r="J2386"/>
      <c r="K2386"/>
      <c r="L2386"/>
      <c r="M2386"/>
      <c r="N2386"/>
      <c r="O2386"/>
    </row>
    <row r="2387" spans="1:15" ht="13.2" customHeight="1" x14ac:dyDescent="0.25">
      <c r="A2387"/>
      <c r="B2387"/>
      <c r="C2387"/>
      <c r="D2387"/>
      <c r="E2387"/>
      <c r="F2387"/>
      <c r="G2387"/>
      <c r="H2387"/>
      <c r="I2387"/>
      <c r="J2387"/>
      <c r="K2387"/>
      <c r="L2387"/>
      <c r="M2387"/>
      <c r="N2387"/>
      <c r="O2387"/>
    </row>
    <row r="2388" spans="1:15" ht="13.2" customHeight="1" x14ac:dyDescent="0.25">
      <c r="A2388"/>
      <c r="B2388"/>
      <c r="C2388"/>
      <c r="D2388"/>
      <c r="E2388"/>
      <c r="F2388"/>
      <c r="G2388"/>
      <c r="H2388"/>
      <c r="I2388"/>
      <c r="J2388"/>
      <c r="K2388"/>
      <c r="L2388"/>
      <c r="M2388"/>
      <c r="N2388"/>
      <c r="O2388"/>
    </row>
    <row r="2389" spans="1:15" ht="13.2" customHeight="1" x14ac:dyDescent="0.25">
      <c r="A2389"/>
      <c r="B2389"/>
      <c r="C2389"/>
      <c r="D2389"/>
      <c r="E2389"/>
      <c r="F2389"/>
      <c r="G2389"/>
      <c r="H2389"/>
      <c r="I2389"/>
      <c r="J2389"/>
      <c r="K2389"/>
      <c r="L2389"/>
      <c r="M2389"/>
      <c r="N2389"/>
      <c r="O2389"/>
    </row>
    <row r="2390" spans="1:15" ht="13.2" customHeight="1" x14ac:dyDescent="0.25">
      <c r="A2390"/>
      <c r="B2390"/>
      <c r="C2390"/>
      <c r="D2390"/>
      <c r="E2390"/>
      <c r="F2390"/>
      <c r="G2390"/>
      <c r="H2390"/>
      <c r="I2390"/>
      <c r="J2390"/>
      <c r="K2390"/>
      <c r="L2390"/>
      <c r="M2390"/>
      <c r="N2390"/>
      <c r="O2390"/>
    </row>
    <row r="2391" spans="1:15" ht="13.2" customHeight="1" x14ac:dyDescent="0.25">
      <c r="A2391"/>
      <c r="B2391"/>
      <c r="C2391"/>
      <c r="D2391"/>
      <c r="E2391"/>
      <c r="F2391"/>
      <c r="G2391"/>
      <c r="H2391"/>
      <c r="I2391"/>
      <c r="J2391"/>
      <c r="K2391"/>
      <c r="L2391"/>
      <c r="M2391"/>
      <c r="N2391"/>
      <c r="O2391"/>
    </row>
    <row r="2392" spans="1:15" ht="13.2" customHeight="1" x14ac:dyDescent="0.25">
      <c r="A2392"/>
      <c r="B2392"/>
      <c r="C2392"/>
      <c r="D2392"/>
      <c r="E2392"/>
      <c r="F2392"/>
      <c r="G2392"/>
      <c r="H2392"/>
      <c r="I2392"/>
      <c r="J2392"/>
      <c r="K2392"/>
      <c r="L2392"/>
      <c r="M2392"/>
      <c r="N2392"/>
      <c r="O2392"/>
    </row>
    <row r="2393" spans="1:15" ht="13.2" customHeight="1" x14ac:dyDescent="0.25">
      <c r="A2393"/>
      <c r="B2393"/>
      <c r="C2393"/>
      <c r="D2393"/>
      <c r="E2393"/>
      <c r="F2393"/>
      <c r="G2393"/>
      <c r="H2393"/>
      <c r="I2393"/>
      <c r="J2393"/>
      <c r="K2393"/>
      <c r="L2393"/>
      <c r="M2393"/>
      <c r="N2393"/>
      <c r="O2393"/>
    </row>
    <row r="2394" spans="1:15" ht="13.2" customHeight="1" x14ac:dyDescent="0.25">
      <c r="A2394"/>
      <c r="B2394"/>
      <c r="C2394"/>
      <c r="D2394"/>
      <c r="E2394"/>
      <c r="F2394"/>
      <c r="G2394"/>
      <c r="H2394"/>
      <c r="I2394"/>
      <c r="J2394"/>
      <c r="K2394"/>
      <c r="L2394"/>
      <c r="M2394"/>
      <c r="N2394"/>
      <c r="O2394"/>
    </row>
    <row r="2395" spans="1:15" ht="13.2" customHeight="1" x14ac:dyDescent="0.25">
      <c r="A2395"/>
      <c r="B2395"/>
      <c r="C2395"/>
      <c r="D2395"/>
      <c r="E2395"/>
      <c r="F2395"/>
      <c r="G2395"/>
      <c r="H2395"/>
      <c r="I2395"/>
      <c r="J2395"/>
      <c r="K2395"/>
      <c r="L2395"/>
      <c r="M2395"/>
      <c r="N2395"/>
      <c r="O2395"/>
    </row>
    <row r="2396" spans="1:15" ht="13.2" customHeight="1" x14ac:dyDescent="0.25">
      <c r="A2396"/>
      <c r="B2396"/>
      <c r="C2396"/>
      <c r="D2396"/>
      <c r="E2396"/>
      <c r="F2396"/>
      <c r="G2396"/>
      <c r="H2396"/>
      <c r="I2396"/>
      <c r="J2396"/>
      <c r="K2396"/>
      <c r="L2396"/>
      <c r="M2396"/>
      <c r="N2396"/>
      <c r="O2396"/>
    </row>
    <row r="2397" spans="1:15" ht="13.2" customHeight="1" x14ac:dyDescent="0.25">
      <c r="A2397"/>
      <c r="B2397"/>
      <c r="C2397"/>
      <c r="D2397"/>
      <c r="E2397"/>
      <c r="F2397"/>
      <c r="G2397"/>
      <c r="H2397"/>
      <c r="I2397"/>
      <c r="J2397"/>
      <c r="K2397"/>
      <c r="L2397"/>
      <c r="M2397"/>
      <c r="N2397"/>
      <c r="O2397"/>
    </row>
    <row r="2398" spans="1:15" ht="13.2" customHeight="1" x14ac:dyDescent="0.25">
      <c r="A2398"/>
      <c r="B2398"/>
      <c r="C2398"/>
      <c r="D2398"/>
      <c r="E2398"/>
      <c r="F2398"/>
      <c r="G2398"/>
      <c r="H2398"/>
      <c r="I2398"/>
      <c r="J2398"/>
      <c r="K2398"/>
      <c r="L2398"/>
      <c r="M2398"/>
      <c r="N2398"/>
      <c r="O2398"/>
    </row>
    <row r="2399" spans="1:15" ht="13.2" customHeight="1" x14ac:dyDescent="0.25">
      <c r="A2399"/>
      <c r="B2399"/>
      <c r="C2399"/>
      <c r="D2399"/>
      <c r="E2399"/>
      <c r="F2399"/>
      <c r="G2399"/>
      <c r="H2399"/>
      <c r="I2399"/>
      <c r="J2399"/>
      <c r="K2399"/>
      <c r="L2399"/>
      <c r="M2399"/>
      <c r="N2399"/>
      <c r="O2399"/>
    </row>
    <row r="2400" spans="1:15" ht="13.2" customHeight="1" x14ac:dyDescent="0.25">
      <c r="A2400"/>
      <c r="B2400"/>
      <c r="C2400"/>
      <c r="D2400"/>
      <c r="E2400"/>
      <c r="F2400"/>
      <c r="G2400"/>
      <c r="H2400"/>
      <c r="I2400"/>
      <c r="J2400"/>
      <c r="K2400"/>
      <c r="L2400"/>
      <c r="M2400"/>
      <c r="N2400"/>
      <c r="O2400"/>
    </row>
    <row r="2401" spans="1:15" ht="13.2" customHeight="1" x14ac:dyDescent="0.25">
      <c r="A2401"/>
      <c r="B2401"/>
      <c r="C2401"/>
      <c r="D2401"/>
      <c r="E2401"/>
      <c r="F2401"/>
      <c r="G2401"/>
      <c r="H2401"/>
      <c r="I2401"/>
      <c r="J2401"/>
      <c r="K2401"/>
      <c r="L2401"/>
      <c r="M2401"/>
      <c r="N2401"/>
      <c r="O2401"/>
    </row>
    <row r="2402" spans="1:15" ht="13.2" customHeight="1" x14ac:dyDescent="0.25">
      <c r="A2402"/>
      <c r="B2402"/>
      <c r="C2402"/>
      <c r="D2402"/>
      <c r="E2402"/>
      <c r="F2402"/>
      <c r="G2402"/>
      <c r="H2402"/>
      <c r="I2402"/>
      <c r="J2402"/>
      <c r="K2402"/>
      <c r="L2402"/>
      <c r="M2402"/>
      <c r="N2402"/>
      <c r="O2402"/>
    </row>
    <row r="2403" spans="1:15" ht="13.2" customHeight="1" x14ac:dyDescent="0.25">
      <c r="A2403"/>
      <c r="B2403"/>
      <c r="C2403"/>
      <c r="D2403"/>
      <c r="E2403"/>
      <c r="F2403"/>
      <c r="G2403"/>
      <c r="H2403"/>
      <c r="I2403"/>
      <c r="J2403"/>
      <c r="K2403"/>
      <c r="L2403"/>
      <c r="M2403"/>
      <c r="N2403"/>
      <c r="O2403"/>
    </row>
    <row r="2404" spans="1:15" ht="13.2" customHeight="1" x14ac:dyDescent="0.25">
      <c r="A2404"/>
      <c r="B2404"/>
      <c r="C2404"/>
      <c r="D2404"/>
      <c r="E2404"/>
      <c r="F2404"/>
      <c r="G2404"/>
      <c r="H2404"/>
      <c r="I2404"/>
      <c r="J2404"/>
      <c r="K2404"/>
      <c r="L2404"/>
      <c r="M2404"/>
      <c r="N2404"/>
      <c r="O2404"/>
    </row>
    <row r="2405" spans="1:15" ht="13.2" customHeight="1" x14ac:dyDescent="0.25">
      <c r="A2405"/>
      <c r="B2405"/>
      <c r="C2405"/>
      <c r="D2405"/>
      <c r="E2405"/>
      <c r="F2405"/>
      <c r="G2405"/>
      <c r="H2405"/>
      <c r="I2405"/>
      <c r="J2405"/>
      <c r="K2405"/>
      <c r="L2405"/>
      <c r="M2405"/>
      <c r="N2405"/>
      <c r="O2405"/>
    </row>
    <row r="2406" spans="1:15" ht="13.2" customHeight="1" x14ac:dyDescent="0.25">
      <c r="A2406"/>
      <c r="B2406"/>
      <c r="C2406"/>
      <c r="D2406"/>
      <c r="E2406"/>
      <c r="F2406"/>
      <c r="G2406"/>
      <c r="H2406"/>
      <c r="I2406"/>
      <c r="J2406"/>
      <c r="K2406"/>
      <c r="L2406"/>
      <c r="M2406"/>
      <c r="N2406"/>
      <c r="O2406"/>
    </row>
    <row r="2407" spans="1:15" ht="13.2" customHeight="1" x14ac:dyDescent="0.25">
      <c r="A2407"/>
      <c r="B2407"/>
      <c r="C2407"/>
      <c r="D2407"/>
      <c r="E2407"/>
      <c r="F2407"/>
      <c r="G2407"/>
      <c r="H2407"/>
      <c r="I2407"/>
      <c r="J2407"/>
      <c r="K2407"/>
      <c r="L2407"/>
      <c r="M2407"/>
      <c r="N2407"/>
      <c r="O2407"/>
    </row>
    <row r="2408" spans="1:15" ht="13.2" customHeight="1" x14ac:dyDescent="0.25">
      <c r="A2408"/>
      <c r="B2408"/>
      <c r="C2408"/>
      <c r="D2408"/>
      <c r="E2408"/>
      <c r="F2408"/>
      <c r="G2408"/>
      <c r="H2408"/>
      <c r="I2408"/>
      <c r="J2408"/>
      <c r="K2408"/>
      <c r="L2408"/>
      <c r="M2408"/>
      <c r="N2408"/>
      <c r="O2408"/>
    </row>
    <row r="2409" spans="1:15" ht="13.2" customHeight="1" x14ac:dyDescent="0.25">
      <c r="A2409"/>
      <c r="B2409"/>
      <c r="C2409"/>
      <c r="D2409"/>
      <c r="E2409"/>
      <c r="F2409"/>
      <c r="G2409"/>
      <c r="H2409"/>
      <c r="I2409"/>
      <c r="J2409"/>
      <c r="K2409"/>
      <c r="L2409"/>
      <c r="M2409"/>
      <c r="N2409"/>
      <c r="O2409"/>
    </row>
    <row r="2410" spans="1:15" ht="13.2" customHeight="1" x14ac:dyDescent="0.25">
      <c r="A2410"/>
      <c r="B2410"/>
      <c r="C2410"/>
      <c r="D2410"/>
      <c r="E2410"/>
      <c r="F2410"/>
      <c r="G2410"/>
      <c r="H2410"/>
      <c r="I2410"/>
      <c r="J2410"/>
      <c r="K2410"/>
      <c r="L2410"/>
      <c r="M2410"/>
      <c r="N2410"/>
      <c r="O2410"/>
    </row>
    <row r="2411" spans="1:15" ht="13.2" customHeight="1" x14ac:dyDescent="0.25">
      <c r="A2411"/>
      <c r="B2411"/>
      <c r="C2411"/>
      <c r="D2411"/>
      <c r="E2411"/>
      <c r="F2411"/>
      <c r="G2411"/>
      <c r="H2411"/>
      <c r="I2411"/>
      <c r="J2411"/>
      <c r="K2411"/>
      <c r="L2411"/>
      <c r="M2411"/>
      <c r="N2411"/>
      <c r="O2411"/>
    </row>
    <row r="2412" spans="1:15" ht="13.2" customHeight="1" x14ac:dyDescent="0.25">
      <c r="A2412"/>
      <c r="B2412"/>
      <c r="C2412"/>
      <c r="D2412"/>
      <c r="E2412"/>
      <c r="F2412"/>
      <c r="G2412"/>
      <c r="H2412"/>
      <c r="I2412"/>
      <c r="J2412"/>
      <c r="K2412"/>
      <c r="L2412"/>
      <c r="M2412"/>
      <c r="N2412"/>
      <c r="O2412"/>
    </row>
    <row r="2413" spans="1:15" ht="13.2" customHeight="1" x14ac:dyDescent="0.25">
      <c r="A2413"/>
      <c r="B2413"/>
      <c r="C2413"/>
      <c r="D2413"/>
      <c r="E2413"/>
      <c r="F2413"/>
      <c r="G2413"/>
      <c r="H2413"/>
      <c r="I2413"/>
      <c r="J2413"/>
      <c r="K2413"/>
      <c r="L2413"/>
      <c r="M2413"/>
      <c r="N2413"/>
      <c r="O2413"/>
    </row>
    <row r="2414" spans="1:15" ht="13.2" customHeight="1" x14ac:dyDescent="0.25">
      <c r="A2414"/>
      <c r="B2414"/>
      <c r="C2414"/>
      <c r="D2414"/>
      <c r="E2414"/>
      <c r="F2414"/>
      <c r="G2414"/>
      <c r="H2414"/>
      <c r="I2414"/>
      <c r="J2414"/>
      <c r="K2414"/>
      <c r="L2414"/>
      <c r="M2414"/>
      <c r="N2414"/>
      <c r="O2414"/>
    </row>
    <row r="2415" spans="1:15" ht="13.2" customHeight="1" x14ac:dyDescent="0.25">
      <c r="A2415"/>
      <c r="B2415"/>
      <c r="C2415"/>
      <c r="D2415"/>
      <c r="E2415"/>
      <c r="F2415"/>
      <c r="G2415"/>
      <c r="H2415"/>
      <c r="I2415"/>
      <c r="J2415"/>
      <c r="K2415"/>
      <c r="L2415"/>
      <c r="M2415"/>
      <c r="N2415"/>
      <c r="O2415"/>
    </row>
    <row r="2416" spans="1:15" ht="13.2" customHeight="1" x14ac:dyDescent="0.25">
      <c r="A2416"/>
      <c r="B2416"/>
      <c r="C2416"/>
      <c r="D2416"/>
      <c r="E2416"/>
      <c r="F2416"/>
      <c r="G2416"/>
      <c r="H2416"/>
      <c r="I2416"/>
      <c r="J2416"/>
      <c r="K2416"/>
      <c r="L2416"/>
      <c r="M2416"/>
      <c r="N2416"/>
      <c r="O2416"/>
    </row>
    <row r="2417" spans="1:15" ht="13.2" customHeight="1" x14ac:dyDescent="0.25">
      <c r="A2417"/>
      <c r="B2417"/>
      <c r="C2417"/>
      <c r="D2417"/>
      <c r="E2417"/>
      <c r="F2417"/>
      <c r="G2417"/>
      <c r="H2417"/>
      <c r="I2417"/>
      <c r="J2417"/>
      <c r="K2417"/>
      <c r="L2417"/>
      <c r="M2417"/>
      <c r="N2417"/>
      <c r="O2417"/>
    </row>
    <row r="2418" spans="1:15" ht="13.2" customHeight="1" x14ac:dyDescent="0.25">
      <c r="A2418"/>
      <c r="B2418"/>
      <c r="C2418"/>
      <c r="D2418"/>
      <c r="E2418"/>
      <c r="F2418"/>
      <c r="G2418"/>
      <c r="H2418"/>
      <c r="I2418"/>
      <c r="J2418"/>
      <c r="K2418"/>
      <c r="L2418"/>
      <c r="M2418"/>
      <c r="N2418"/>
      <c r="O2418"/>
    </row>
    <row r="2419" spans="1:15" ht="13.2" customHeight="1" x14ac:dyDescent="0.25">
      <c r="A2419"/>
      <c r="B2419"/>
      <c r="C2419"/>
      <c r="D2419"/>
      <c r="E2419"/>
      <c r="F2419"/>
      <c r="G2419"/>
      <c r="H2419"/>
      <c r="I2419"/>
      <c r="J2419"/>
      <c r="K2419"/>
      <c r="L2419"/>
      <c r="M2419"/>
      <c r="N2419"/>
      <c r="O2419"/>
    </row>
    <row r="2420" spans="1:15" ht="13.2" customHeight="1" x14ac:dyDescent="0.25">
      <c r="A2420"/>
      <c r="B2420"/>
      <c r="C2420"/>
      <c r="D2420"/>
      <c r="E2420"/>
      <c r="F2420"/>
      <c r="G2420"/>
      <c r="H2420"/>
      <c r="I2420"/>
      <c r="J2420"/>
      <c r="K2420"/>
      <c r="L2420"/>
      <c r="M2420"/>
      <c r="N2420"/>
      <c r="O2420"/>
    </row>
    <row r="2421" spans="1:15" ht="13.2" customHeight="1" x14ac:dyDescent="0.25">
      <c r="A2421"/>
      <c r="B2421"/>
      <c r="C2421"/>
      <c r="D2421"/>
      <c r="E2421"/>
      <c r="F2421"/>
      <c r="G2421"/>
      <c r="H2421"/>
      <c r="I2421"/>
      <c r="J2421"/>
      <c r="K2421"/>
      <c r="L2421"/>
      <c r="M2421"/>
      <c r="N2421"/>
      <c r="O2421"/>
    </row>
    <row r="2422" spans="1:15" ht="13.2" customHeight="1" x14ac:dyDescent="0.25">
      <c r="A2422"/>
      <c r="B2422"/>
      <c r="C2422"/>
      <c r="D2422"/>
      <c r="E2422"/>
      <c r="F2422"/>
      <c r="G2422"/>
      <c r="H2422"/>
      <c r="I2422"/>
      <c r="J2422"/>
      <c r="K2422"/>
      <c r="L2422"/>
      <c r="M2422"/>
      <c r="N2422"/>
      <c r="O2422"/>
    </row>
    <row r="2423" spans="1:15" ht="13.2" customHeight="1" x14ac:dyDescent="0.25">
      <c r="A2423"/>
      <c r="B2423"/>
      <c r="C2423"/>
      <c r="D2423"/>
      <c r="E2423"/>
      <c r="F2423"/>
      <c r="G2423"/>
      <c r="H2423"/>
      <c r="I2423"/>
      <c r="J2423"/>
      <c r="K2423"/>
      <c r="L2423"/>
      <c r="M2423"/>
      <c r="N2423"/>
      <c r="O2423"/>
    </row>
    <row r="2424" spans="1:15" ht="13.2" customHeight="1" x14ac:dyDescent="0.25">
      <c r="A2424"/>
      <c r="B2424"/>
      <c r="C2424"/>
      <c r="D2424"/>
      <c r="E2424"/>
      <c r="F2424"/>
      <c r="G2424"/>
      <c r="H2424"/>
      <c r="I2424"/>
      <c r="J2424"/>
      <c r="K2424"/>
      <c r="L2424"/>
      <c r="M2424"/>
      <c r="N2424"/>
      <c r="O2424"/>
    </row>
    <row r="2425" spans="1:15" ht="13.2" customHeight="1" x14ac:dyDescent="0.25">
      <c r="A2425"/>
      <c r="B2425"/>
      <c r="C2425"/>
      <c r="D2425"/>
      <c r="E2425"/>
      <c r="F2425"/>
      <c r="G2425"/>
      <c r="H2425"/>
      <c r="I2425"/>
      <c r="J2425"/>
      <c r="K2425"/>
      <c r="L2425"/>
      <c r="M2425"/>
      <c r="N2425"/>
      <c r="O2425"/>
    </row>
    <row r="2426" spans="1:15" ht="13.2" customHeight="1" x14ac:dyDescent="0.25">
      <c r="A2426"/>
      <c r="B2426"/>
      <c r="C2426"/>
      <c r="D2426"/>
      <c r="E2426"/>
      <c r="F2426"/>
      <c r="G2426"/>
      <c r="H2426"/>
      <c r="I2426"/>
      <c r="J2426"/>
      <c r="K2426"/>
      <c r="L2426"/>
      <c r="M2426"/>
      <c r="N2426"/>
      <c r="O2426"/>
    </row>
    <row r="2427" spans="1:15" ht="13.2" customHeight="1" x14ac:dyDescent="0.25">
      <c r="A2427"/>
      <c r="B2427"/>
      <c r="C2427"/>
      <c r="D2427"/>
      <c r="E2427"/>
      <c r="F2427"/>
      <c r="G2427"/>
      <c r="H2427"/>
      <c r="I2427"/>
      <c r="J2427"/>
      <c r="K2427"/>
      <c r="L2427"/>
      <c r="M2427"/>
      <c r="N2427"/>
      <c r="O2427"/>
    </row>
    <row r="2428" spans="1:15" ht="13.2" customHeight="1" x14ac:dyDescent="0.25">
      <c r="A2428"/>
      <c r="B2428"/>
      <c r="C2428"/>
      <c r="D2428"/>
      <c r="E2428"/>
      <c r="F2428"/>
      <c r="G2428"/>
      <c r="H2428"/>
      <c r="I2428"/>
      <c r="J2428"/>
      <c r="K2428"/>
      <c r="L2428"/>
      <c r="M2428"/>
      <c r="N2428"/>
      <c r="O2428"/>
    </row>
    <row r="2429" spans="1:15" ht="13.2" customHeight="1" x14ac:dyDescent="0.25">
      <c r="A2429"/>
      <c r="B2429"/>
      <c r="C2429"/>
      <c r="D2429"/>
      <c r="E2429"/>
      <c r="F2429"/>
      <c r="G2429"/>
      <c r="H2429"/>
      <c r="I2429"/>
      <c r="J2429"/>
      <c r="K2429"/>
      <c r="L2429"/>
      <c r="M2429"/>
      <c r="N2429"/>
      <c r="O2429"/>
    </row>
    <row r="2430" spans="1:15" ht="13.2" customHeight="1" x14ac:dyDescent="0.25">
      <c r="A2430"/>
      <c r="B2430"/>
      <c r="C2430"/>
      <c r="D2430"/>
      <c r="E2430"/>
      <c r="F2430"/>
      <c r="G2430"/>
      <c r="H2430"/>
      <c r="I2430"/>
      <c r="J2430"/>
      <c r="K2430"/>
      <c r="L2430"/>
      <c r="M2430"/>
      <c r="N2430"/>
      <c r="O2430"/>
    </row>
    <row r="2431" spans="1:15" ht="13.2" customHeight="1" x14ac:dyDescent="0.25">
      <c r="A2431"/>
      <c r="B2431"/>
      <c r="C2431"/>
      <c r="D2431"/>
      <c r="E2431"/>
      <c r="F2431"/>
      <c r="G2431"/>
      <c r="H2431"/>
      <c r="I2431"/>
      <c r="J2431"/>
      <c r="K2431"/>
      <c r="L2431"/>
      <c r="M2431"/>
      <c r="N2431"/>
      <c r="O2431"/>
    </row>
    <row r="2432" spans="1:15" ht="13.2" customHeight="1" x14ac:dyDescent="0.25">
      <c r="A2432"/>
      <c r="B2432"/>
      <c r="C2432"/>
      <c r="D2432"/>
      <c r="E2432"/>
      <c r="F2432"/>
      <c r="G2432"/>
      <c r="H2432"/>
      <c r="I2432"/>
      <c r="J2432"/>
      <c r="K2432"/>
      <c r="L2432"/>
      <c r="M2432"/>
      <c r="N2432"/>
      <c r="O2432"/>
    </row>
    <row r="2433" spans="1:15" ht="13.2" customHeight="1" x14ac:dyDescent="0.25">
      <c r="A2433"/>
      <c r="B2433"/>
      <c r="C2433"/>
      <c r="D2433"/>
      <c r="E2433"/>
      <c r="F2433"/>
      <c r="G2433"/>
      <c r="H2433"/>
      <c r="I2433"/>
      <c r="J2433"/>
      <c r="K2433"/>
      <c r="L2433"/>
      <c r="M2433"/>
      <c r="N2433"/>
      <c r="O2433"/>
    </row>
    <row r="2434" spans="1:15" ht="13.2" customHeight="1" x14ac:dyDescent="0.25">
      <c r="A2434"/>
      <c r="B2434"/>
      <c r="C2434"/>
      <c r="D2434"/>
      <c r="E2434"/>
      <c r="F2434"/>
      <c r="G2434"/>
      <c r="H2434"/>
      <c r="I2434"/>
      <c r="J2434"/>
      <c r="K2434"/>
      <c r="L2434"/>
      <c r="M2434"/>
      <c r="N2434"/>
      <c r="O2434"/>
    </row>
    <row r="2435" spans="1:15" ht="13.2" customHeight="1" x14ac:dyDescent="0.25">
      <c r="A2435"/>
      <c r="B2435"/>
      <c r="C2435"/>
      <c r="D2435"/>
      <c r="E2435"/>
      <c r="F2435"/>
      <c r="G2435"/>
      <c r="H2435"/>
      <c r="I2435"/>
      <c r="J2435"/>
      <c r="K2435"/>
      <c r="L2435"/>
      <c r="M2435"/>
      <c r="N2435"/>
      <c r="O2435"/>
    </row>
    <row r="2436" spans="1:15" ht="13.2" customHeight="1" x14ac:dyDescent="0.25">
      <c r="A2436"/>
      <c r="B2436"/>
      <c r="C2436"/>
      <c r="D2436"/>
      <c r="E2436"/>
      <c r="F2436"/>
      <c r="G2436"/>
      <c r="H2436"/>
      <c r="I2436"/>
      <c r="J2436"/>
      <c r="K2436"/>
      <c r="L2436"/>
      <c r="M2436"/>
      <c r="N2436"/>
      <c r="O2436"/>
    </row>
    <row r="2437" spans="1:15" ht="13.2" customHeight="1" x14ac:dyDescent="0.25">
      <c r="A2437"/>
      <c r="B2437"/>
      <c r="C2437"/>
      <c r="D2437"/>
      <c r="E2437"/>
      <c r="F2437"/>
      <c r="G2437"/>
      <c r="H2437"/>
      <c r="I2437"/>
      <c r="J2437"/>
      <c r="K2437"/>
      <c r="L2437"/>
      <c r="M2437"/>
      <c r="N2437"/>
      <c r="O2437"/>
    </row>
    <row r="2438" spans="1:15" ht="13.2" customHeight="1" x14ac:dyDescent="0.25">
      <c r="A2438"/>
      <c r="B2438"/>
      <c r="C2438"/>
      <c r="D2438"/>
      <c r="E2438"/>
      <c r="F2438"/>
      <c r="G2438"/>
      <c r="H2438"/>
      <c r="I2438"/>
      <c r="J2438"/>
      <c r="K2438"/>
      <c r="L2438"/>
      <c r="M2438"/>
      <c r="N2438"/>
      <c r="O2438"/>
    </row>
    <row r="2439" spans="1:15" ht="13.2" customHeight="1" x14ac:dyDescent="0.25">
      <c r="A2439"/>
      <c r="B2439"/>
      <c r="C2439"/>
      <c r="D2439"/>
      <c r="E2439"/>
      <c r="F2439"/>
      <c r="G2439"/>
      <c r="H2439"/>
      <c r="I2439"/>
      <c r="J2439"/>
      <c r="K2439"/>
      <c r="L2439"/>
      <c r="M2439"/>
      <c r="N2439"/>
      <c r="O2439"/>
    </row>
    <row r="2440" spans="1:15" ht="13.2" customHeight="1" x14ac:dyDescent="0.25">
      <c r="A2440"/>
      <c r="B2440"/>
      <c r="C2440"/>
      <c r="D2440"/>
      <c r="E2440"/>
      <c r="F2440"/>
      <c r="G2440"/>
      <c r="H2440"/>
      <c r="I2440"/>
      <c r="J2440"/>
      <c r="K2440"/>
      <c r="L2440"/>
      <c r="M2440"/>
      <c r="N2440"/>
      <c r="O2440"/>
    </row>
    <row r="2441" spans="1:15" ht="13.2" customHeight="1" x14ac:dyDescent="0.25">
      <c r="A2441"/>
      <c r="B2441"/>
      <c r="C2441"/>
      <c r="D2441"/>
      <c r="E2441"/>
      <c r="F2441"/>
      <c r="G2441"/>
      <c r="H2441"/>
      <c r="I2441"/>
      <c r="J2441"/>
      <c r="K2441"/>
      <c r="L2441"/>
      <c r="M2441"/>
      <c r="N2441"/>
      <c r="O2441"/>
    </row>
    <row r="2442" spans="1:15" ht="13.2" customHeight="1" x14ac:dyDescent="0.25">
      <c r="A2442"/>
      <c r="B2442"/>
      <c r="C2442"/>
      <c r="D2442"/>
      <c r="E2442"/>
      <c r="F2442"/>
      <c r="G2442"/>
      <c r="H2442"/>
      <c r="I2442"/>
      <c r="J2442"/>
      <c r="K2442"/>
      <c r="L2442"/>
      <c r="M2442"/>
      <c r="N2442"/>
      <c r="O2442"/>
    </row>
    <row r="2443" spans="1:15" ht="13.2" customHeight="1" x14ac:dyDescent="0.25">
      <c r="A2443"/>
      <c r="B2443"/>
      <c r="C2443"/>
      <c r="D2443"/>
      <c r="E2443"/>
      <c r="F2443"/>
      <c r="G2443"/>
      <c r="H2443"/>
      <c r="I2443"/>
      <c r="J2443"/>
      <c r="K2443"/>
      <c r="L2443"/>
      <c r="M2443"/>
      <c r="N2443"/>
      <c r="O2443"/>
    </row>
    <row r="2444" spans="1:15" ht="13.2" customHeight="1" x14ac:dyDescent="0.25">
      <c r="A2444"/>
      <c r="B2444"/>
      <c r="C2444"/>
      <c r="D2444"/>
      <c r="E2444"/>
      <c r="F2444"/>
      <c r="G2444"/>
      <c r="H2444"/>
      <c r="I2444"/>
      <c r="J2444"/>
      <c r="K2444"/>
      <c r="L2444"/>
      <c r="M2444"/>
      <c r="N2444"/>
      <c r="O2444"/>
    </row>
    <row r="2445" spans="1:15" ht="13.2" customHeight="1" x14ac:dyDescent="0.25">
      <c r="A2445"/>
      <c r="B2445"/>
      <c r="C2445"/>
      <c r="D2445"/>
      <c r="E2445"/>
      <c r="F2445"/>
      <c r="G2445"/>
      <c r="H2445"/>
      <c r="I2445"/>
      <c r="J2445"/>
      <c r="K2445"/>
      <c r="L2445"/>
      <c r="M2445"/>
      <c r="N2445"/>
      <c r="O2445"/>
    </row>
    <row r="2446" spans="1:15" ht="13.2" customHeight="1" x14ac:dyDescent="0.25">
      <c r="A2446"/>
      <c r="B2446"/>
      <c r="C2446"/>
      <c r="D2446"/>
      <c r="E2446"/>
      <c r="F2446"/>
      <c r="G2446"/>
      <c r="H2446"/>
      <c r="I2446"/>
      <c r="J2446"/>
      <c r="K2446"/>
      <c r="L2446"/>
      <c r="M2446"/>
      <c r="N2446"/>
      <c r="O2446"/>
    </row>
    <row r="2447" spans="1:15" ht="13.2" customHeight="1" x14ac:dyDescent="0.25">
      <c r="A2447"/>
      <c r="B2447"/>
      <c r="C2447"/>
      <c r="D2447"/>
      <c r="E2447"/>
      <c r="F2447"/>
      <c r="G2447"/>
      <c r="H2447"/>
      <c r="I2447"/>
      <c r="J2447"/>
      <c r="K2447"/>
      <c r="L2447"/>
      <c r="M2447"/>
      <c r="N2447"/>
      <c r="O2447"/>
    </row>
    <row r="2448" spans="1:15" ht="13.2" customHeight="1" x14ac:dyDescent="0.25">
      <c r="A2448"/>
      <c r="B2448"/>
      <c r="C2448"/>
      <c r="D2448"/>
      <c r="E2448"/>
      <c r="F2448"/>
      <c r="G2448"/>
      <c r="H2448"/>
      <c r="I2448"/>
      <c r="J2448"/>
      <c r="K2448"/>
      <c r="L2448"/>
      <c r="M2448"/>
      <c r="N2448"/>
      <c r="O2448"/>
    </row>
    <row r="2449" spans="1:15" ht="13.2" customHeight="1" x14ac:dyDescent="0.25">
      <c r="A2449"/>
      <c r="B2449"/>
      <c r="C2449"/>
      <c r="D2449"/>
      <c r="E2449"/>
      <c r="F2449"/>
      <c r="G2449"/>
      <c r="H2449"/>
      <c r="I2449"/>
      <c r="J2449"/>
      <c r="K2449"/>
      <c r="L2449"/>
      <c r="M2449"/>
      <c r="N2449"/>
      <c r="O2449"/>
    </row>
    <row r="2450" spans="1:15" ht="13.2" customHeight="1" x14ac:dyDescent="0.25">
      <c r="A2450"/>
      <c r="B2450"/>
      <c r="C2450"/>
      <c r="D2450"/>
      <c r="E2450"/>
      <c r="F2450"/>
      <c r="G2450"/>
      <c r="H2450"/>
      <c r="I2450"/>
      <c r="J2450"/>
      <c r="K2450"/>
      <c r="L2450"/>
      <c r="M2450"/>
      <c r="N2450"/>
      <c r="O2450"/>
    </row>
    <row r="2451" spans="1:15" ht="13.2" customHeight="1" x14ac:dyDescent="0.25">
      <c r="A2451"/>
      <c r="B2451"/>
      <c r="C2451"/>
      <c r="D2451"/>
      <c r="E2451"/>
      <c r="F2451"/>
      <c r="G2451"/>
      <c r="H2451"/>
      <c r="I2451"/>
      <c r="J2451"/>
      <c r="K2451"/>
      <c r="L2451"/>
      <c r="M2451"/>
      <c r="N2451"/>
      <c r="O2451"/>
    </row>
    <row r="2452" spans="1:15" ht="13.2" customHeight="1" x14ac:dyDescent="0.25">
      <c r="A2452"/>
      <c r="B2452"/>
      <c r="C2452"/>
      <c r="D2452"/>
      <c r="E2452"/>
      <c r="F2452"/>
      <c r="G2452"/>
      <c r="H2452"/>
      <c r="I2452"/>
      <c r="J2452"/>
      <c r="K2452"/>
      <c r="L2452"/>
      <c r="M2452"/>
      <c r="N2452"/>
      <c r="O2452"/>
    </row>
    <row r="2453" spans="1:15" ht="13.2" customHeight="1" x14ac:dyDescent="0.25">
      <c r="A2453"/>
      <c r="B2453"/>
      <c r="C2453"/>
      <c r="D2453"/>
      <c r="E2453"/>
      <c r="F2453"/>
      <c r="G2453"/>
      <c r="H2453"/>
      <c r="I2453"/>
      <c r="J2453"/>
      <c r="K2453"/>
      <c r="L2453"/>
      <c r="M2453"/>
      <c r="N2453"/>
      <c r="O2453"/>
    </row>
    <row r="2454" spans="1:15" ht="13.2" customHeight="1" x14ac:dyDescent="0.25">
      <c r="A2454"/>
      <c r="B2454"/>
      <c r="C2454"/>
      <c r="D2454"/>
      <c r="E2454"/>
      <c r="F2454"/>
      <c r="G2454"/>
      <c r="H2454"/>
      <c r="I2454"/>
      <c r="J2454"/>
      <c r="K2454"/>
      <c r="L2454"/>
      <c r="M2454"/>
      <c r="N2454"/>
      <c r="O2454"/>
    </row>
    <row r="2455" spans="1:15" ht="13.2" customHeight="1" x14ac:dyDescent="0.25">
      <c r="A2455"/>
      <c r="B2455"/>
      <c r="C2455"/>
      <c r="D2455"/>
      <c r="E2455"/>
      <c r="F2455"/>
      <c r="G2455"/>
      <c r="H2455"/>
      <c r="I2455"/>
      <c r="J2455"/>
      <c r="K2455"/>
      <c r="L2455"/>
      <c r="M2455"/>
      <c r="N2455"/>
      <c r="O2455"/>
    </row>
    <row r="2456" spans="1:15" ht="13.2" customHeight="1" x14ac:dyDescent="0.25">
      <c r="A2456"/>
      <c r="B2456"/>
      <c r="C2456"/>
      <c r="D2456"/>
      <c r="E2456"/>
      <c r="F2456"/>
      <c r="G2456"/>
      <c r="H2456"/>
      <c r="I2456"/>
      <c r="J2456"/>
      <c r="K2456"/>
      <c r="L2456"/>
      <c r="M2456"/>
      <c r="N2456"/>
      <c r="O2456"/>
    </row>
    <row r="2457" spans="1:15" ht="13.2" customHeight="1" x14ac:dyDescent="0.25">
      <c r="A2457"/>
      <c r="B2457"/>
      <c r="C2457"/>
      <c r="D2457"/>
      <c r="E2457"/>
      <c r="F2457"/>
      <c r="G2457"/>
      <c r="H2457"/>
      <c r="I2457"/>
      <c r="J2457"/>
      <c r="K2457"/>
      <c r="L2457"/>
      <c r="M2457"/>
      <c r="N2457"/>
      <c r="O2457"/>
    </row>
    <row r="2458" spans="1:15" ht="13.2" customHeight="1" x14ac:dyDescent="0.25">
      <c r="A2458"/>
      <c r="B2458"/>
      <c r="C2458"/>
      <c r="D2458"/>
      <c r="E2458"/>
      <c r="F2458"/>
      <c r="G2458"/>
      <c r="H2458"/>
      <c r="I2458"/>
      <c r="J2458"/>
      <c r="K2458"/>
      <c r="L2458"/>
      <c r="M2458"/>
      <c r="N2458"/>
      <c r="O2458"/>
    </row>
    <row r="2459" spans="1:15" ht="13.2" customHeight="1" x14ac:dyDescent="0.25">
      <c r="A2459"/>
      <c r="B2459"/>
      <c r="C2459"/>
      <c r="D2459"/>
      <c r="E2459"/>
      <c r="F2459"/>
      <c r="G2459"/>
      <c r="H2459"/>
      <c r="I2459"/>
      <c r="J2459"/>
      <c r="K2459"/>
      <c r="L2459"/>
      <c r="M2459"/>
      <c r="N2459"/>
      <c r="O2459"/>
    </row>
    <row r="2460" spans="1:15" ht="13.2" customHeight="1" x14ac:dyDescent="0.25">
      <c r="A2460"/>
      <c r="B2460"/>
      <c r="C2460"/>
      <c r="D2460"/>
      <c r="E2460"/>
      <c r="F2460"/>
      <c r="G2460"/>
      <c r="H2460"/>
      <c r="I2460"/>
      <c r="J2460"/>
      <c r="K2460"/>
      <c r="L2460"/>
      <c r="M2460"/>
      <c r="N2460"/>
      <c r="O2460"/>
    </row>
    <row r="2461" spans="1:15" ht="13.2" customHeight="1" x14ac:dyDescent="0.25">
      <c r="A2461"/>
      <c r="B2461"/>
      <c r="C2461"/>
      <c r="D2461"/>
      <c r="E2461"/>
      <c r="F2461"/>
      <c r="G2461"/>
      <c r="H2461"/>
      <c r="I2461"/>
      <c r="J2461"/>
      <c r="K2461"/>
      <c r="L2461"/>
      <c r="M2461"/>
      <c r="N2461"/>
      <c r="O2461"/>
    </row>
    <row r="2462" spans="1:15" ht="13.2" customHeight="1" x14ac:dyDescent="0.25">
      <c r="A2462"/>
      <c r="B2462"/>
      <c r="C2462"/>
      <c r="D2462"/>
      <c r="E2462"/>
      <c r="F2462"/>
      <c r="G2462"/>
      <c r="H2462"/>
      <c r="I2462"/>
      <c r="J2462"/>
      <c r="K2462"/>
      <c r="L2462"/>
      <c r="M2462"/>
      <c r="N2462"/>
      <c r="O2462"/>
    </row>
    <row r="2463" spans="1:15" ht="13.2" customHeight="1" x14ac:dyDescent="0.25">
      <c r="A2463"/>
      <c r="B2463"/>
      <c r="C2463"/>
      <c r="D2463"/>
      <c r="E2463"/>
      <c r="F2463"/>
      <c r="G2463"/>
      <c r="H2463"/>
      <c r="I2463"/>
      <c r="J2463"/>
      <c r="K2463"/>
      <c r="L2463"/>
      <c r="M2463"/>
      <c r="N2463"/>
      <c r="O2463"/>
    </row>
    <row r="2464" spans="1:15" ht="13.2" customHeight="1" x14ac:dyDescent="0.25">
      <c r="A2464"/>
      <c r="B2464"/>
      <c r="C2464"/>
      <c r="D2464"/>
      <c r="E2464"/>
      <c r="F2464"/>
      <c r="G2464"/>
      <c r="H2464"/>
      <c r="I2464"/>
      <c r="J2464"/>
      <c r="K2464"/>
      <c r="L2464"/>
      <c r="M2464"/>
      <c r="N2464"/>
      <c r="O2464"/>
    </row>
    <row r="2465" spans="1:15" ht="13.2" customHeight="1" x14ac:dyDescent="0.25">
      <c r="A2465"/>
      <c r="B2465"/>
      <c r="C2465"/>
      <c r="D2465"/>
      <c r="E2465"/>
      <c r="F2465"/>
      <c r="G2465"/>
      <c r="H2465"/>
      <c r="I2465"/>
      <c r="J2465"/>
      <c r="K2465"/>
      <c r="L2465"/>
      <c r="M2465"/>
      <c r="N2465"/>
      <c r="O2465"/>
    </row>
    <row r="2466" spans="1:15" ht="13.2" customHeight="1" x14ac:dyDescent="0.25">
      <c r="A2466"/>
      <c r="B2466"/>
      <c r="C2466"/>
      <c r="D2466"/>
      <c r="E2466"/>
      <c r="F2466"/>
      <c r="G2466"/>
      <c r="H2466"/>
      <c r="I2466"/>
      <c r="J2466"/>
      <c r="K2466"/>
      <c r="L2466"/>
      <c r="M2466"/>
      <c r="N2466"/>
      <c r="O2466"/>
    </row>
    <row r="2467" spans="1:15" ht="13.2" customHeight="1" x14ac:dyDescent="0.25">
      <c r="A2467"/>
      <c r="B2467"/>
      <c r="C2467"/>
      <c r="D2467"/>
      <c r="E2467"/>
      <c r="F2467"/>
      <c r="G2467"/>
      <c r="H2467"/>
      <c r="I2467"/>
      <c r="J2467"/>
      <c r="K2467"/>
      <c r="L2467"/>
      <c r="M2467"/>
      <c r="N2467"/>
      <c r="O2467"/>
    </row>
    <row r="2468" spans="1:15" ht="13.2" customHeight="1" x14ac:dyDescent="0.25">
      <c r="A2468"/>
      <c r="B2468"/>
      <c r="C2468"/>
      <c r="D2468"/>
      <c r="E2468"/>
      <c r="F2468"/>
      <c r="G2468"/>
      <c r="H2468"/>
      <c r="I2468"/>
      <c r="J2468"/>
      <c r="K2468"/>
      <c r="L2468"/>
      <c r="M2468"/>
      <c r="N2468"/>
      <c r="O2468"/>
    </row>
    <row r="2469" spans="1:15" ht="13.2" customHeight="1" x14ac:dyDescent="0.25">
      <c r="A2469"/>
      <c r="B2469"/>
      <c r="C2469"/>
      <c r="D2469"/>
      <c r="E2469"/>
      <c r="F2469"/>
      <c r="G2469"/>
      <c r="H2469"/>
      <c r="I2469"/>
      <c r="J2469"/>
      <c r="K2469"/>
      <c r="L2469"/>
      <c r="M2469"/>
      <c r="N2469"/>
      <c r="O2469"/>
    </row>
    <row r="2470" spans="1:15" ht="13.2" customHeight="1" x14ac:dyDescent="0.25">
      <c r="A2470"/>
      <c r="B2470"/>
      <c r="C2470"/>
      <c r="D2470"/>
      <c r="E2470"/>
      <c r="F2470"/>
      <c r="G2470"/>
      <c r="H2470"/>
      <c r="I2470"/>
      <c r="J2470"/>
      <c r="K2470"/>
      <c r="L2470"/>
      <c r="M2470"/>
      <c r="N2470"/>
      <c r="O2470"/>
    </row>
    <row r="2471" spans="1:15" ht="13.2" customHeight="1" x14ac:dyDescent="0.25">
      <c r="A2471"/>
      <c r="B2471"/>
      <c r="C2471"/>
      <c r="D2471"/>
      <c r="E2471"/>
      <c r="F2471"/>
      <c r="G2471"/>
      <c r="H2471"/>
      <c r="I2471"/>
      <c r="J2471"/>
      <c r="K2471"/>
      <c r="L2471"/>
      <c r="M2471"/>
      <c r="N2471"/>
      <c r="O2471"/>
    </row>
    <row r="2472" spans="1:15" ht="13.2" customHeight="1" x14ac:dyDescent="0.25">
      <c r="A2472"/>
      <c r="B2472"/>
      <c r="C2472"/>
      <c r="D2472"/>
      <c r="E2472"/>
      <c r="F2472"/>
      <c r="G2472"/>
      <c r="H2472"/>
      <c r="I2472"/>
      <c r="J2472"/>
      <c r="K2472"/>
      <c r="L2472"/>
      <c r="M2472"/>
      <c r="N2472"/>
      <c r="O2472"/>
    </row>
    <row r="2473" spans="1:15" ht="13.2" customHeight="1" x14ac:dyDescent="0.25">
      <c r="A2473"/>
      <c r="B2473"/>
      <c r="C2473"/>
      <c r="D2473"/>
      <c r="E2473"/>
      <c r="F2473"/>
      <c r="G2473"/>
      <c r="H2473"/>
      <c r="I2473"/>
      <c r="J2473"/>
      <c r="K2473"/>
      <c r="L2473"/>
      <c r="M2473"/>
      <c r="N2473"/>
      <c r="O2473"/>
    </row>
    <row r="2474" spans="1:15" ht="13.2" customHeight="1" x14ac:dyDescent="0.25">
      <c r="A2474"/>
      <c r="B2474"/>
      <c r="C2474"/>
      <c r="D2474"/>
      <c r="E2474"/>
      <c r="F2474"/>
      <c r="G2474"/>
      <c r="H2474"/>
      <c r="I2474"/>
      <c r="J2474"/>
      <c r="K2474"/>
      <c r="L2474"/>
      <c r="M2474"/>
      <c r="N2474"/>
      <c r="O2474"/>
    </row>
    <row r="2475" spans="1:15" ht="13.2" customHeight="1" x14ac:dyDescent="0.25">
      <c r="A2475"/>
      <c r="B2475"/>
      <c r="C2475"/>
      <c r="D2475"/>
      <c r="E2475"/>
      <c r="F2475"/>
      <c r="G2475"/>
      <c r="H2475"/>
      <c r="I2475"/>
      <c r="J2475"/>
      <c r="K2475"/>
      <c r="L2475"/>
      <c r="M2475"/>
      <c r="N2475"/>
      <c r="O2475"/>
    </row>
    <row r="2476" spans="1:15" ht="13.2" customHeight="1" x14ac:dyDescent="0.25">
      <c r="A2476"/>
      <c r="B2476"/>
      <c r="C2476"/>
      <c r="D2476"/>
      <c r="E2476"/>
      <c r="F2476"/>
      <c r="G2476"/>
      <c r="H2476"/>
      <c r="I2476"/>
      <c r="J2476"/>
      <c r="K2476"/>
      <c r="L2476"/>
      <c r="M2476"/>
      <c r="N2476"/>
      <c r="O2476"/>
    </row>
    <row r="2477" spans="1:15" ht="13.2" customHeight="1" x14ac:dyDescent="0.25">
      <c r="A2477"/>
      <c r="B2477"/>
      <c r="C2477"/>
      <c r="D2477"/>
      <c r="E2477"/>
      <c r="F2477"/>
      <c r="G2477"/>
      <c r="H2477"/>
      <c r="I2477"/>
      <c r="J2477"/>
      <c r="K2477"/>
      <c r="L2477"/>
      <c r="M2477"/>
      <c r="N2477"/>
      <c r="O2477"/>
    </row>
    <row r="2478" spans="1:15" ht="13.2" customHeight="1" x14ac:dyDescent="0.25">
      <c r="A2478"/>
      <c r="B2478"/>
      <c r="C2478"/>
      <c r="D2478"/>
      <c r="E2478"/>
      <c r="F2478"/>
      <c r="G2478"/>
      <c r="H2478"/>
      <c r="I2478"/>
      <c r="J2478"/>
      <c r="K2478"/>
      <c r="L2478"/>
      <c r="M2478"/>
      <c r="N2478"/>
      <c r="O2478"/>
    </row>
    <row r="2479" spans="1:15" ht="13.2" customHeight="1" x14ac:dyDescent="0.25">
      <c r="A2479"/>
      <c r="B2479"/>
      <c r="C2479"/>
      <c r="D2479"/>
      <c r="E2479"/>
      <c r="F2479"/>
      <c r="G2479"/>
      <c r="H2479"/>
      <c r="I2479"/>
      <c r="J2479"/>
      <c r="K2479"/>
      <c r="L2479"/>
      <c r="M2479"/>
      <c r="N2479"/>
      <c r="O2479"/>
    </row>
    <row r="2480" spans="1:15" ht="13.2" customHeight="1" x14ac:dyDescent="0.25">
      <c r="A2480"/>
      <c r="B2480"/>
      <c r="C2480"/>
      <c r="D2480"/>
      <c r="E2480"/>
      <c r="F2480"/>
      <c r="G2480"/>
      <c r="H2480"/>
      <c r="I2480"/>
      <c r="J2480"/>
      <c r="K2480"/>
      <c r="L2480"/>
      <c r="M2480"/>
      <c r="N2480"/>
      <c r="O2480"/>
    </row>
    <row r="2481" spans="1:15" ht="13.2" customHeight="1" x14ac:dyDescent="0.25">
      <c r="A2481"/>
      <c r="B2481"/>
      <c r="C2481"/>
      <c r="D2481"/>
      <c r="E2481"/>
      <c r="F2481"/>
      <c r="G2481"/>
      <c r="H2481"/>
      <c r="I2481"/>
      <c r="J2481"/>
      <c r="K2481"/>
      <c r="L2481"/>
      <c r="M2481"/>
      <c r="N2481"/>
      <c r="O2481"/>
    </row>
    <row r="2482" spans="1:15" ht="13.2" customHeight="1" x14ac:dyDescent="0.25">
      <c r="A2482"/>
      <c r="B2482"/>
      <c r="C2482"/>
      <c r="D2482"/>
      <c r="E2482"/>
      <c r="F2482"/>
      <c r="G2482"/>
      <c r="H2482"/>
      <c r="I2482"/>
      <c r="J2482"/>
      <c r="K2482"/>
      <c r="L2482"/>
      <c r="M2482"/>
      <c r="N2482"/>
      <c r="O2482"/>
    </row>
    <row r="2483" spans="1:15" ht="13.2" customHeight="1" x14ac:dyDescent="0.25">
      <c r="A2483"/>
      <c r="B2483"/>
      <c r="C2483"/>
      <c r="D2483"/>
      <c r="E2483"/>
      <c r="F2483"/>
      <c r="G2483"/>
      <c r="H2483"/>
      <c r="I2483"/>
      <c r="J2483"/>
      <c r="K2483"/>
      <c r="L2483"/>
      <c r="M2483"/>
      <c r="N2483"/>
      <c r="O2483"/>
    </row>
    <row r="2484" spans="1:15" ht="13.2" customHeight="1" x14ac:dyDescent="0.25">
      <c r="A2484"/>
      <c r="B2484"/>
      <c r="C2484"/>
      <c r="D2484"/>
      <c r="E2484"/>
      <c r="F2484"/>
      <c r="G2484"/>
      <c r="H2484"/>
      <c r="I2484"/>
      <c r="J2484"/>
      <c r="K2484"/>
      <c r="L2484"/>
      <c r="M2484"/>
      <c r="N2484"/>
      <c r="O2484"/>
    </row>
    <row r="2485" spans="1:15" ht="13.2" customHeight="1" x14ac:dyDescent="0.25">
      <c r="A2485"/>
      <c r="B2485"/>
      <c r="C2485"/>
      <c r="D2485"/>
      <c r="E2485"/>
      <c r="F2485"/>
      <c r="G2485"/>
      <c r="H2485"/>
      <c r="I2485"/>
      <c r="J2485"/>
      <c r="K2485"/>
      <c r="L2485"/>
      <c r="M2485"/>
      <c r="N2485"/>
      <c r="O2485"/>
    </row>
    <row r="2486" spans="1:15" ht="13.2" customHeight="1" x14ac:dyDescent="0.25">
      <c r="A2486"/>
      <c r="B2486"/>
      <c r="C2486"/>
      <c r="D2486"/>
      <c r="E2486"/>
      <c r="F2486"/>
      <c r="G2486"/>
      <c r="H2486"/>
      <c r="I2486"/>
      <c r="J2486"/>
      <c r="K2486"/>
      <c r="L2486"/>
      <c r="M2486"/>
      <c r="N2486"/>
      <c r="O2486"/>
    </row>
    <row r="2487" spans="1:15" ht="13.2" customHeight="1" x14ac:dyDescent="0.25">
      <c r="A2487"/>
      <c r="B2487"/>
      <c r="C2487"/>
      <c r="D2487"/>
      <c r="E2487"/>
      <c r="F2487"/>
      <c r="G2487"/>
      <c r="H2487"/>
      <c r="I2487"/>
      <c r="J2487"/>
      <c r="K2487"/>
      <c r="L2487"/>
      <c r="M2487"/>
      <c r="N2487"/>
      <c r="O2487"/>
    </row>
    <row r="2488" spans="1:15" ht="13.2" customHeight="1" x14ac:dyDescent="0.25">
      <c r="A2488"/>
      <c r="B2488"/>
      <c r="C2488"/>
      <c r="D2488"/>
      <c r="E2488"/>
      <c r="F2488"/>
      <c r="G2488"/>
      <c r="H2488"/>
      <c r="I2488"/>
      <c r="J2488"/>
      <c r="K2488"/>
      <c r="L2488"/>
      <c r="M2488"/>
      <c r="N2488"/>
      <c r="O2488"/>
    </row>
    <row r="2489" spans="1:15" ht="13.2" customHeight="1" x14ac:dyDescent="0.25">
      <c r="A2489"/>
      <c r="B2489"/>
      <c r="C2489"/>
      <c r="D2489"/>
      <c r="E2489"/>
      <c r="F2489"/>
      <c r="G2489"/>
      <c r="H2489"/>
      <c r="I2489"/>
      <c r="J2489"/>
      <c r="K2489"/>
      <c r="L2489"/>
      <c r="M2489"/>
      <c r="N2489"/>
      <c r="O2489"/>
    </row>
    <row r="2490" spans="1:15" ht="13.2" customHeight="1" x14ac:dyDescent="0.25">
      <c r="A2490"/>
      <c r="B2490"/>
      <c r="C2490"/>
      <c r="D2490"/>
      <c r="E2490"/>
      <c r="F2490"/>
      <c r="G2490"/>
      <c r="H2490"/>
      <c r="I2490"/>
      <c r="J2490"/>
      <c r="K2490"/>
      <c r="L2490"/>
      <c r="M2490"/>
      <c r="N2490"/>
      <c r="O2490"/>
    </row>
    <row r="2491" spans="1:15" ht="13.2" customHeight="1" x14ac:dyDescent="0.25">
      <c r="A2491"/>
      <c r="B2491"/>
      <c r="C2491"/>
      <c r="D2491"/>
      <c r="E2491"/>
      <c r="F2491"/>
      <c r="G2491"/>
      <c r="H2491"/>
      <c r="I2491"/>
      <c r="J2491"/>
      <c r="K2491"/>
      <c r="L2491"/>
      <c r="M2491"/>
      <c r="N2491"/>
      <c r="O2491"/>
    </row>
    <row r="2492" spans="1:15" ht="13.2" customHeight="1" x14ac:dyDescent="0.25">
      <c r="A2492"/>
      <c r="B2492"/>
      <c r="C2492"/>
      <c r="D2492"/>
      <c r="E2492"/>
      <c r="F2492"/>
      <c r="G2492"/>
      <c r="H2492"/>
      <c r="I2492"/>
      <c r="J2492"/>
      <c r="K2492"/>
      <c r="L2492"/>
      <c r="M2492"/>
      <c r="N2492"/>
      <c r="O2492"/>
    </row>
    <row r="2493" spans="1:15" ht="13.2" customHeight="1" x14ac:dyDescent="0.25">
      <c r="A2493"/>
      <c r="B2493"/>
      <c r="C2493"/>
      <c r="D2493"/>
      <c r="E2493"/>
      <c r="F2493"/>
      <c r="G2493"/>
      <c r="H2493"/>
      <c r="I2493"/>
      <c r="J2493"/>
      <c r="K2493"/>
      <c r="L2493"/>
      <c r="M2493"/>
      <c r="N2493"/>
      <c r="O2493"/>
    </row>
    <row r="2494" spans="1:15" ht="13.2" customHeight="1" x14ac:dyDescent="0.25">
      <c r="A2494"/>
      <c r="B2494"/>
      <c r="C2494"/>
      <c r="D2494"/>
      <c r="E2494"/>
      <c r="F2494"/>
      <c r="G2494"/>
      <c r="H2494"/>
      <c r="I2494"/>
      <c r="J2494"/>
      <c r="K2494"/>
      <c r="L2494"/>
      <c r="M2494"/>
      <c r="N2494"/>
      <c r="O2494"/>
    </row>
    <row r="2495" spans="1:15" ht="13.2" customHeight="1" x14ac:dyDescent="0.25">
      <c r="A2495"/>
      <c r="B2495"/>
      <c r="C2495"/>
      <c r="D2495"/>
      <c r="E2495"/>
      <c r="F2495"/>
      <c r="G2495"/>
      <c r="H2495"/>
      <c r="I2495"/>
      <c r="J2495"/>
      <c r="K2495"/>
      <c r="L2495"/>
      <c r="M2495"/>
      <c r="N2495"/>
      <c r="O2495"/>
    </row>
    <row r="2496" spans="1:15" ht="13.2" customHeight="1" x14ac:dyDescent="0.25">
      <c r="A2496"/>
      <c r="B2496"/>
      <c r="C2496"/>
      <c r="D2496"/>
      <c r="E2496"/>
      <c r="F2496"/>
      <c r="G2496"/>
      <c r="H2496"/>
      <c r="I2496"/>
      <c r="J2496"/>
      <c r="K2496"/>
      <c r="L2496"/>
      <c r="M2496"/>
      <c r="N2496"/>
      <c r="O2496"/>
    </row>
    <row r="2497" spans="1:15" ht="13.2" customHeight="1" x14ac:dyDescent="0.25">
      <c r="A2497"/>
      <c r="B2497"/>
      <c r="C2497"/>
      <c r="D2497"/>
      <c r="E2497"/>
      <c r="F2497"/>
      <c r="G2497"/>
      <c r="H2497"/>
      <c r="I2497"/>
      <c r="J2497"/>
      <c r="K2497"/>
      <c r="L2497"/>
      <c r="M2497"/>
      <c r="N2497"/>
      <c r="O2497"/>
    </row>
    <row r="2498" spans="1:15" ht="13.2" customHeight="1" x14ac:dyDescent="0.25">
      <c r="A2498"/>
      <c r="B2498"/>
      <c r="C2498"/>
      <c r="D2498"/>
      <c r="E2498"/>
      <c r="F2498"/>
      <c r="G2498"/>
      <c r="H2498"/>
      <c r="I2498"/>
      <c r="J2498"/>
      <c r="K2498"/>
      <c r="L2498"/>
      <c r="M2498"/>
      <c r="N2498"/>
      <c r="O2498"/>
    </row>
    <row r="2499" spans="1:15" ht="13.2" customHeight="1" x14ac:dyDescent="0.25">
      <c r="A2499"/>
      <c r="B2499"/>
      <c r="C2499"/>
      <c r="D2499"/>
      <c r="E2499"/>
      <c r="F2499"/>
      <c r="G2499"/>
      <c r="H2499"/>
      <c r="I2499"/>
      <c r="J2499"/>
      <c r="K2499"/>
      <c r="L2499"/>
      <c r="M2499"/>
      <c r="N2499"/>
      <c r="O2499"/>
    </row>
    <row r="2500" spans="1:15" ht="13.2" customHeight="1" x14ac:dyDescent="0.25">
      <c r="A2500"/>
      <c r="B2500"/>
      <c r="C2500"/>
      <c r="D2500"/>
      <c r="E2500"/>
      <c r="F2500"/>
      <c r="G2500"/>
      <c r="H2500"/>
      <c r="I2500"/>
      <c r="J2500"/>
      <c r="K2500"/>
      <c r="L2500"/>
      <c r="M2500"/>
      <c r="N2500"/>
      <c r="O2500"/>
    </row>
    <row r="2501" spans="1:15" ht="13.2" customHeight="1" x14ac:dyDescent="0.25">
      <c r="A2501"/>
      <c r="B2501"/>
      <c r="C2501"/>
      <c r="D2501"/>
      <c r="E2501"/>
      <c r="F2501"/>
      <c r="G2501"/>
      <c r="H2501"/>
      <c r="I2501"/>
      <c r="J2501"/>
      <c r="K2501"/>
      <c r="L2501"/>
      <c r="M2501"/>
      <c r="N2501"/>
      <c r="O2501"/>
    </row>
    <row r="2502" spans="1:15" ht="13.2" customHeight="1" x14ac:dyDescent="0.25">
      <c r="A2502"/>
      <c r="B2502"/>
      <c r="C2502"/>
      <c r="D2502"/>
      <c r="E2502"/>
      <c r="F2502"/>
      <c r="G2502"/>
      <c r="H2502"/>
      <c r="I2502"/>
      <c r="J2502"/>
      <c r="K2502"/>
      <c r="L2502"/>
      <c r="M2502"/>
      <c r="N2502"/>
      <c r="O2502"/>
    </row>
    <row r="2503" spans="1:15" ht="13.2" customHeight="1" x14ac:dyDescent="0.25">
      <c r="A2503"/>
      <c r="B2503"/>
      <c r="C2503"/>
      <c r="D2503"/>
      <c r="E2503"/>
      <c r="F2503"/>
      <c r="G2503"/>
      <c r="H2503"/>
      <c r="I2503"/>
      <c r="J2503"/>
      <c r="K2503"/>
      <c r="L2503"/>
      <c r="M2503"/>
      <c r="N2503"/>
      <c r="O2503"/>
    </row>
    <row r="2504" spans="1:15" ht="13.2" customHeight="1" x14ac:dyDescent="0.25">
      <c r="A2504"/>
      <c r="B2504"/>
      <c r="C2504"/>
      <c r="D2504"/>
      <c r="E2504"/>
      <c r="F2504"/>
      <c r="G2504"/>
      <c r="H2504"/>
      <c r="I2504"/>
      <c r="J2504"/>
      <c r="K2504"/>
      <c r="L2504"/>
      <c r="M2504"/>
      <c r="N2504"/>
      <c r="O2504"/>
    </row>
    <row r="2505" spans="1:15" ht="13.2" customHeight="1" x14ac:dyDescent="0.25">
      <c r="A2505"/>
      <c r="B2505"/>
      <c r="C2505"/>
      <c r="D2505"/>
      <c r="E2505"/>
      <c r="F2505"/>
      <c r="G2505"/>
      <c r="H2505"/>
      <c r="I2505"/>
      <c r="J2505"/>
      <c r="K2505"/>
      <c r="L2505"/>
      <c r="M2505"/>
      <c r="N2505"/>
      <c r="O2505"/>
    </row>
    <row r="2506" spans="1:15" ht="13.2" customHeight="1" x14ac:dyDescent="0.25">
      <c r="A2506"/>
      <c r="B2506"/>
      <c r="C2506"/>
      <c r="D2506"/>
      <c r="E2506"/>
      <c r="F2506"/>
      <c r="G2506"/>
      <c r="H2506"/>
      <c r="I2506"/>
      <c r="J2506"/>
      <c r="K2506"/>
      <c r="L2506"/>
      <c r="M2506"/>
      <c r="N2506"/>
      <c r="O2506"/>
    </row>
    <row r="2507" spans="1:15" ht="13.2" customHeight="1" x14ac:dyDescent="0.25">
      <c r="A2507"/>
      <c r="B2507"/>
      <c r="C2507"/>
      <c r="D2507"/>
      <c r="E2507"/>
      <c r="F2507"/>
      <c r="G2507"/>
      <c r="H2507"/>
      <c r="I2507"/>
      <c r="J2507"/>
      <c r="K2507"/>
      <c r="L2507"/>
      <c r="M2507"/>
      <c r="N2507"/>
      <c r="O2507"/>
    </row>
    <row r="2508" spans="1:15" ht="13.2" customHeight="1" x14ac:dyDescent="0.25"/>
    <row r="2509" spans="1:15" ht="13.2" customHeight="1" x14ac:dyDescent="0.25"/>
    <row r="2510" spans="1:15" ht="13.2" customHeight="1" x14ac:dyDescent="0.25"/>
    <row r="2511" spans="1:15" ht="13.2" customHeight="1" x14ac:dyDescent="0.25"/>
    <row r="2512" spans="1:15" ht="13.2" customHeight="1" x14ac:dyDescent="0.25"/>
    <row r="2513" ht="13.2" customHeight="1" x14ac:dyDescent="0.25"/>
    <row r="2514" ht="13.2" customHeight="1" x14ac:dyDescent="0.25"/>
    <row r="2515" ht="13.2" customHeight="1" x14ac:dyDescent="0.25"/>
    <row r="2516" ht="13.2" customHeight="1" x14ac:dyDescent="0.25"/>
    <row r="2517" ht="13.2" customHeight="1" x14ac:dyDescent="0.25"/>
    <row r="2518" ht="13.2" customHeight="1" x14ac:dyDescent="0.25"/>
    <row r="2519" ht="13.2" customHeight="1" x14ac:dyDescent="0.25"/>
    <row r="2520" ht="13.2" customHeight="1" x14ac:dyDescent="0.25"/>
    <row r="2521" ht="13.2" customHeight="1" x14ac:dyDescent="0.25"/>
    <row r="2522" ht="13.2" customHeight="1" x14ac:dyDescent="0.25"/>
  </sheetData>
  <sheetProtection algorithmName="SHA-512" hashValue="RfE/0vNcmKQ8UoCqes+RkRx9aoxoDvhp1BvL83LmPjnmp7ZvdE+9bJG3mm0nSKXcspOMAkqRUzQ+I/TUFzQuRg==" saltValue="3UIWeJjyHb8ZM4I5BM7Pug==" spinCount="100000" sheet="1" selectLockedCells="1"/>
  <mergeCells count="702">
    <mergeCell ref="A1162:C1162"/>
    <mergeCell ref="A1146:A1152"/>
    <mergeCell ref="B1146:B1152"/>
    <mergeCell ref="C1146:C1152"/>
    <mergeCell ref="D1146:D1152"/>
    <mergeCell ref="E1146:E1152"/>
    <mergeCell ref="A1153:A1159"/>
    <mergeCell ref="B1153:B1159"/>
    <mergeCell ref="C1153:C1159"/>
    <mergeCell ref="D1153:D1159"/>
    <mergeCell ref="E1153:E1159"/>
    <mergeCell ref="A1132:A1138"/>
    <mergeCell ref="B1132:B1138"/>
    <mergeCell ref="C1132:C1138"/>
    <mergeCell ref="D1132:D1138"/>
    <mergeCell ref="E1132:E1138"/>
    <mergeCell ref="A1139:A1145"/>
    <mergeCell ref="B1139:B1145"/>
    <mergeCell ref="C1139:C1145"/>
    <mergeCell ref="D1139:D1145"/>
    <mergeCell ref="E1139:E1145"/>
    <mergeCell ref="A1113:A1119"/>
    <mergeCell ref="B1113:B1119"/>
    <mergeCell ref="C1113:C1119"/>
    <mergeCell ref="D1113:D1119"/>
    <mergeCell ref="E1113:E1119"/>
    <mergeCell ref="A1120:A1126"/>
    <mergeCell ref="B1120:B1126"/>
    <mergeCell ref="C1120:C1126"/>
    <mergeCell ref="D1120:D1126"/>
    <mergeCell ref="E1120:E1126"/>
    <mergeCell ref="A1099:A1105"/>
    <mergeCell ref="B1099:B1105"/>
    <mergeCell ref="C1099:C1105"/>
    <mergeCell ref="D1099:D1105"/>
    <mergeCell ref="E1099:E1105"/>
    <mergeCell ref="A1106:A1112"/>
    <mergeCell ref="B1106:B1112"/>
    <mergeCell ref="C1106:C1112"/>
    <mergeCell ref="D1106:D1112"/>
    <mergeCell ref="E1106:E1112"/>
    <mergeCell ref="A1080:A1086"/>
    <mergeCell ref="B1080:B1086"/>
    <mergeCell ref="C1080:C1086"/>
    <mergeCell ref="D1080:D1086"/>
    <mergeCell ref="E1080:E1086"/>
    <mergeCell ref="A1087:A1093"/>
    <mergeCell ref="B1087:B1093"/>
    <mergeCell ref="C1087:C1093"/>
    <mergeCell ref="D1087:D1093"/>
    <mergeCell ref="E1087:E1093"/>
    <mergeCell ref="A1066:A1072"/>
    <mergeCell ref="B1066:B1072"/>
    <mergeCell ref="C1066:C1072"/>
    <mergeCell ref="D1066:D1072"/>
    <mergeCell ref="E1066:E1072"/>
    <mergeCell ref="A1073:A1079"/>
    <mergeCell ref="B1073:B1079"/>
    <mergeCell ref="C1073:C1079"/>
    <mergeCell ref="D1073:D1079"/>
    <mergeCell ref="E1073:E1079"/>
    <mergeCell ref="A1047:A1053"/>
    <mergeCell ref="B1047:B1053"/>
    <mergeCell ref="C1047:C1053"/>
    <mergeCell ref="D1047:D1053"/>
    <mergeCell ref="E1047:E1053"/>
    <mergeCell ref="A1054:A1060"/>
    <mergeCell ref="B1054:B1060"/>
    <mergeCell ref="C1054:C1060"/>
    <mergeCell ref="D1054:D1060"/>
    <mergeCell ref="E1054:E1060"/>
    <mergeCell ref="A1033:A1039"/>
    <mergeCell ref="B1033:B1039"/>
    <mergeCell ref="C1033:C1039"/>
    <mergeCell ref="D1033:D1039"/>
    <mergeCell ref="E1033:E1039"/>
    <mergeCell ref="A1040:A1046"/>
    <mergeCell ref="B1040:B1046"/>
    <mergeCell ref="C1040:C1046"/>
    <mergeCell ref="D1040:D1046"/>
    <mergeCell ref="E1040:E1046"/>
    <mergeCell ref="A1014:A1020"/>
    <mergeCell ref="B1014:B1020"/>
    <mergeCell ref="C1014:C1020"/>
    <mergeCell ref="D1014:D1020"/>
    <mergeCell ref="E1014:E1020"/>
    <mergeCell ref="A1021:A1027"/>
    <mergeCell ref="B1021:B1027"/>
    <mergeCell ref="C1021:C1027"/>
    <mergeCell ref="D1021:D1027"/>
    <mergeCell ref="E1021:E1027"/>
    <mergeCell ref="A1000:A1006"/>
    <mergeCell ref="B1000:B1006"/>
    <mergeCell ref="C1000:C1006"/>
    <mergeCell ref="D1000:D1006"/>
    <mergeCell ref="E1000:E1006"/>
    <mergeCell ref="A1007:A1013"/>
    <mergeCell ref="B1007:B1013"/>
    <mergeCell ref="C1007:C1013"/>
    <mergeCell ref="D1007:D1013"/>
    <mergeCell ref="E1007:E1013"/>
    <mergeCell ref="A981:A987"/>
    <mergeCell ref="B981:B987"/>
    <mergeCell ref="C981:C987"/>
    <mergeCell ref="D981:D987"/>
    <mergeCell ref="E981:E987"/>
    <mergeCell ref="A988:A994"/>
    <mergeCell ref="B988:B994"/>
    <mergeCell ref="C988:C994"/>
    <mergeCell ref="D988:D994"/>
    <mergeCell ref="E988:E994"/>
    <mergeCell ref="A967:A973"/>
    <mergeCell ref="B967:B973"/>
    <mergeCell ref="C967:C973"/>
    <mergeCell ref="D967:D973"/>
    <mergeCell ref="E967:E973"/>
    <mergeCell ref="A974:A980"/>
    <mergeCell ref="B974:B980"/>
    <mergeCell ref="C974:C980"/>
    <mergeCell ref="D974:D980"/>
    <mergeCell ref="E974:E980"/>
    <mergeCell ref="A948:A954"/>
    <mergeCell ref="B948:B954"/>
    <mergeCell ref="C948:C954"/>
    <mergeCell ref="D948:D954"/>
    <mergeCell ref="E948:E954"/>
    <mergeCell ref="A955:A961"/>
    <mergeCell ref="B955:B961"/>
    <mergeCell ref="C955:C961"/>
    <mergeCell ref="D955:D961"/>
    <mergeCell ref="E955:E961"/>
    <mergeCell ref="A934:A940"/>
    <mergeCell ref="B934:B940"/>
    <mergeCell ref="C934:C940"/>
    <mergeCell ref="D934:D940"/>
    <mergeCell ref="E934:E940"/>
    <mergeCell ref="A941:A947"/>
    <mergeCell ref="B941:B947"/>
    <mergeCell ref="C941:C947"/>
    <mergeCell ref="D941:D947"/>
    <mergeCell ref="E941:E947"/>
    <mergeCell ref="A915:A921"/>
    <mergeCell ref="B915:B921"/>
    <mergeCell ref="C915:C921"/>
    <mergeCell ref="D915:D921"/>
    <mergeCell ref="E915:E921"/>
    <mergeCell ref="A922:A928"/>
    <mergeCell ref="B922:B928"/>
    <mergeCell ref="C922:C928"/>
    <mergeCell ref="D922:D928"/>
    <mergeCell ref="E922:E928"/>
    <mergeCell ref="A901:A907"/>
    <mergeCell ref="B901:B907"/>
    <mergeCell ref="C901:C907"/>
    <mergeCell ref="D901:D907"/>
    <mergeCell ref="E901:E907"/>
    <mergeCell ref="A908:A914"/>
    <mergeCell ref="B908:B914"/>
    <mergeCell ref="C908:C914"/>
    <mergeCell ref="D908:D914"/>
    <mergeCell ref="E908:E914"/>
    <mergeCell ref="A882:A888"/>
    <mergeCell ref="B882:B888"/>
    <mergeCell ref="C882:C888"/>
    <mergeCell ref="D882:D888"/>
    <mergeCell ref="E882:E888"/>
    <mergeCell ref="A889:A895"/>
    <mergeCell ref="B889:B895"/>
    <mergeCell ref="C889:C895"/>
    <mergeCell ref="D889:D895"/>
    <mergeCell ref="E889:E895"/>
    <mergeCell ref="A868:A874"/>
    <mergeCell ref="B868:B874"/>
    <mergeCell ref="C868:C874"/>
    <mergeCell ref="D868:D874"/>
    <mergeCell ref="E868:E874"/>
    <mergeCell ref="A875:A881"/>
    <mergeCell ref="B875:B881"/>
    <mergeCell ref="C875:C881"/>
    <mergeCell ref="D875:D881"/>
    <mergeCell ref="E875:E881"/>
    <mergeCell ref="A849:A855"/>
    <mergeCell ref="B849:B855"/>
    <mergeCell ref="C849:C855"/>
    <mergeCell ref="D849:D855"/>
    <mergeCell ref="E849:E855"/>
    <mergeCell ref="A856:A862"/>
    <mergeCell ref="B856:B862"/>
    <mergeCell ref="C856:C862"/>
    <mergeCell ref="D856:D862"/>
    <mergeCell ref="E856:E862"/>
    <mergeCell ref="A835:A841"/>
    <mergeCell ref="B835:B841"/>
    <mergeCell ref="C835:C841"/>
    <mergeCell ref="D835:D841"/>
    <mergeCell ref="E835:E841"/>
    <mergeCell ref="A842:A848"/>
    <mergeCell ref="B842:B848"/>
    <mergeCell ref="C842:C848"/>
    <mergeCell ref="D842:D848"/>
    <mergeCell ref="E842:E848"/>
    <mergeCell ref="A816:A822"/>
    <mergeCell ref="B816:B822"/>
    <mergeCell ref="C816:C822"/>
    <mergeCell ref="D816:D822"/>
    <mergeCell ref="E816:E822"/>
    <mergeCell ref="A823:A829"/>
    <mergeCell ref="B823:B829"/>
    <mergeCell ref="C823:C829"/>
    <mergeCell ref="D823:D829"/>
    <mergeCell ref="E823:E829"/>
    <mergeCell ref="A802:A808"/>
    <mergeCell ref="B802:B808"/>
    <mergeCell ref="C802:C808"/>
    <mergeCell ref="D802:D808"/>
    <mergeCell ref="E802:E808"/>
    <mergeCell ref="A809:A815"/>
    <mergeCell ref="B809:B815"/>
    <mergeCell ref="C809:C815"/>
    <mergeCell ref="D809:D815"/>
    <mergeCell ref="E809:E815"/>
    <mergeCell ref="A783:A789"/>
    <mergeCell ref="B783:B789"/>
    <mergeCell ref="C783:C789"/>
    <mergeCell ref="D783:D789"/>
    <mergeCell ref="E783:E789"/>
    <mergeCell ref="A790:A796"/>
    <mergeCell ref="B790:B796"/>
    <mergeCell ref="C790:C796"/>
    <mergeCell ref="D790:D796"/>
    <mergeCell ref="E790:E796"/>
    <mergeCell ref="A769:A775"/>
    <mergeCell ref="B769:B775"/>
    <mergeCell ref="C769:C775"/>
    <mergeCell ref="D769:D775"/>
    <mergeCell ref="E769:E775"/>
    <mergeCell ref="A776:A782"/>
    <mergeCell ref="B776:B782"/>
    <mergeCell ref="C776:C782"/>
    <mergeCell ref="D776:D782"/>
    <mergeCell ref="E776:E782"/>
    <mergeCell ref="A750:A756"/>
    <mergeCell ref="B750:B756"/>
    <mergeCell ref="C750:C756"/>
    <mergeCell ref="D750:D756"/>
    <mergeCell ref="E750:E756"/>
    <mergeCell ref="A757:A763"/>
    <mergeCell ref="B757:B763"/>
    <mergeCell ref="C757:C763"/>
    <mergeCell ref="D757:D763"/>
    <mergeCell ref="E757:E763"/>
    <mergeCell ref="A736:A742"/>
    <mergeCell ref="B736:B742"/>
    <mergeCell ref="C736:C742"/>
    <mergeCell ref="D736:D742"/>
    <mergeCell ref="E736:E742"/>
    <mergeCell ref="A743:A749"/>
    <mergeCell ref="B743:B749"/>
    <mergeCell ref="C743:C749"/>
    <mergeCell ref="D743:D749"/>
    <mergeCell ref="E743:E749"/>
    <mergeCell ref="A717:A723"/>
    <mergeCell ref="B717:B723"/>
    <mergeCell ref="C717:C723"/>
    <mergeCell ref="D717:D723"/>
    <mergeCell ref="E717:E723"/>
    <mergeCell ref="A724:A730"/>
    <mergeCell ref="B724:B730"/>
    <mergeCell ref="C724:C730"/>
    <mergeCell ref="D724:D730"/>
    <mergeCell ref="E724:E730"/>
    <mergeCell ref="A703:A709"/>
    <mergeCell ref="B703:B709"/>
    <mergeCell ref="C703:C709"/>
    <mergeCell ref="D703:D709"/>
    <mergeCell ref="E703:E709"/>
    <mergeCell ref="A710:A716"/>
    <mergeCell ref="B710:B716"/>
    <mergeCell ref="C710:C716"/>
    <mergeCell ref="D710:D716"/>
    <mergeCell ref="E710:E716"/>
    <mergeCell ref="A684:A690"/>
    <mergeCell ref="B684:B690"/>
    <mergeCell ref="C684:C690"/>
    <mergeCell ref="D684:D690"/>
    <mergeCell ref="E684:E690"/>
    <mergeCell ref="A691:A697"/>
    <mergeCell ref="B691:B697"/>
    <mergeCell ref="C691:C697"/>
    <mergeCell ref="D691:D697"/>
    <mergeCell ref="E691:E697"/>
    <mergeCell ref="A670:A676"/>
    <mergeCell ref="B670:B676"/>
    <mergeCell ref="C670:C676"/>
    <mergeCell ref="D670:D676"/>
    <mergeCell ref="E670:E676"/>
    <mergeCell ref="A677:A683"/>
    <mergeCell ref="B677:B683"/>
    <mergeCell ref="C677:C683"/>
    <mergeCell ref="D677:D683"/>
    <mergeCell ref="E677:E683"/>
    <mergeCell ref="A651:A657"/>
    <mergeCell ref="B651:B657"/>
    <mergeCell ref="C651:C657"/>
    <mergeCell ref="D651:D657"/>
    <mergeCell ref="E651:E657"/>
    <mergeCell ref="A658:A664"/>
    <mergeCell ref="B658:B664"/>
    <mergeCell ref="C658:C664"/>
    <mergeCell ref="D658:D664"/>
    <mergeCell ref="E658:E664"/>
    <mergeCell ref="A637:A643"/>
    <mergeCell ref="B637:B643"/>
    <mergeCell ref="C637:C643"/>
    <mergeCell ref="D637:D643"/>
    <mergeCell ref="E637:E643"/>
    <mergeCell ref="A644:A650"/>
    <mergeCell ref="B644:B650"/>
    <mergeCell ref="C644:C650"/>
    <mergeCell ref="D644:D650"/>
    <mergeCell ref="E644:E650"/>
    <mergeCell ref="A618:A624"/>
    <mergeCell ref="B618:B624"/>
    <mergeCell ref="C618:C624"/>
    <mergeCell ref="D618:D624"/>
    <mergeCell ref="E618:E624"/>
    <mergeCell ref="A625:A631"/>
    <mergeCell ref="B625:B631"/>
    <mergeCell ref="C625:C631"/>
    <mergeCell ref="D625:D631"/>
    <mergeCell ref="E625:E631"/>
    <mergeCell ref="A604:A610"/>
    <mergeCell ref="B604:B610"/>
    <mergeCell ref="C604:C610"/>
    <mergeCell ref="D604:D610"/>
    <mergeCell ref="E604:E610"/>
    <mergeCell ref="A611:A617"/>
    <mergeCell ref="B611:B617"/>
    <mergeCell ref="C611:C617"/>
    <mergeCell ref="D611:D617"/>
    <mergeCell ref="E611:E617"/>
    <mergeCell ref="A585:A591"/>
    <mergeCell ref="B585:B591"/>
    <mergeCell ref="C585:C591"/>
    <mergeCell ref="D585:D591"/>
    <mergeCell ref="E585:E591"/>
    <mergeCell ref="A592:A598"/>
    <mergeCell ref="B592:B598"/>
    <mergeCell ref="C592:C598"/>
    <mergeCell ref="D592:D598"/>
    <mergeCell ref="E592:E598"/>
    <mergeCell ref="A571:A577"/>
    <mergeCell ref="B571:B577"/>
    <mergeCell ref="C571:C577"/>
    <mergeCell ref="D571:D577"/>
    <mergeCell ref="E571:E577"/>
    <mergeCell ref="A578:A584"/>
    <mergeCell ref="B578:B584"/>
    <mergeCell ref="C578:C584"/>
    <mergeCell ref="D578:D584"/>
    <mergeCell ref="E578:E584"/>
    <mergeCell ref="A552:A558"/>
    <mergeCell ref="B552:B558"/>
    <mergeCell ref="C552:C558"/>
    <mergeCell ref="D552:D558"/>
    <mergeCell ref="E552:E558"/>
    <mergeCell ref="A559:A565"/>
    <mergeCell ref="B559:B565"/>
    <mergeCell ref="C559:C565"/>
    <mergeCell ref="D559:D565"/>
    <mergeCell ref="E559:E565"/>
    <mergeCell ref="A538:A544"/>
    <mergeCell ref="B538:B544"/>
    <mergeCell ref="C538:C544"/>
    <mergeCell ref="D538:D544"/>
    <mergeCell ref="E538:E544"/>
    <mergeCell ref="A545:A551"/>
    <mergeCell ref="B545:B551"/>
    <mergeCell ref="C545:C551"/>
    <mergeCell ref="D545:D551"/>
    <mergeCell ref="E545:E551"/>
    <mergeCell ref="A519:A525"/>
    <mergeCell ref="B519:B525"/>
    <mergeCell ref="C519:C525"/>
    <mergeCell ref="D519:D525"/>
    <mergeCell ref="E519:E525"/>
    <mergeCell ref="A526:A532"/>
    <mergeCell ref="B526:B532"/>
    <mergeCell ref="C526:C532"/>
    <mergeCell ref="D526:D532"/>
    <mergeCell ref="E526:E532"/>
    <mergeCell ref="A505:A511"/>
    <mergeCell ref="B505:B511"/>
    <mergeCell ref="C505:C511"/>
    <mergeCell ref="D505:D511"/>
    <mergeCell ref="E505:E511"/>
    <mergeCell ref="A512:A518"/>
    <mergeCell ref="B512:B518"/>
    <mergeCell ref="C512:C518"/>
    <mergeCell ref="D512:D518"/>
    <mergeCell ref="E512:E518"/>
    <mergeCell ref="A486:A492"/>
    <mergeCell ref="B486:B492"/>
    <mergeCell ref="C486:C492"/>
    <mergeCell ref="D486:D492"/>
    <mergeCell ref="E486:E492"/>
    <mergeCell ref="A493:A499"/>
    <mergeCell ref="B493:B499"/>
    <mergeCell ref="C493:C499"/>
    <mergeCell ref="D493:D499"/>
    <mergeCell ref="E493:E499"/>
    <mergeCell ref="A472:A478"/>
    <mergeCell ref="B472:B478"/>
    <mergeCell ref="C472:C478"/>
    <mergeCell ref="D472:D478"/>
    <mergeCell ref="E472:E478"/>
    <mergeCell ref="A479:A485"/>
    <mergeCell ref="B479:B485"/>
    <mergeCell ref="C479:C485"/>
    <mergeCell ref="D479:D485"/>
    <mergeCell ref="E479:E485"/>
    <mergeCell ref="A453:A459"/>
    <mergeCell ref="B453:B459"/>
    <mergeCell ref="C453:C459"/>
    <mergeCell ref="D453:D459"/>
    <mergeCell ref="E453:E459"/>
    <mergeCell ref="A460:A466"/>
    <mergeCell ref="B460:B466"/>
    <mergeCell ref="C460:C466"/>
    <mergeCell ref="D460:D466"/>
    <mergeCell ref="E460:E466"/>
    <mergeCell ref="A439:A445"/>
    <mergeCell ref="B439:B445"/>
    <mergeCell ref="C439:C445"/>
    <mergeCell ref="D439:D445"/>
    <mergeCell ref="E439:E445"/>
    <mergeCell ref="A446:A452"/>
    <mergeCell ref="B446:B452"/>
    <mergeCell ref="C446:C452"/>
    <mergeCell ref="D446:D452"/>
    <mergeCell ref="E446:E452"/>
    <mergeCell ref="A420:A426"/>
    <mergeCell ref="B420:B426"/>
    <mergeCell ref="C420:C426"/>
    <mergeCell ref="D420:D426"/>
    <mergeCell ref="E420:E426"/>
    <mergeCell ref="A427:A433"/>
    <mergeCell ref="B427:B433"/>
    <mergeCell ref="C427:C433"/>
    <mergeCell ref="D427:D433"/>
    <mergeCell ref="E427:E433"/>
    <mergeCell ref="A406:A412"/>
    <mergeCell ref="B406:B412"/>
    <mergeCell ref="C406:C412"/>
    <mergeCell ref="D406:D412"/>
    <mergeCell ref="E406:E412"/>
    <mergeCell ref="A413:A419"/>
    <mergeCell ref="B413:B419"/>
    <mergeCell ref="C413:C419"/>
    <mergeCell ref="D413:D419"/>
    <mergeCell ref="E413:E419"/>
    <mergeCell ref="A387:A393"/>
    <mergeCell ref="B387:B393"/>
    <mergeCell ref="C387:C393"/>
    <mergeCell ref="D387:D393"/>
    <mergeCell ref="E387:E393"/>
    <mergeCell ref="A394:A400"/>
    <mergeCell ref="B394:B400"/>
    <mergeCell ref="C394:C400"/>
    <mergeCell ref="D394:D400"/>
    <mergeCell ref="E394:E400"/>
    <mergeCell ref="A373:A379"/>
    <mergeCell ref="B373:B379"/>
    <mergeCell ref="C373:C379"/>
    <mergeCell ref="D373:D379"/>
    <mergeCell ref="E373:E379"/>
    <mergeCell ref="A380:A386"/>
    <mergeCell ref="B380:B386"/>
    <mergeCell ref="C380:C386"/>
    <mergeCell ref="D380:D386"/>
    <mergeCell ref="E380:E386"/>
    <mergeCell ref="A354:A360"/>
    <mergeCell ref="B354:B360"/>
    <mergeCell ref="C354:C360"/>
    <mergeCell ref="D354:D360"/>
    <mergeCell ref="E354:E360"/>
    <mergeCell ref="A361:A367"/>
    <mergeCell ref="B361:B367"/>
    <mergeCell ref="C361:C367"/>
    <mergeCell ref="D361:D367"/>
    <mergeCell ref="E361:E367"/>
    <mergeCell ref="A340:A346"/>
    <mergeCell ref="B340:B346"/>
    <mergeCell ref="C340:C346"/>
    <mergeCell ref="D340:D346"/>
    <mergeCell ref="E340:E346"/>
    <mergeCell ref="A347:A353"/>
    <mergeCell ref="B347:B353"/>
    <mergeCell ref="C347:C353"/>
    <mergeCell ref="D347:D353"/>
    <mergeCell ref="E347:E353"/>
    <mergeCell ref="A321:A327"/>
    <mergeCell ref="B321:B327"/>
    <mergeCell ref="C321:C327"/>
    <mergeCell ref="D321:D327"/>
    <mergeCell ref="E321:E327"/>
    <mergeCell ref="A328:A334"/>
    <mergeCell ref="B328:B334"/>
    <mergeCell ref="C328:C334"/>
    <mergeCell ref="D328:D334"/>
    <mergeCell ref="E328:E334"/>
    <mergeCell ref="A307:A313"/>
    <mergeCell ref="B307:B313"/>
    <mergeCell ref="C307:C313"/>
    <mergeCell ref="D307:D313"/>
    <mergeCell ref="E307:E313"/>
    <mergeCell ref="A314:A320"/>
    <mergeCell ref="B314:B320"/>
    <mergeCell ref="C314:C320"/>
    <mergeCell ref="D314:D320"/>
    <mergeCell ref="E314:E320"/>
    <mergeCell ref="A288:A294"/>
    <mergeCell ref="B288:B294"/>
    <mergeCell ref="C288:C294"/>
    <mergeCell ref="D288:D294"/>
    <mergeCell ref="E288:E294"/>
    <mergeCell ref="A295:A301"/>
    <mergeCell ref="B295:B301"/>
    <mergeCell ref="C295:C301"/>
    <mergeCell ref="D295:D301"/>
    <mergeCell ref="E295:E301"/>
    <mergeCell ref="A274:A280"/>
    <mergeCell ref="B274:B280"/>
    <mergeCell ref="C274:C280"/>
    <mergeCell ref="D274:D280"/>
    <mergeCell ref="E274:E280"/>
    <mergeCell ref="A281:A287"/>
    <mergeCell ref="B281:B287"/>
    <mergeCell ref="C281:C287"/>
    <mergeCell ref="D281:D287"/>
    <mergeCell ref="E281:E287"/>
    <mergeCell ref="A255:A261"/>
    <mergeCell ref="B255:B261"/>
    <mergeCell ref="C255:C261"/>
    <mergeCell ref="D255:D261"/>
    <mergeCell ref="E255:E261"/>
    <mergeCell ref="A262:A268"/>
    <mergeCell ref="B262:B268"/>
    <mergeCell ref="C262:C268"/>
    <mergeCell ref="D262:D268"/>
    <mergeCell ref="E262:E268"/>
    <mergeCell ref="A241:A247"/>
    <mergeCell ref="B241:B247"/>
    <mergeCell ref="C241:C247"/>
    <mergeCell ref="D241:D247"/>
    <mergeCell ref="E241:E247"/>
    <mergeCell ref="A248:A254"/>
    <mergeCell ref="B248:B254"/>
    <mergeCell ref="C248:C254"/>
    <mergeCell ref="D248:D254"/>
    <mergeCell ref="E248:E254"/>
    <mergeCell ref="A222:A228"/>
    <mergeCell ref="B222:B228"/>
    <mergeCell ref="C222:C228"/>
    <mergeCell ref="D222:D228"/>
    <mergeCell ref="E222:E228"/>
    <mergeCell ref="A229:A235"/>
    <mergeCell ref="B229:B235"/>
    <mergeCell ref="C229:C235"/>
    <mergeCell ref="D229:D235"/>
    <mergeCell ref="E229:E235"/>
    <mergeCell ref="A208:A214"/>
    <mergeCell ref="B208:B214"/>
    <mergeCell ref="C208:C214"/>
    <mergeCell ref="D208:D214"/>
    <mergeCell ref="E208:E214"/>
    <mergeCell ref="A215:A221"/>
    <mergeCell ref="B215:B221"/>
    <mergeCell ref="C215:C221"/>
    <mergeCell ref="D215:D221"/>
    <mergeCell ref="E215:E221"/>
    <mergeCell ref="C57:C63"/>
    <mergeCell ref="D57:D63"/>
    <mergeCell ref="E57:E63"/>
    <mergeCell ref="A50:A56"/>
    <mergeCell ref="B50:B56"/>
    <mergeCell ref="C50:C56"/>
    <mergeCell ref="D50:D56"/>
    <mergeCell ref="E50:E56"/>
    <mergeCell ref="A43:A49"/>
    <mergeCell ref="B43:B49"/>
    <mergeCell ref="C43:C49"/>
    <mergeCell ref="D43:D49"/>
    <mergeCell ref="E43:E49"/>
    <mergeCell ref="D17:D23"/>
    <mergeCell ref="E17:E23"/>
    <mergeCell ref="A90:A96"/>
    <mergeCell ref="B90:B96"/>
    <mergeCell ref="C90:C96"/>
    <mergeCell ref="D90:D96"/>
    <mergeCell ref="E90:E96"/>
    <mergeCell ref="A83:A89"/>
    <mergeCell ref="B83:B89"/>
    <mergeCell ref="C83:C89"/>
    <mergeCell ref="D83:D89"/>
    <mergeCell ref="E83:E89"/>
    <mergeCell ref="A76:A82"/>
    <mergeCell ref="B76:B82"/>
    <mergeCell ref="C76:C82"/>
    <mergeCell ref="D76:D82"/>
    <mergeCell ref="E76:E82"/>
    <mergeCell ref="A64:A70"/>
    <mergeCell ref="B64:B70"/>
    <mergeCell ref="C64:C70"/>
    <mergeCell ref="D64:D70"/>
    <mergeCell ref="E64:E70"/>
    <mergeCell ref="A57:A63"/>
    <mergeCell ref="B57:B63"/>
    <mergeCell ref="A130:A136"/>
    <mergeCell ref="B130:B136"/>
    <mergeCell ref="C130:C136"/>
    <mergeCell ref="D130:D136"/>
    <mergeCell ref="E130:E136"/>
    <mergeCell ref="A123:A129"/>
    <mergeCell ref="B123:B129"/>
    <mergeCell ref="C123:C129"/>
    <mergeCell ref="D123:D129"/>
    <mergeCell ref="E123:E129"/>
    <mergeCell ref="A116:A122"/>
    <mergeCell ref="B116:B122"/>
    <mergeCell ref="C116:C122"/>
    <mergeCell ref="D116:D122"/>
    <mergeCell ref="E116:E122"/>
    <mergeCell ref="A109:A115"/>
    <mergeCell ref="B109:B115"/>
    <mergeCell ref="C109:C115"/>
    <mergeCell ref="D109:D115"/>
    <mergeCell ref="E109:E115"/>
    <mergeCell ref="A1:N1"/>
    <mergeCell ref="A10:A16"/>
    <mergeCell ref="B10:B16"/>
    <mergeCell ref="C10:C16"/>
    <mergeCell ref="D10:D16"/>
    <mergeCell ref="E10:E16"/>
    <mergeCell ref="A97:A103"/>
    <mergeCell ref="B97:B103"/>
    <mergeCell ref="C97:C103"/>
    <mergeCell ref="D97:D103"/>
    <mergeCell ref="E97:E103"/>
    <mergeCell ref="A31:A37"/>
    <mergeCell ref="B31:B37"/>
    <mergeCell ref="C31:C37"/>
    <mergeCell ref="D31:D37"/>
    <mergeCell ref="E31:E37"/>
    <mergeCell ref="A24:A30"/>
    <mergeCell ref="B24:B30"/>
    <mergeCell ref="C24:C30"/>
    <mergeCell ref="D24:D30"/>
    <mergeCell ref="E24:E30"/>
    <mergeCell ref="A17:A23"/>
    <mergeCell ref="B17:B23"/>
    <mergeCell ref="C17:C23"/>
    <mergeCell ref="A149:A155"/>
    <mergeCell ref="B149:B155"/>
    <mergeCell ref="C149:C155"/>
    <mergeCell ref="D149:D155"/>
    <mergeCell ref="E149:E155"/>
    <mergeCell ref="A142:A148"/>
    <mergeCell ref="B142:B148"/>
    <mergeCell ref="C142:C148"/>
    <mergeCell ref="D142:D148"/>
    <mergeCell ref="E142:E148"/>
    <mergeCell ref="A156:A162"/>
    <mergeCell ref="B156:B162"/>
    <mergeCell ref="C156:C162"/>
    <mergeCell ref="D156:D162"/>
    <mergeCell ref="E156:E162"/>
    <mergeCell ref="A163:A169"/>
    <mergeCell ref="B163:B169"/>
    <mergeCell ref="C163:C169"/>
    <mergeCell ref="D163:D169"/>
    <mergeCell ref="E163:E169"/>
    <mergeCell ref="A182:A188"/>
    <mergeCell ref="B182:B188"/>
    <mergeCell ref="C182:C188"/>
    <mergeCell ref="D182:D188"/>
    <mergeCell ref="E182:E188"/>
    <mergeCell ref="A175:A181"/>
    <mergeCell ref="B175:B181"/>
    <mergeCell ref="C175:C181"/>
    <mergeCell ref="D175:D181"/>
    <mergeCell ref="E175:E181"/>
    <mergeCell ref="A196:A202"/>
    <mergeCell ref="B196:B202"/>
    <mergeCell ref="C196:C202"/>
    <mergeCell ref="D196:D202"/>
    <mergeCell ref="E196:E202"/>
    <mergeCell ref="A189:A195"/>
    <mergeCell ref="B189:B195"/>
    <mergeCell ref="C189:C195"/>
    <mergeCell ref="D189:D195"/>
    <mergeCell ref="E189:E195"/>
  </mergeCells>
  <phoneticPr fontId="7" type="noConversion"/>
  <dataValidations xWindow="1201" yWindow="629" count="9">
    <dataValidation allowBlank="1" showInputMessage="1" showErrorMessage="1" promptTitle="Enota" prompt="Vpišite Enoto in Poslovno enoto." sqref="D4" xr:uid="{95236EC6-AAB7-4C4F-990C-05D1EA9EE578}"/>
    <dataValidation type="decimal" allowBlank="1" showInputMessage="1" showErrorMessage="1" errorTitle="Napaka:" error="Vnesete lahko največ 100%." promptTitle="Odstotek zaposlitve" prompt="Vpišite odstotek zaposlitve medicinske sestre v tem timu. " sqref="K111:K114 K118:K121 K144:K147 K125:K128 K132:K135 K12:K15 K19:K22 K26:K29 K33:K36 K151:K154 K158:K161 K165:K168 K45:K48 K52:K55 K59:K62 K66:K69 K78:K81 K85:K88 K92:K95 K99:K102 K177:K180 K184:K187 K191:K194 K198:K201 K210:K213 K217:K220 K224:K227 K231:K234 K243:K246 K250:K253 K257:K260 K264:K267 K276:K279 K283:K286 K290:K293 K297:K300 K309:K312 K316:K319 K323:K326 K330:K333 K342:K345 K349:K352 K356:K359 K363:K366 K375:K378 K382:K385 K389:K392 K396:K399 K408:K411 K415:K418 K422:K425 K429:K432 K441:K444 K448:K451 K455:K458 K462:K465 K474:K477 K481:K484 K488:K491 K495:K498 K507:K510 K514:K517 K521:K524 K528:K531 K540:K543 K547:K550 K554:K557 K561:K564 K573:K576 K580:K583 K587:K590 K594:K597 K606:K609 K613:K616 K620:K623 K627:K630 K639:K642 K646:K649 K653:K656 K660:K663 K672:K675 K679:K682 K686:K689 K693:K696 K705:K708 K712:K715 K719:K722 K726:K729 K738:K741 K745:K748 K752:K755 K759:K762 K771:K774 K778:K781 K785:K788 K792:K795 K804:K807 K811:K814 K818:K821 K825:K828 K837:K840 K844:K847 K851:K854 K858:K861 K870:K873 K877:K880 K884:K887 K891:K894 K903:K906 K910:K913 K917:K920 K924:K927 K936:K939 K943:K946 K950:K953 K957:K960 K969:K972 K976:K979 K983:K986 K990:K993 K1002:K1005 K1009:K1012 K1016:K1019 K1023:K1026 K1035:K1038 K1042:K1045 K1049:K1052 K1056:K1059 K1068:K1071 K1075:K1078 K1082:K1085 K1089:K1092 K1101:K1104 K1108:K1111 K1115:K1118 K1122:K1125 K1134:K1137 K1141:K1144 K1148:K1151 K1155:K1158" xr:uid="{1C03DAB3-5259-468B-A435-ECFCAAE7E44E}">
      <formula1>0</formula1>
      <formula2>1</formula2>
    </dataValidation>
    <dataValidation type="decimal" allowBlank="1" showInputMessage="1" showErrorMessage="1" errorTitle="Napaka:" error="Delež zaposlitve v timu je lahko največ 1." promptTitle="Obseg tima:" prompt="Vnesite podatek o številu timov iz tabele ZZZS." sqref="J1153 J1146 J1087 J1080 J1073 J1132 J1113 J1120 J1106 J1099 J1139" xr:uid="{0FA5AA0A-177B-4356-96A7-A4B5A8B23F6D}">
      <formula1>0</formula1>
      <formula2>1</formula2>
    </dataValidation>
    <dataValidation type="whole" allowBlank="1" showInputMessage="1" showErrorMessage="1" error="Vnesli ste napačno vrednost." promptTitle="Število GK na zadnji dan v mes." prompt="Vnesite število GK na zadnji dan v mesecu." sqref="C142:C169 C10:C37 C109:C136 C43:C70 C76:C103 C175:C202 C208:C235 C241:C268 C274:C301 C307:C334 C340:C367 C373:C400 C406:C433 C439:C466 C472:C499 C505:C532 C538:C565 C571:C598 C604:C631 C637:C664 C670:C697 C703:C730 C736:C763 C769:C796 C802:C829 C835:C862 C868:C895 C901:C928 C934:C961 C967:C994 C1000:C1027 C1033:C1060 C1066:C1093 C1099:C1126 C1132:C1159" xr:uid="{63EDA196-DA04-4D1D-BF7E-5C4A98419A9A}">
      <formula1>0</formula1>
      <formula2>7000</formula2>
    </dataValidation>
    <dataValidation allowBlank="1" showInputMessage="1" showErrorMessage="1" errorTitle="Napaka:" promptTitle="Odstotek zaposlitve " prompt="Odstotek zaposlitve zdravnika v tem timu." sqref="K149 K17 K24 K31 K116 K123 K130 K10 K109 K156 K163 K142 K50 K57 K64 K43 K83 K90 K97 K76 K182 K189 K196 K175 K215 K222 K229 K208 K248 K255 K262 K241 K281 K288 K295 K274 K314 K321 K328 K307 K347 K354 K361 K340 K380 K387 K394 K373 K413 K420 K427 K406 K446 K453 K460 K439 K479 K486 K493 K472 K512 K519 K526 K505 K545 K552 K559 K538 K578 K585 K592 K571 K611 K618 K625 K604 K644 K651 K658 K637 K677 K684 K691 K670 K710 K717 K724 K703 K743 K750 K757 K736 K776 K783 K790 K769 K809 K816 K823 K802 K842 K849 K856 K835 K875 K882 K889 K868 K908 K915 K922 K901 K941 K948 K955 K934 K974 K981 K988 K967 K1007 K1014 K1021 K1000 K1040 K1047 K1054 K1033 K1073 K1080 K1087 K1066 K1106 K1113 K1120 K1099 K1139 K1146 K1153 K1132" xr:uid="{5B66B455-A7D9-4BBA-90C1-2932DDC32C40}"/>
    <dataValidation type="decimal" allowBlank="1" showInputMessage="1" showErrorMessage="1" errorTitle="Napaka:" error="Vnesete lahko največ 100%." promptTitle="Odstotek zaposlitve" prompt="Vpišite odstotek zaposlitve administrativno tehničnega delavca v tem timu. " sqref="K16 K23 K30 K37 K148 K155 K162 K169 K115 K122 K129 K136 K49 K56 K63 K70 K82 K89 K96 K103 K181 K188 K195 K202 K214 K221 K228 K235 K247 K254 K261 K268 K280 K287 K294 K301 K313 K320 K327 K334 K346 K353 K360 K367 K379 K386 K393 K400 K412 K419 K426 K433 K445 K452 K459 K466 K478 K485 K492 K499 K511 K518 K525 K532 K544 K551 K558 K565 K577 K584 K591 K598 K610 K617 K624 K631 K643 K650 K657 K664 K676 K683 K690 K697 K709 K716 K723 K730 K742 K749 K756 K763 K775 K782 K789 K796 K808 K815 K822 K829 K841 K848 K855 K862 K874 K881 K888 K895 K907 K914 K921 K928 K940 K947 K954 K961 K973 K980 K987 K994 K1006 K1013 K1020 K1027 K1039 K1046 K1053 K1060 K1072 K1079 K1086 K1093 K1105 K1112 K1119 K1126 K1138 K1145 K1152 K1159" xr:uid="{871CE8C6-3DBC-4673-A4C3-DD5D36686CD3}">
      <formula1>0</formula1>
      <formula2>1</formula2>
    </dataValidation>
    <dataValidation type="decimal" allowBlank="1" showInputMessage="1" showErrorMessage="1" errorTitle="Napaka:" promptTitle="Odstotek zaposlitve " prompt="Odstotek zaposlitve zdravnika v tem timu." sqref="K11 K18 K25 K32 K143 K150 K157 K164 K110 K117 K124 K131 K44 K51 K58 K65 K77 K84 K91 K98 K176 K183 K190 K197 K209 K216 K223 K230 K242 K249 K256 K263 K275 K282 K289 K296 K308 K315 K322 K329 K341 K348 K355 K362 K374 K381 K388 K395 K407 K414 K421 K428 K440 K447 K454 K461 K473 K480 K487 K494 K506 K513 K520 K527 K539 K546 K553 K560 K572 K579 K586 K593 K605 K612 K619 K626 K638 K645 K652 K659 K671 K678 K685 K692 K704 K711 K718 K725 K737 K744 K751 K758 K770 K777 K784 K791 K803 K810 K817 K824 K836 K843 K850 K857 K869 K876 K883 K890 K902 K909 K916 K923 K935 K942 K949 K956 K968 K975 K982 K989 K1001 K1008 K1015 K1022 K1034 K1041 K1048 K1055 K1067 K1074 K1081 K1088 K1100 K1107 K1114 K1121 K1133 K1140 K1147 K1154" xr:uid="{5A1717A6-EC7D-4C8B-84D0-8A172C7BF47B}">
      <formula1>0</formula1>
      <formula2>1</formula2>
    </dataValidation>
    <dataValidation allowBlank="1" showInputMessage="1" showErrorMessage="1" promptTitle="Število obiskov" prompt="Vnesite število količnikov iz obiskov v ambulanti družinske medicine preračunano na cel obseg tima." sqref="B10:B37 B43:B70 B76:B103 B109:B136 B142:B169 B175:B202 B208:B235 B241:B268 B274:B301 B307:B334 B340:B367 B373:B400 B406:B433 B439:B466 B472:B499 B505:B532 B538:B565 B571:B598 B604:B631 B637:B664 B670:B697 B703:B730 B736:B763 B769:B796 B802:B829 B835:B862 B868:B895 B901:B928 B934:B961 B967:B994 B1000:B1027 B1033:B1060 B1066:B1093 B1099:B1126 B1132:B1159" xr:uid="{28A09294-1719-44C4-9C58-C3BD02ABF53C}"/>
    <dataValidation allowBlank="1" showInputMessage="1" showErrorMessage="1" errorTitle="Napaka:" error="Delež zaposlitve v timu je lahko največ 1." promptTitle="Obseg tima:" prompt="Vnesite podatek o številu timov iz tabele ZZZS." sqref="J10 J24 J17 J31 J43 J50 J57 J64 J76 J83 J90 J97 J109 J116 J123 J130 J142 J149 J156 J163 J175 J182 J189 J196 J208 J215 J222 J229 J241 J248 J255 J262 J274 J281 J288 J295 J307 J314 J321 J328 J340 J347 J354 J361 J373 J380 J387 J394 J406 J413 J420 J427 J439 J446 J453 J460 J472 J479 J486 J493 J505 J512 J519 J526 J538 J545 J552 J559 J571 J578 J585 J592 J604 J611 J618 J625 J637 J644 J651 J658 J670 J677 J684 J691 J703 J710 J717 J724 J736 J743 J750 J757 J769 J776 J783 J790 J802 J809 J816 J823 J835 J842 J849 J856 J868 J875 J882 J889 J901 J908 J915 J922 J934 J941 J948 J955 J967 J974 J981 J988 J1000 J1007 J1014 J1021 J1033 J1040 J1047 J1054 J1066" xr:uid="{A534CF67-E0E3-4251-88F9-E3BD789277E8}"/>
  </dataValidations>
  <pageMargins left="0.7" right="0.7" top="0.75" bottom="0.75" header="0.3" footer="0.3"/>
  <pageSetup paperSize="9" scale="45" fitToHeight="0" orientation="landscape" r:id="rId1"/>
  <extLst>
    <ext xmlns:x14="http://schemas.microsoft.com/office/spreadsheetml/2009/9/main" uri="{CCE6A557-97BC-4b89-ADB6-D9C93CAAB3DF}">
      <x14:dataValidations xmlns:xm="http://schemas.microsoft.com/office/excel/2006/main" xWindow="1201" yWindow="629" count="5">
        <x14:dataValidation type="list" allowBlank="1" showInputMessage="1" showErrorMessage="1" promptTitle="Šifra delovnega mesta" prompt="Iz spustnega seznama izberite šifro DM zdravnika." xr:uid="{44766E4E-EFA3-4BA9-AEAA-AC36C65FC1F6}">
          <x14:formula1>
            <xm:f>Šifranti!$F$5:$F$48</xm:f>
          </x14:formula1>
          <xm:sqref>H116:H117 H149:H150 H123:H124 H130:H131 H109:H110 H17:H18 H24:H25 H31:H32 H156:H157 H163:H164 H142:H143 H10:H11 H50:H51 H57:H58 H64:H65 H43:H44 H83:H84 H90:H91 H97:H98 H76:H77 H182:H183 H189:H190 H196:H197 H175:H176 H215:H216 H222:H223 H229:H230 H208:H209 H248:H249 H255:H256 H262:H263 H241:H242 H281:H282 H288:H289 H295:H296 H274:H275 H314:H315 H321:H322 H328:H329 H307:H308 H347:H348 H354:H355 H361:H362 H340:H341 H380:H381 H387:H388 H394:H395 H373:H374 H413:H414 H420:H421 H427:H428 H406:H407 H446:H447 H453:H454 H460:H461 H439:H440 H479:H480 H486:H487 H493:H494 H472:H473 H512:H513 H519:H520 H526:H527 H505:H506 H545:H546 H552:H553 H559:H560 H538:H539 H578:H579 H585:H586 H592:H593 H571:H572 H611:H612 H618:H619 H625:H626 H604:H605 H644:H645 H651:H652 H658:H659 H637:H638 H677:H678 H684:H685 H691:H692 H670:H671 H710:H711 H717:H718 H724:H725 H703:H704 H743:H744 H750:H751 H757:H758 H736:H737 H776:H777 H783:H784 H790:H791 H769:H770 H809:H810 H816:H817 H823:H824 H802:H803 H842:H843 H849:H850 H856:H857 H835:H836 H875:H876 H882:H883 H889:H890 H868:H869 H908:H909 H915:H916 H922:H923 H901:H902 H941:H942 H948:H949 H955:H956 H934:H935 H974:H975 H981:H982 H988:H989 H967:H968 H1007:H1008 H1014:H1015 H1021:H1022 H1000:H1001 H1040:H1041 H1047:H1048 H1054:H1055 H1033:H1034 H1073:H1074 H1080:H1081 H1087:H1088 H1066:H1067 H1106:H1107 H1113:H1114 H1120:H1121 H1099:H1100 H1139:H1140 H1146:H1147 H1153:H1154 H1132:H1133</xm:sqref>
        </x14:dataValidation>
        <x14:dataValidation type="list" allowBlank="1" showInputMessage="1" showErrorMessage="1" promptTitle="Šifra delovnega mesta" prompt="Iz spustnega seznama izberite šifro DM medicinske sestre." xr:uid="{7735AD9D-0248-4771-B5D7-5E1F619A3AC5}">
          <x14:formula1>
            <xm:f>Šifranti!$F$49:$F$152</xm:f>
          </x14:formula1>
          <xm:sqref>H118:H121 H151:H154 H125:H128 H132:H135 H111:H114 H19:H22 H26:H29 H33:H36 H158:H161 H165:H168 H144:H147 H12:H15 H52:H55 H59:H62 H66:H69 H45:H48 H85:H88 H92:H95 H99:H102 H78:H81 H184:H187 H191:H194 H198:H201 H177:H180 H217:H220 H224:H227 H231:H234 H210:H213 H250:H253 H257:H260 H264:H267 H243:H246 H283:H286 H290:H293 H297:H300 H276:H279 H316:H319 H323:H326 H330:H333 H309:H312 H349:H352 H356:H359 H363:H366 H342:H345 H382:H385 H389:H392 H396:H399 H375:H378 H415:H418 H422:H425 H429:H432 H408:H411 H448:H451 H455:H458 H462:H465 H441:H444 H481:H484 H488:H491 H495:H498 H474:H477 H514:H517 H521:H524 H528:H531 H507:H510 H547:H550 H554:H557 H561:H564 H540:H543 H580:H583 H587:H590 H594:H597 H573:H576 H613:H616 H620:H623 H627:H630 H606:H609 H646:H649 H653:H656 H660:H663 H639:H642 H679:H682 H686:H689 H693:H696 H672:H675 H712:H715 H719:H722 H726:H729 H705:H708 H745:H748 H752:H755 H759:H762 H738:H741 H778:H781 H785:H788 H792:H795 H771:H774 H811:H814 H818:H821 H825:H828 H804:H807 H844:H847 H851:H854 H858:H861 H837:H840 H877:H880 H884:H887 H891:H894 H870:H873 H910:H913 H917:H920 H924:H927 H903:H906 H943:H946 H950:H953 H957:H960 H936:H939 H976:H979 H983:H986 H990:H993 H969:H972 H1009:H1012 H1016:H1019 H1023:H1026 H1002:H1005 H1042:H1045 H1049:H1052 H1056:H1059 H1035:H1038 H1075:H1078 H1082:H1085 H1089:H1092 H1068:H1071 H1108:H1111 H1115:H1118 H1122:H1125 H1101:H1104 H1141:H1144 H1148:H1151 H1155:H1158 H1134:H1137</xm:sqref>
        </x14:dataValidation>
        <x14:dataValidation type="list" allowBlank="1" showInputMessage="1" showErrorMessage="1" promptTitle="Zdravstveni dom" prompt="Iz spustnega seznama izberite vaš zdravstveni dom." xr:uid="{49D63CB4-EF92-4791-A5CE-0A2ABF48EBF5}">
          <x14:formula1>
            <xm:f>Šifranti!$A$2:$A$59</xm:f>
          </x14:formula1>
          <xm:sqref>B4</xm:sqref>
        </x14:dataValidation>
        <x14:dataValidation type="list" allowBlank="1" showInputMessage="1" showErrorMessage="1" promptTitle="Šifra delovnega mesta" prompt="Iz spustnega seznama izberite šifro DM zdr. administrativni sodelavec." xr:uid="{048DB685-2710-4CF1-842A-4877E8395693}">
          <x14:formula1>
            <xm:f>Šifranti!$F$153:$F$156</xm:f>
          </x14:formula1>
          <xm:sqref>H16 H23 H30 H37 H148 H155 H162 H169 H115 H122 H129 H136 H49 H56 H63 H70 H82 H89 H96 H103 H181 H188 H195 H202 H214 H221 H228 H235 H247 H254 H261 H268 H280 H287 H294 H301 H313 H320 H327 H334 H346 H353 H360 H367 H379 H386 H393 H400 H412 H419 H426 H433 H445 H452 H459 H466 H478 H485 H492 H499 H511 H518 H525 H532 H544 H551 H558 H565 H577 H584 H591 H598 H610 H617 H624 H631 H643 H650 H657 H664 H676 H683 H690 H697 H709 H716 H723 H730 H742 H749 H756 H763 H775 H782 H789 H796 H808 H815 H822 H829 H841 H848 H855 H862 H874 H881 H888 H895 H907 H914 H921 H928 H940 H947 H954 H961 H973 H980 H987 H994 H1006 H1013 H1020 H1027 H1039 H1046 H1053 H1060 H1072 H1079 H1086 H1093 H1105 H1112 H1119 H1126 H1138 H1145 H1152 H1159</xm:sqref>
        </x14:dataValidation>
        <x14:dataValidation type="list" allowBlank="1" showInputMessage="1" showErrorMessage="1" promptTitle="Obdobje poročanja:" prompt="Izberite obdobje za katerega poročate." xr:uid="{497721E6-378A-4983-846D-2DB5809765EB}">
          <x14:formula1>
            <xm:f>Šifranti!$K$2:$K$4</xm:f>
          </x14:formula1>
          <xm:sqref>B5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44B78-F9D3-42B1-BA2A-EBFFB97564A2}">
  <dimension ref="A1:S2544"/>
  <sheetViews>
    <sheetView zoomScale="80" zoomScaleNormal="80" workbookViewId="0">
      <selection activeCell="B108" sqref="B108:B114"/>
    </sheetView>
  </sheetViews>
  <sheetFormatPr defaultColWidth="8.88671875" defaultRowHeight="13.2" x14ac:dyDescent="0.25"/>
  <cols>
    <col min="1" max="1" width="15.109375" style="2" customWidth="1"/>
    <col min="2" max="2" width="26.109375" style="2" customWidth="1"/>
    <col min="3" max="3" width="17.33203125" style="2" customWidth="1"/>
    <col min="4" max="4" width="24.109375" style="2" customWidth="1"/>
    <col min="5" max="5" width="13" style="2" customWidth="1"/>
    <col min="6" max="6" width="28" style="2" customWidth="1"/>
    <col min="7" max="7" width="23.33203125" style="2" customWidth="1"/>
    <col min="8" max="8" width="12" style="2" customWidth="1"/>
    <col min="9" max="9" width="43.88671875" style="2" customWidth="1"/>
    <col min="10" max="10" width="22.44140625" style="2" customWidth="1"/>
    <col min="11" max="11" width="13.6640625" style="2" customWidth="1"/>
    <col min="12" max="12" width="12" style="2" customWidth="1"/>
    <col min="13" max="13" width="16.88671875" style="2" customWidth="1"/>
    <col min="14" max="14" width="14.88671875" style="2" customWidth="1"/>
    <col min="15" max="15" width="19.33203125" style="2" customWidth="1"/>
    <col min="16" max="16" width="31.88671875" style="2" customWidth="1"/>
    <col min="17" max="17" width="23.33203125" style="6" customWidth="1"/>
    <col min="18" max="18" width="15.44140625" style="2" customWidth="1"/>
    <col min="19" max="19" width="21.33203125" style="6" customWidth="1"/>
    <col min="20" max="20" width="13.44140625" style="2" customWidth="1"/>
    <col min="21" max="21" width="17.5546875" style="2" customWidth="1"/>
    <col min="22" max="22" width="12.88671875" style="2" customWidth="1"/>
    <col min="23" max="23" width="24.88671875" style="2" customWidth="1"/>
    <col min="24" max="27" width="14" style="2" customWidth="1"/>
    <col min="28" max="28" width="21.33203125" style="2" customWidth="1"/>
    <col min="29" max="29" width="12" style="2" customWidth="1"/>
    <col min="30" max="16384" width="8.88671875" style="2"/>
  </cols>
  <sheetData>
    <row r="1" spans="1:19" ht="28.2" customHeight="1" x14ac:dyDescent="0.4">
      <c r="A1" s="67" t="s">
        <v>414</v>
      </c>
      <c r="B1" s="67"/>
      <c r="C1" s="67"/>
      <c r="D1" s="67"/>
      <c r="E1" s="67"/>
      <c r="F1" s="67"/>
      <c r="G1" s="67"/>
      <c r="H1" s="67"/>
      <c r="I1" s="67"/>
      <c r="J1" s="67"/>
      <c r="K1" s="67"/>
      <c r="L1" s="67"/>
      <c r="M1" s="67"/>
      <c r="N1" s="67"/>
      <c r="O1" s="52"/>
      <c r="P1" s="52"/>
      <c r="Q1" s="2"/>
      <c r="S1" s="2"/>
    </row>
    <row r="2" spans="1:19" ht="13.2" customHeight="1" x14ac:dyDescent="0.4">
      <c r="A2" s="52"/>
      <c r="B2" s="52"/>
      <c r="C2" s="52"/>
      <c r="D2" s="52"/>
      <c r="E2" s="52"/>
      <c r="F2" s="52"/>
      <c r="G2" s="52"/>
      <c r="H2" s="52"/>
      <c r="I2" s="52"/>
      <c r="J2" s="52"/>
      <c r="K2" s="52"/>
      <c r="L2" s="52"/>
      <c r="M2" s="52"/>
      <c r="N2" s="52"/>
      <c r="O2" s="52"/>
      <c r="P2" s="52"/>
      <c r="Q2" s="2"/>
      <c r="S2" s="2"/>
    </row>
    <row r="3" spans="1:19" ht="51" customHeight="1" x14ac:dyDescent="0.25">
      <c r="A3" s="31" t="s">
        <v>411</v>
      </c>
      <c r="B3" s="10"/>
      <c r="Q3" s="2"/>
      <c r="S3" s="2"/>
    </row>
    <row r="4" spans="1:19" ht="49.95" customHeight="1" x14ac:dyDescent="0.25">
      <c r="A4" s="31" t="s">
        <v>319</v>
      </c>
      <c r="B4" s="30"/>
      <c r="C4" s="7" t="s">
        <v>318</v>
      </c>
      <c r="D4" s="10"/>
      <c r="E4"/>
      <c r="F4"/>
      <c r="G4"/>
      <c r="H4"/>
      <c r="I4"/>
      <c r="J4"/>
      <c r="K4"/>
      <c r="L4"/>
      <c r="M4"/>
      <c r="N4"/>
      <c r="O4"/>
      <c r="P4"/>
      <c r="Q4"/>
      <c r="R4"/>
      <c r="S4"/>
    </row>
    <row r="5" spans="1:19" ht="34.200000000000003" customHeight="1" x14ac:dyDescent="0.25">
      <c r="A5" s="31" t="s">
        <v>0</v>
      </c>
      <c r="B5" s="10" t="s">
        <v>409</v>
      </c>
      <c r="C5" s="27"/>
      <c r="D5" s="27"/>
      <c r="E5" s="27"/>
      <c r="F5" s="27"/>
      <c r="G5" s="36"/>
      <c r="H5" s="27"/>
      <c r="I5" s="27"/>
      <c r="J5" s="27"/>
      <c r="K5" s="27"/>
      <c r="Q5" s="27"/>
      <c r="R5" s="27"/>
    </row>
    <row r="6" spans="1:19" ht="23.4" customHeight="1" x14ac:dyDescent="0.25">
      <c r="A6"/>
      <c r="B6"/>
      <c r="C6"/>
      <c r="D6"/>
      <c r="E6"/>
      <c r="F6"/>
      <c r="G6"/>
      <c r="H6"/>
      <c r="I6"/>
      <c r="J6"/>
      <c r="K6"/>
      <c r="L6"/>
      <c r="M6"/>
      <c r="N6"/>
      <c r="O6"/>
    </row>
    <row r="7" spans="1:19" ht="21" customHeight="1" x14ac:dyDescent="0.25">
      <c r="A7" s="26" t="s">
        <v>7</v>
      </c>
      <c r="B7" s="46"/>
      <c r="C7" s="46"/>
      <c r="D7"/>
      <c r="E7"/>
      <c r="F7"/>
      <c r="G7"/>
      <c r="H7"/>
      <c r="I7"/>
      <c r="J7"/>
      <c r="K7"/>
      <c r="L7"/>
      <c r="M7"/>
      <c r="N7"/>
      <c r="O7"/>
    </row>
    <row r="8" spans="1:19" ht="81" customHeight="1" x14ac:dyDescent="0.25">
      <c r="A8" s="8" t="s">
        <v>11</v>
      </c>
      <c r="B8" s="49" t="s">
        <v>489</v>
      </c>
      <c r="C8" s="8" t="s">
        <v>323</v>
      </c>
      <c r="D8" s="13" t="s">
        <v>379</v>
      </c>
      <c r="E8" s="13" t="s">
        <v>378</v>
      </c>
      <c r="F8" s="8" t="s">
        <v>420</v>
      </c>
      <c r="G8" s="8" t="s">
        <v>8</v>
      </c>
      <c r="H8" s="8" t="s">
        <v>9</v>
      </c>
      <c r="I8" s="8" t="s">
        <v>10</v>
      </c>
      <c r="J8" s="8" t="s">
        <v>492</v>
      </c>
      <c r="K8" s="8" t="s">
        <v>372</v>
      </c>
      <c r="L8" s="8" t="s">
        <v>384</v>
      </c>
      <c r="M8" s="8" t="s">
        <v>385</v>
      </c>
      <c r="N8" s="13" t="s">
        <v>381</v>
      </c>
      <c r="O8" s="13" t="s">
        <v>380</v>
      </c>
    </row>
    <row r="9" spans="1:19" ht="21" customHeight="1" x14ac:dyDescent="0.25">
      <c r="A9" s="9">
        <v>1</v>
      </c>
      <c r="B9" s="9">
        <v>2</v>
      </c>
      <c r="C9" s="9">
        <v>3</v>
      </c>
      <c r="D9" s="9">
        <v>4</v>
      </c>
      <c r="E9" s="9">
        <v>5</v>
      </c>
      <c r="F9" s="14">
        <v>6</v>
      </c>
      <c r="G9" s="9">
        <v>7</v>
      </c>
      <c r="H9" s="14">
        <v>8</v>
      </c>
      <c r="I9" s="9">
        <v>9</v>
      </c>
      <c r="J9" s="9">
        <v>10</v>
      </c>
      <c r="K9" s="9">
        <v>11</v>
      </c>
      <c r="L9" s="9">
        <v>12</v>
      </c>
      <c r="M9" s="9">
        <v>13</v>
      </c>
      <c r="N9" s="9">
        <v>14</v>
      </c>
      <c r="O9" s="9">
        <v>15</v>
      </c>
    </row>
    <row r="10" spans="1:19" ht="22.95" customHeight="1" x14ac:dyDescent="0.25">
      <c r="A10" s="76" t="s">
        <v>398</v>
      </c>
      <c r="B10" s="61"/>
      <c r="C10" s="61"/>
      <c r="D10" s="63">
        <f>IF(B10&gt;2309,B10-2309,0)</f>
        <v>0</v>
      </c>
      <c r="E10" s="65">
        <f>IF(C10&gt;1895,C10-1895,0)</f>
        <v>0</v>
      </c>
      <c r="F10" s="15" t="s">
        <v>382</v>
      </c>
      <c r="G10" s="47"/>
      <c r="H10" s="11"/>
      <c r="I10" s="8">
        <f>IFERROR(VLOOKUP(H10,Šifranti!$F$5:$G$48,2,FALSE),0)</f>
        <v>0</v>
      </c>
      <c r="J10" s="44"/>
      <c r="K10" s="33"/>
      <c r="L10" s="50">
        <v>1.08</v>
      </c>
      <c r="M10" s="32">
        <f>D10+E10</f>
        <v>0</v>
      </c>
      <c r="N10" s="32">
        <f>IF(J10*K10*L10*M10 &lt;= 2000,J10*K10*L10*M10,2000)</f>
        <v>0</v>
      </c>
      <c r="O10" s="32">
        <f t="shared" ref="O10:O20" si="0">N10*1.161</f>
        <v>0</v>
      </c>
    </row>
    <row r="11" spans="1:19" ht="22.95" customHeight="1" x14ac:dyDescent="0.25">
      <c r="A11" s="71"/>
      <c r="B11" s="62"/>
      <c r="C11" s="62"/>
      <c r="D11" s="64"/>
      <c r="E11" s="66"/>
      <c r="F11" s="15" t="s">
        <v>383</v>
      </c>
      <c r="G11" s="47"/>
      <c r="H11" s="11"/>
      <c r="I11" s="8">
        <f>IFERROR(VLOOKUP(H11,Šifranti!$F$5:$G$48,2,FALSE),0)</f>
        <v>0</v>
      </c>
      <c r="J11" s="43">
        <f>J10</f>
        <v>0</v>
      </c>
      <c r="K11" s="33"/>
      <c r="L11" s="50">
        <v>1.08</v>
      </c>
      <c r="M11" s="32">
        <f>D10+E10</f>
        <v>0</v>
      </c>
      <c r="N11" s="32">
        <f t="shared" ref="N11:N53" si="1">IF(J11*K11*L11*M11 &lt;= 2000,J11*K11*L11*M11,2000)</f>
        <v>0</v>
      </c>
      <c r="O11" s="32">
        <f t="shared" si="0"/>
        <v>0</v>
      </c>
    </row>
    <row r="12" spans="1:19" ht="22.95" customHeight="1" x14ac:dyDescent="0.25">
      <c r="A12" s="71"/>
      <c r="B12" s="62"/>
      <c r="C12" s="62"/>
      <c r="D12" s="64"/>
      <c r="E12" s="66"/>
      <c r="F12" s="8" t="s">
        <v>368</v>
      </c>
      <c r="G12" s="47"/>
      <c r="H12" s="11"/>
      <c r="I12" s="8">
        <f>IFERROR(VLOOKUP(H12,Šifranti!$F$49:$G$152,2,FALSE),0)</f>
        <v>0</v>
      </c>
      <c r="J12" s="43">
        <f>J10*0.7</f>
        <v>0</v>
      </c>
      <c r="K12" s="33"/>
      <c r="L12" s="50">
        <v>0.6</v>
      </c>
      <c r="M12" s="32">
        <f>D10+E10</f>
        <v>0</v>
      </c>
      <c r="N12" s="32">
        <f t="shared" si="1"/>
        <v>0</v>
      </c>
      <c r="O12" s="32">
        <f t="shared" si="0"/>
        <v>0</v>
      </c>
    </row>
    <row r="13" spans="1:19" ht="22.95" customHeight="1" x14ac:dyDescent="0.25">
      <c r="A13" s="71"/>
      <c r="B13" s="62"/>
      <c r="C13" s="62"/>
      <c r="D13" s="64"/>
      <c r="E13" s="66"/>
      <c r="F13" s="8" t="s">
        <v>369</v>
      </c>
      <c r="G13" s="47"/>
      <c r="H13" s="11"/>
      <c r="I13" s="8">
        <f>IFERROR(VLOOKUP(H13,Šifranti!$F$49:$G$152,2,FALSE),0)</f>
        <v>0</v>
      </c>
      <c r="J13" s="43">
        <f>J11*0.7</f>
        <v>0</v>
      </c>
      <c r="K13" s="33"/>
      <c r="L13" s="50">
        <v>0.6</v>
      </c>
      <c r="M13" s="32">
        <f>D10+E10</f>
        <v>0</v>
      </c>
      <c r="N13" s="32">
        <f t="shared" si="1"/>
        <v>0</v>
      </c>
      <c r="O13" s="32">
        <f t="shared" si="0"/>
        <v>0</v>
      </c>
    </row>
    <row r="14" spans="1:19" ht="22.95" customHeight="1" x14ac:dyDescent="0.25">
      <c r="A14" s="71"/>
      <c r="B14" s="62"/>
      <c r="C14" s="62"/>
      <c r="D14" s="64"/>
      <c r="E14" s="66"/>
      <c r="F14" s="8" t="s">
        <v>396</v>
      </c>
      <c r="G14" s="47"/>
      <c r="H14" s="11"/>
      <c r="I14" s="8">
        <f>IFERROR(VLOOKUP(H14,Šifranti!$F$49:$G$152,2,FALSE),0)</f>
        <v>0</v>
      </c>
      <c r="J14" s="43">
        <f>J10*0.65</f>
        <v>0</v>
      </c>
      <c r="K14" s="33"/>
      <c r="L14" s="50">
        <v>0.42</v>
      </c>
      <c r="M14" s="32">
        <f>D10+E10</f>
        <v>0</v>
      </c>
      <c r="N14" s="32">
        <f t="shared" si="1"/>
        <v>0</v>
      </c>
      <c r="O14" s="32">
        <f t="shared" si="0"/>
        <v>0</v>
      </c>
    </row>
    <row r="15" spans="1:19" ht="22.95" customHeight="1" x14ac:dyDescent="0.25">
      <c r="A15" s="71"/>
      <c r="B15" s="62"/>
      <c r="C15" s="62"/>
      <c r="D15" s="64"/>
      <c r="E15" s="66"/>
      <c r="F15" s="8" t="s">
        <v>397</v>
      </c>
      <c r="G15" s="47"/>
      <c r="H15" s="11"/>
      <c r="I15" s="8">
        <f>IFERROR(VLOOKUP(H15,Šifranti!$F$49:$G$152,2,FALSE),0)</f>
        <v>0</v>
      </c>
      <c r="J15" s="43">
        <f>J10*0.65</f>
        <v>0</v>
      </c>
      <c r="K15" s="33"/>
      <c r="L15" s="50">
        <v>0.42</v>
      </c>
      <c r="M15" s="32">
        <f>D10+E10</f>
        <v>0</v>
      </c>
      <c r="N15" s="32">
        <f t="shared" si="1"/>
        <v>0</v>
      </c>
      <c r="O15" s="32">
        <f t="shared" si="0"/>
        <v>0</v>
      </c>
    </row>
    <row r="16" spans="1:19" ht="25.2" customHeight="1" x14ac:dyDescent="0.25">
      <c r="A16" s="71"/>
      <c r="B16" s="62"/>
      <c r="C16" s="62"/>
      <c r="D16" s="64"/>
      <c r="E16" s="66"/>
      <c r="F16" s="8" t="s">
        <v>394</v>
      </c>
      <c r="G16" s="47"/>
      <c r="H16" s="11"/>
      <c r="I16" s="8">
        <f>IFERROR(VLOOKUP(H16,Šifranti!$F$153:$G$156,2,FALSE),0)</f>
        <v>0</v>
      </c>
      <c r="J16" s="42">
        <f>J10*0.3</f>
        <v>0</v>
      </c>
      <c r="K16" s="33"/>
      <c r="L16" s="50">
        <v>0.37</v>
      </c>
      <c r="M16" s="32">
        <f>D10+E10</f>
        <v>0</v>
      </c>
      <c r="N16" s="32">
        <f t="shared" si="1"/>
        <v>0</v>
      </c>
      <c r="O16" s="32">
        <f t="shared" si="0"/>
        <v>0</v>
      </c>
    </row>
    <row r="17" spans="1:15" ht="25.2" customHeight="1" x14ac:dyDescent="0.25">
      <c r="A17" s="71" t="s">
        <v>399</v>
      </c>
      <c r="B17" s="61"/>
      <c r="C17" s="63" t="s">
        <v>400</v>
      </c>
      <c r="D17" s="63">
        <f>IF(B17&gt;3976,B17-3976,0)</f>
        <v>0</v>
      </c>
      <c r="E17" s="65">
        <v>0</v>
      </c>
      <c r="F17" s="15" t="s">
        <v>382</v>
      </c>
      <c r="G17" s="47"/>
      <c r="H17" s="11"/>
      <c r="I17" s="8">
        <f>IFERROR(VLOOKUP(H17,Šifranti!$F$5:$G$48,2,FALSE),0)</f>
        <v>0</v>
      </c>
      <c r="J17" s="44"/>
      <c r="K17" s="33"/>
      <c r="L17" s="50">
        <v>1.1399999999999999</v>
      </c>
      <c r="M17" s="32">
        <f>D17</f>
        <v>0</v>
      </c>
      <c r="N17" s="32">
        <f t="shared" si="1"/>
        <v>0</v>
      </c>
      <c r="O17" s="32">
        <f t="shared" si="0"/>
        <v>0</v>
      </c>
    </row>
    <row r="18" spans="1:15" ht="25.2" customHeight="1" x14ac:dyDescent="0.25">
      <c r="A18" s="71"/>
      <c r="B18" s="62"/>
      <c r="C18" s="64"/>
      <c r="D18" s="64"/>
      <c r="E18" s="66"/>
      <c r="F18" s="15" t="s">
        <v>383</v>
      </c>
      <c r="G18" s="47"/>
      <c r="H18" s="11"/>
      <c r="I18" s="8">
        <f>IFERROR(VLOOKUP(H18,Šifranti!$F$5:$G$48,2,FALSE),0)</f>
        <v>0</v>
      </c>
      <c r="J18" s="42">
        <f>J17</f>
        <v>0</v>
      </c>
      <c r="K18" s="33"/>
      <c r="L18" s="50">
        <v>1.1399999999999999</v>
      </c>
      <c r="M18" s="32">
        <f>D17</f>
        <v>0</v>
      </c>
      <c r="N18" s="32">
        <f t="shared" si="1"/>
        <v>0</v>
      </c>
      <c r="O18" s="32">
        <f t="shared" si="0"/>
        <v>0</v>
      </c>
    </row>
    <row r="19" spans="1:15" ht="25.2" customHeight="1" x14ac:dyDescent="0.25">
      <c r="A19" s="71"/>
      <c r="B19" s="62"/>
      <c r="C19" s="64"/>
      <c r="D19" s="64"/>
      <c r="E19" s="66"/>
      <c r="F19" s="8" t="s">
        <v>368</v>
      </c>
      <c r="G19" s="47"/>
      <c r="H19" s="11"/>
      <c r="I19" s="8">
        <f>IFERROR(VLOOKUP(H19,Šifranti!$F$49:$G$152,2,FALSE),0)</f>
        <v>0</v>
      </c>
      <c r="J19" s="42">
        <f>J17</f>
        <v>0</v>
      </c>
      <c r="K19" s="33"/>
      <c r="L19" s="50">
        <v>0.63</v>
      </c>
      <c r="M19" s="32">
        <f>D17</f>
        <v>0</v>
      </c>
      <c r="N19" s="32">
        <f t="shared" si="1"/>
        <v>0</v>
      </c>
      <c r="O19" s="32">
        <f t="shared" si="0"/>
        <v>0</v>
      </c>
    </row>
    <row r="20" spans="1:15" ht="25.2" customHeight="1" x14ac:dyDescent="0.25">
      <c r="A20" s="72"/>
      <c r="B20" s="73"/>
      <c r="C20" s="74"/>
      <c r="D20" s="74"/>
      <c r="E20" s="75"/>
      <c r="F20" s="8" t="s">
        <v>369</v>
      </c>
      <c r="G20" s="47"/>
      <c r="H20" s="11"/>
      <c r="I20" s="8">
        <f>IFERROR(VLOOKUP(H20,Šifranti!$F$49:$G$152,2,FALSE),0)</f>
        <v>0</v>
      </c>
      <c r="J20" s="42">
        <f>J17</f>
        <v>0</v>
      </c>
      <c r="K20" s="33"/>
      <c r="L20" s="50">
        <v>0.63</v>
      </c>
      <c r="M20" s="32">
        <f>D17</f>
        <v>0</v>
      </c>
      <c r="N20" s="32">
        <f t="shared" si="1"/>
        <v>0</v>
      </c>
      <c r="O20" s="32">
        <f t="shared" si="0"/>
        <v>0</v>
      </c>
    </row>
    <row r="21" spans="1:15" ht="22.95" customHeight="1" x14ac:dyDescent="0.25">
      <c r="A21" s="76" t="s">
        <v>401</v>
      </c>
      <c r="B21" s="61"/>
      <c r="C21" s="61"/>
      <c r="D21" s="63">
        <f>IF(B21&gt;2309,B21-2309,0)</f>
        <v>0</v>
      </c>
      <c r="E21" s="65">
        <f>IF(C21&gt;1895,C21-1895,0)</f>
        <v>0</v>
      </c>
      <c r="F21" s="15" t="s">
        <v>382</v>
      </c>
      <c r="G21" s="47"/>
      <c r="H21" s="11"/>
      <c r="I21" s="8">
        <f>IFERROR(VLOOKUP(H21,Šifranti!$F$5:$G$48,2,FALSE),0)</f>
        <v>0</v>
      </c>
      <c r="J21" s="44"/>
      <c r="K21" s="33"/>
      <c r="L21" s="50">
        <v>1.08</v>
      </c>
      <c r="M21" s="32">
        <f>D21+E21</f>
        <v>0</v>
      </c>
      <c r="N21" s="32">
        <f t="shared" si="1"/>
        <v>0</v>
      </c>
      <c r="O21" s="32">
        <f t="shared" ref="O21:O53" si="2">N21*1.161</f>
        <v>0</v>
      </c>
    </row>
    <row r="22" spans="1:15" ht="22.95" customHeight="1" x14ac:dyDescent="0.25">
      <c r="A22" s="71"/>
      <c r="B22" s="62"/>
      <c r="C22" s="62"/>
      <c r="D22" s="64"/>
      <c r="E22" s="66"/>
      <c r="F22" s="15" t="s">
        <v>383</v>
      </c>
      <c r="G22" s="47"/>
      <c r="H22" s="11"/>
      <c r="I22" s="8">
        <f>IFERROR(VLOOKUP(H22,Šifranti!$F$5:$G$48,2,FALSE),0)</f>
        <v>0</v>
      </c>
      <c r="J22" s="43">
        <f>J21</f>
        <v>0</v>
      </c>
      <c r="K22" s="33"/>
      <c r="L22" s="50">
        <v>1.08</v>
      </c>
      <c r="M22" s="32">
        <f>D21+E21</f>
        <v>0</v>
      </c>
      <c r="N22" s="32">
        <f t="shared" si="1"/>
        <v>0</v>
      </c>
      <c r="O22" s="32">
        <f t="shared" si="2"/>
        <v>0</v>
      </c>
    </row>
    <row r="23" spans="1:15" ht="22.95" customHeight="1" x14ac:dyDescent="0.25">
      <c r="A23" s="71"/>
      <c r="B23" s="62"/>
      <c r="C23" s="62"/>
      <c r="D23" s="64"/>
      <c r="E23" s="66"/>
      <c r="F23" s="8" t="s">
        <v>368</v>
      </c>
      <c r="G23" s="47"/>
      <c r="H23" s="11"/>
      <c r="I23" s="8">
        <f>IFERROR(VLOOKUP(H23,Šifranti!$F$49:$G$152,2,FALSE),0)</f>
        <v>0</v>
      </c>
      <c r="J23" s="43">
        <f>J21*0.7</f>
        <v>0</v>
      </c>
      <c r="K23" s="33"/>
      <c r="L23" s="50">
        <v>0.6</v>
      </c>
      <c r="M23" s="32">
        <f>D21+E21</f>
        <v>0</v>
      </c>
      <c r="N23" s="32">
        <f t="shared" si="1"/>
        <v>0</v>
      </c>
      <c r="O23" s="32">
        <f t="shared" si="2"/>
        <v>0</v>
      </c>
    </row>
    <row r="24" spans="1:15" ht="22.95" customHeight="1" x14ac:dyDescent="0.25">
      <c r="A24" s="71"/>
      <c r="B24" s="62"/>
      <c r="C24" s="62"/>
      <c r="D24" s="64"/>
      <c r="E24" s="66"/>
      <c r="F24" s="8" t="s">
        <v>369</v>
      </c>
      <c r="G24" s="47"/>
      <c r="H24" s="11"/>
      <c r="I24" s="8">
        <f>IFERROR(VLOOKUP(H24,Šifranti!$F$49:$G$152,2,FALSE),0)</f>
        <v>0</v>
      </c>
      <c r="J24" s="43">
        <f>J22*0.7</f>
        <v>0</v>
      </c>
      <c r="K24" s="33"/>
      <c r="L24" s="50">
        <v>0.6</v>
      </c>
      <c r="M24" s="32">
        <f>D21+E21</f>
        <v>0</v>
      </c>
      <c r="N24" s="32">
        <f t="shared" si="1"/>
        <v>0</v>
      </c>
      <c r="O24" s="32">
        <f t="shared" si="2"/>
        <v>0</v>
      </c>
    </row>
    <row r="25" spans="1:15" ht="22.95" customHeight="1" x14ac:dyDescent="0.25">
      <c r="A25" s="71"/>
      <c r="B25" s="62"/>
      <c r="C25" s="62"/>
      <c r="D25" s="64"/>
      <c r="E25" s="66"/>
      <c r="F25" s="8" t="s">
        <v>396</v>
      </c>
      <c r="G25" s="47"/>
      <c r="H25" s="11"/>
      <c r="I25" s="8">
        <f>IFERROR(VLOOKUP(H25,Šifranti!$F$49:$G$152,2,FALSE),0)</f>
        <v>0</v>
      </c>
      <c r="J25" s="43">
        <f>J21*0.65</f>
        <v>0</v>
      </c>
      <c r="K25" s="33"/>
      <c r="L25" s="50">
        <v>0.42</v>
      </c>
      <c r="M25" s="32">
        <f>D21+E21</f>
        <v>0</v>
      </c>
      <c r="N25" s="32">
        <f t="shared" si="1"/>
        <v>0</v>
      </c>
      <c r="O25" s="32">
        <f t="shared" si="2"/>
        <v>0</v>
      </c>
    </row>
    <row r="26" spans="1:15" ht="22.95" customHeight="1" x14ac:dyDescent="0.25">
      <c r="A26" s="71"/>
      <c r="B26" s="62"/>
      <c r="C26" s="62"/>
      <c r="D26" s="64"/>
      <c r="E26" s="66"/>
      <c r="F26" s="8" t="s">
        <v>397</v>
      </c>
      <c r="G26" s="47"/>
      <c r="H26" s="11"/>
      <c r="I26" s="8">
        <f>IFERROR(VLOOKUP(H26,Šifranti!$F$49:$G$152,2,FALSE),0)</f>
        <v>0</v>
      </c>
      <c r="J26" s="43">
        <f>J21*0.65</f>
        <v>0</v>
      </c>
      <c r="K26" s="33"/>
      <c r="L26" s="50">
        <v>0.42</v>
      </c>
      <c r="M26" s="32">
        <f>D21+E21</f>
        <v>0</v>
      </c>
      <c r="N26" s="32">
        <f t="shared" si="1"/>
        <v>0</v>
      </c>
      <c r="O26" s="32">
        <f t="shared" si="2"/>
        <v>0</v>
      </c>
    </row>
    <row r="27" spans="1:15" ht="22.95" customHeight="1" x14ac:dyDescent="0.25">
      <c r="A27" s="71"/>
      <c r="B27" s="62"/>
      <c r="C27" s="62"/>
      <c r="D27" s="64"/>
      <c r="E27" s="66"/>
      <c r="F27" s="8" t="s">
        <v>394</v>
      </c>
      <c r="G27" s="47"/>
      <c r="H27" s="11"/>
      <c r="I27" s="8">
        <f>IFERROR(VLOOKUP(H27,Šifranti!$F$153:$G$156,2,FALSE),0)</f>
        <v>0</v>
      </c>
      <c r="J27" s="42">
        <f>J21*0.3</f>
        <v>0</v>
      </c>
      <c r="K27" s="33"/>
      <c r="L27" s="50">
        <v>0.37</v>
      </c>
      <c r="M27" s="32">
        <f>D21+E21</f>
        <v>0</v>
      </c>
      <c r="N27" s="32">
        <f t="shared" si="1"/>
        <v>0</v>
      </c>
      <c r="O27" s="32">
        <f t="shared" si="2"/>
        <v>0</v>
      </c>
    </row>
    <row r="28" spans="1:15" ht="22.95" customHeight="1" x14ac:dyDescent="0.25">
      <c r="A28" s="71" t="s">
        <v>402</v>
      </c>
      <c r="B28" s="61"/>
      <c r="C28" s="63" t="s">
        <v>400</v>
      </c>
      <c r="D28" s="63">
        <f>IF(B28&gt;3976,B28-3976,0)</f>
        <v>0</v>
      </c>
      <c r="E28" s="65">
        <v>0</v>
      </c>
      <c r="F28" s="15" t="s">
        <v>382</v>
      </c>
      <c r="G28" s="47"/>
      <c r="H28" s="11"/>
      <c r="I28" s="8">
        <f>IFERROR(VLOOKUP(H28,Šifranti!$F$5:$G$48,2,FALSE),0)</f>
        <v>0</v>
      </c>
      <c r="J28" s="44"/>
      <c r="K28" s="33"/>
      <c r="L28" s="50">
        <v>1.1399999999999999</v>
      </c>
      <c r="M28" s="32">
        <f>D28</f>
        <v>0</v>
      </c>
      <c r="N28" s="32">
        <f t="shared" si="1"/>
        <v>0</v>
      </c>
      <c r="O28" s="32">
        <f t="shared" si="2"/>
        <v>0</v>
      </c>
    </row>
    <row r="29" spans="1:15" ht="22.95" customHeight="1" x14ac:dyDescent="0.25">
      <c r="A29" s="71"/>
      <c r="B29" s="62"/>
      <c r="C29" s="64"/>
      <c r="D29" s="64"/>
      <c r="E29" s="66"/>
      <c r="F29" s="15" t="s">
        <v>383</v>
      </c>
      <c r="G29" s="47"/>
      <c r="H29" s="11"/>
      <c r="I29" s="8">
        <f>IFERROR(VLOOKUP(H29,Šifranti!$F$5:$G$48,2,FALSE),0)</f>
        <v>0</v>
      </c>
      <c r="J29" s="42">
        <f>J28</f>
        <v>0</v>
      </c>
      <c r="K29" s="33"/>
      <c r="L29" s="50">
        <v>1.1399999999999999</v>
      </c>
      <c r="M29" s="32">
        <f>D28</f>
        <v>0</v>
      </c>
      <c r="N29" s="32">
        <f t="shared" si="1"/>
        <v>0</v>
      </c>
      <c r="O29" s="32">
        <f t="shared" si="2"/>
        <v>0</v>
      </c>
    </row>
    <row r="30" spans="1:15" ht="22.95" customHeight="1" x14ac:dyDescent="0.25">
      <c r="A30" s="71"/>
      <c r="B30" s="62"/>
      <c r="C30" s="64"/>
      <c r="D30" s="64"/>
      <c r="E30" s="66"/>
      <c r="F30" s="8" t="s">
        <v>368</v>
      </c>
      <c r="G30" s="47"/>
      <c r="H30" s="11"/>
      <c r="I30" s="8">
        <f>IFERROR(VLOOKUP(H30,Šifranti!$F$49:$G$152,2,FALSE),0)</f>
        <v>0</v>
      </c>
      <c r="J30" s="42">
        <f>J28</f>
        <v>0</v>
      </c>
      <c r="K30" s="33"/>
      <c r="L30" s="50">
        <v>0.63</v>
      </c>
      <c r="M30" s="32">
        <f>D28</f>
        <v>0</v>
      </c>
      <c r="N30" s="32">
        <f t="shared" si="1"/>
        <v>0</v>
      </c>
      <c r="O30" s="32">
        <f t="shared" si="2"/>
        <v>0</v>
      </c>
    </row>
    <row r="31" spans="1:15" ht="22.95" customHeight="1" x14ac:dyDescent="0.25">
      <c r="A31" s="72"/>
      <c r="B31" s="73"/>
      <c r="C31" s="74"/>
      <c r="D31" s="74"/>
      <c r="E31" s="75"/>
      <c r="F31" s="8" t="s">
        <v>369</v>
      </c>
      <c r="G31" s="47"/>
      <c r="H31" s="11"/>
      <c r="I31" s="8">
        <f>IFERROR(VLOOKUP(H31,Šifranti!$F$49:$G$152,2,FALSE),0)</f>
        <v>0</v>
      </c>
      <c r="J31" s="42">
        <f>J28</f>
        <v>0</v>
      </c>
      <c r="K31" s="33"/>
      <c r="L31" s="50">
        <v>0.63</v>
      </c>
      <c r="M31" s="32">
        <f>D28</f>
        <v>0</v>
      </c>
      <c r="N31" s="32">
        <f t="shared" si="1"/>
        <v>0</v>
      </c>
      <c r="O31" s="32">
        <f t="shared" si="2"/>
        <v>0</v>
      </c>
    </row>
    <row r="32" spans="1:15" ht="22.95" customHeight="1" x14ac:dyDescent="0.25">
      <c r="A32" s="76" t="s">
        <v>403</v>
      </c>
      <c r="B32" s="61"/>
      <c r="C32" s="61"/>
      <c r="D32" s="63">
        <f>IF(B32&gt;2309,B32-2309,0)</f>
        <v>0</v>
      </c>
      <c r="E32" s="65">
        <f>IF(C32&gt;1895,C32-1895,0)</f>
        <v>0</v>
      </c>
      <c r="F32" s="15" t="s">
        <v>382</v>
      </c>
      <c r="G32" s="47"/>
      <c r="H32" s="11"/>
      <c r="I32" s="8">
        <f>IFERROR(VLOOKUP(H32,Šifranti!$F$5:$G$48,2,FALSE),0)</f>
        <v>0</v>
      </c>
      <c r="J32" s="44"/>
      <c r="K32" s="33"/>
      <c r="L32" s="50">
        <v>1.08</v>
      </c>
      <c r="M32" s="32">
        <f>D32+E32</f>
        <v>0</v>
      </c>
      <c r="N32" s="32">
        <f t="shared" si="1"/>
        <v>0</v>
      </c>
      <c r="O32" s="32">
        <f t="shared" si="2"/>
        <v>0</v>
      </c>
    </row>
    <row r="33" spans="1:19" ht="22.95" customHeight="1" x14ac:dyDescent="0.25">
      <c r="A33" s="71"/>
      <c r="B33" s="62"/>
      <c r="C33" s="62"/>
      <c r="D33" s="64"/>
      <c r="E33" s="66"/>
      <c r="F33" s="15" t="s">
        <v>383</v>
      </c>
      <c r="G33" s="47"/>
      <c r="H33" s="11"/>
      <c r="I33" s="8">
        <f>IFERROR(VLOOKUP(H33,Šifranti!$F$5:$G$48,2,FALSE),0)</f>
        <v>0</v>
      </c>
      <c r="J33" s="43">
        <f>J32</f>
        <v>0</v>
      </c>
      <c r="K33" s="33"/>
      <c r="L33" s="50">
        <v>1.08</v>
      </c>
      <c r="M33" s="32">
        <f>D32+E32</f>
        <v>0</v>
      </c>
      <c r="N33" s="32">
        <f t="shared" si="1"/>
        <v>0</v>
      </c>
      <c r="O33" s="32">
        <f t="shared" si="2"/>
        <v>0</v>
      </c>
    </row>
    <row r="34" spans="1:19" ht="22.95" customHeight="1" x14ac:dyDescent="0.25">
      <c r="A34" s="71"/>
      <c r="B34" s="62"/>
      <c r="C34" s="62"/>
      <c r="D34" s="64"/>
      <c r="E34" s="66"/>
      <c r="F34" s="8" t="s">
        <v>368</v>
      </c>
      <c r="G34" s="47"/>
      <c r="H34" s="11"/>
      <c r="I34" s="8">
        <f>IFERROR(VLOOKUP(H34,Šifranti!$F$49:$G$152,2,FALSE),0)</f>
        <v>0</v>
      </c>
      <c r="J34" s="43">
        <f>J32*0.7</f>
        <v>0</v>
      </c>
      <c r="K34" s="33"/>
      <c r="L34" s="50">
        <v>0.6</v>
      </c>
      <c r="M34" s="32">
        <f>D32+E32</f>
        <v>0</v>
      </c>
      <c r="N34" s="32">
        <f t="shared" si="1"/>
        <v>0</v>
      </c>
      <c r="O34" s="32">
        <f t="shared" si="2"/>
        <v>0</v>
      </c>
    </row>
    <row r="35" spans="1:19" ht="22.95" customHeight="1" x14ac:dyDescent="0.25">
      <c r="A35" s="71"/>
      <c r="B35" s="62"/>
      <c r="C35" s="62"/>
      <c r="D35" s="64"/>
      <c r="E35" s="66"/>
      <c r="F35" s="8" t="s">
        <v>369</v>
      </c>
      <c r="G35" s="47"/>
      <c r="H35" s="11"/>
      <c r="I35" s="8">
        <f>IFERROR(VLOOKUP(H35,Šifranti!$F$49:$G$152,2,FALSE),0)</f>
        <v>0</v>
      </c>
      <c r="J35" s="43">
        <f>J33*0.7</f>
        <v>0</v>
      </c>
      <c r="K35" s="33"/>
      <c r="L35" s="50">
        <v>0.6</v>
      </c>
      <c r="M35" s="32">
        <f>D32+E32</f>
        <v>0</v>
      </c>
      <c r="N35" s="32">
        <f t="shared" si="1"/>
        <v>0</v>
      </c>
      <c r="O35" s="32">
        <f t="shared" si="2"/>
        <v>0</v>
      </c>
    </row>
    <row r="36" spans="1:19" ht="22.95" customHeight="1" x14ac:dyDescent="0.25">
      <c r="A36" s="71"/>
      <c r="B36" s="62"/>
      <c r="C36" s="62"/>
      <c r="D36" s="64"/>
      <c r="E36" s="66"/>
      <c r="F36" s="8" t="s">
        <v>396</v>
      </c>
      <c r="G36" s="47"/>
      <c r="H36" s="11"/>
      <c r="I36" s="8">
        <f>IFERROR(VLOOKUP(H36,Šifranti!$F$49:$G$152,2,FALSE),0)</f>
        <v>0</v>
      </c>
      <c r="J36" s="43">
        <f>J32*0.65</f>
        <v>0</v>
      </c>
      <c r="K36" s="33"/>
      <c r="L36" s="50">
        <v>0.42</v>
      </c>
      <c r="M36" s="32">
        <f>D32+E32</f>
        <v>0</v>
      </c>
      <c r="N36" s="32">
        <f t="shared" si="1"/>
        <v>0</v>
      </c>
      <c r="O36" s="32">
        <f t="shared" si="2"/>
        <v>0</v>
      </c>
    </row>
    <row r="37" spans="1:19" ht="22.95" customHeight="1" x14ac:dyDescent="0.25">
      <c r="A37" s="71"/>
      <c r="B37" s="62"/>
      <c r="C37" s="62"/>
      <c r="D37" s="64"/>
      <c r="E37" s="66"/>
      <c r="F37" s="8" t="s">
        <v>397</v>
      </c>
      <c r="G37" s="47"/>
      <c r="H37" s="11"/>
      <c r="I37" s="8">
        <f>IFERROR(VLOOKUP(H37,Šifranti!$F$49:$G$152,2,FALSE),0)</f>
        <v>0</v>
      </c>
      <c r="J37" s="43">
        <f>J32*0.65</f>
        <v>0</v>
      </c>
      <c r="K37" s="33"/>
      <c r="L37" s="50">
        <v>0.42</v>
      </c>
      <c r="M37" s="32">
        <f>D32+E32</f>
        <v>0</v>
      </c>
      <c r="N37" s="32">
        <f t="shared" si="1"/>
        <v>0</v>
      </c>
      <c r="O37" s="32">
        <f t="shared" si="2"/>
        <v>0</v>
      </c>
    </row>
    <row r="38" spans="1:19" ht="22.95" customHeight="1" x14ac:dyDescent="0.25">
      <c r="A38" s="71"/>
      <c r="B38" s="62"/>
      <c r="C38" s="62"/>
      <c r="D38" s="64"/>
      <c r="E38" s="66"/>
      <c r="F38" s="8" t="s">
        <v>394</v>
      </c>
      <c r="G38" s="47"/>
      <c r="H38" s="11"/>
      <c r="I38" s="8">
        <f>IFERROR(VLOOKUP(H38,Šifranti!$F$153:$G$156,2,FALSE),0)</f>
        <v>0</v>
      </c>
      <c r="J38" s="42">
        <f>J32*0.3</f>
        <v>0</v>
      </c>
      <c r="K38" s="33"/>
      <c r="L38" s="50">
        <v>0.37</v>
      </c>
      <c r="M38" s="32">
        <f>D32+E32</f>
        <v>0</v>
      </c>
      <c r="N38" s="32">
        <f t="shared" si="1"/>
        <v>0</v>
      </c>
      <c r="O38" s="32">
        <f t="shared" si="2"/>
        <v>0</v>
      </c>
    </row>
    <row r="39" spans="1:19" ht="22.95" customHeight="1" x14ac:dyDescent="0.25">
      <c r="A39" s="71" t="s">
        <v>404</v>
      </c>
      <c r="B39" s="61"/>
      <c r="C39" s="63" t="s">
        <v>400</v>
      </c>
      <c r="D39" s="63">
        <f>IF(B39&gt;3976,B39-3976,0)</f>
        <v>0</v>
      </c>
      <c r="E39" s="65">
        <v>0</v>
      </c>
      <c r="F39" s="15" t="s">
        <v>382</v>
      </c>
      <c r="G39" s="47"/>
      <c r="H39" s="11"/>
      <c r="I39" s="8">
        <f>IFERROR(VLOOKUP(H39,Šifranti!$F$5:$G$48,2,FALSE),0)</f>
        <v>0</v>
      </c>
      <c r="J39" s="44"/>
      <c r="K39" s="33"/>
      <c r="L39" s="50">
        <v>1.1399999999999999</v>
      </c>
      <c r="M39" s="32">
        <f>D39</f>
        <v>0</v>
      </c>
      <c r="N39" s="32">
        <f t="shared" si="1"/>
        <v>0</v>
      </c>
      <c r="O39" s="32">
        <f t="shared" si="2"/>
        <v>0</v>
      </c>
    </row>
    <row r="40" spans="1:19" ht="22.95" customHeight="1" x14ac:dyDescent="0.25">
      <c r="A40" s="71"/>
      <c r="B40" s="62"/>
      <c r="C40" s="64"/>
      <c r="D40" s="64"/>
      <c r="E40" s="66"/>
      <c r="F40" s="15" t="s">
        <v>383</v>
      </c>
      <c r="G40" s="47"/>
      <c r="H40" s="11"/>
      <c r="I40" s="8">
        <f>IFERROR(VLOOKUP(H40,Šifranti!$F$5:$G$48,2,FALSE),0)</f>
        <v>0</v>
      </c>
      <c r="J40" s="42">
        <f>J39</f>
        <v>0</v>
      </c>
      <c r="K40" s="33"/>
      <c r="L40" s="50">
        <v>1.1399999999999999</v>
      </c>
      <c r="M40" s="32">
        <f>D39</f>
        <v>0</v>
      </c>
      <c r="N40" s="32">
        <f t="shared" si="1"/>
        <v>0</v>
      </c>
      <c r="O40" s="32">
        <f t="shared" si="2"/>
        <v>0</v>
      </c>
    </row>
    <row r="41" spans="1:19" ht="22.95" customHeight="1" x14ac:dyDescent="0.25">
      <c r="A41" s="71"/>
      <c r="B41" s="62"/>
      <c r="C41" s="64"/>
      <c r="D41" s="64"/>
      <c r="E41" s="66"/>
      <c r="F41" s="8" t="s">
        <v>368</v>
      </c>
      <c r="G41" s="47"/>
      <c r="H41" s="11"/>
      <c r="I41" s="8">
        <f>IFERROR(VLOOKUP(H41,Šifranti!$F$49:$G$152,2,FALSE),0)</f>
        <v>0</v>
      </c>
      <c r="J41" s="42">
        <f>J39</f>
        <v>0</v>
      </c>
      <c r="K41" s="33"/>
      <c r="L41" s="50">
        <v>0.63</v>
      </c>
      <c r="M41" s="32">
        <f>D39</f>
        <v>0</v>
      </c>
      <c r="N41" s="32">
        <f t="shared" si="1"/>
        <v>0</v>
      </c>
      <c r="O41" s="32">
        <f t="shared" si="2"/>
        <v>0</v>
      </c>
    </row>
    <row r="42" spans="1:19" ht="22.95" customHeight="1" x14ac:dyDescent="0.25">
      <c r="A42" s="72"/>
      <c r="B42" s="73"/>
      <c r="C42" s="74"/>
      <c r="D42" s="74"/>
      <c r="E42" s="75"/>
      <c r="F42" s="8" t="s">
        <v>369</v>
      </c>
      <c r="G42" s="47"/>
      <c r="H42" s="11"/>
      <c r="I42" s="8">
        <f>IFERROR(VLOOKUP(H42,Šifranti!$F$49:$G$152,2,FALSE),0)</f>
        <v>0</v>
      </c>
      <c r="J42" s="42">
        <f>J39</f>
        <v>0</v>
      </c>
      <c r="K42" s="33"/>
      <c r="L42" s="50">
        <v>0.63</v>
      </c>
      <c r="M42" s="32">
        <f>D39</f>
        <v>0</v>
      </c>
      <c r="N42" s="32">
        <f t="shared" si="1"/>
        <v>0</v>
      </c>
      <c r="O42" s="32">
        <f t="shared" si="2"/>
        <v>0</v>
      </c>
    </row>
    <row r="43" spans="1:19" ht="25.35" customHeight="1" x14ac:dyDescent="0.25">
      <c r="A43" s="76" t="s">
        <v>405</v>
      </c>
      <c r="B43" s="61"/>
      <c r="C43" s="61"/>
      <c r="D43" s="63">
        <f>IF(B43&gt;2309,B43-2309,0)</f>
        <v>0</v>
      </c>
      <c r="E43" s="65">
        <f>IF(C43&gt;1895,C43-1895,0)</f>
        <v>0</v>
      </c>
      <c r="F43" s="15" t="s">
        <v>382</v>
      </c>
      <c r="G43" s="47"/>
      <c r="H43" s="11"/>
      <c r="I43" s="8">
        <f>IFERROR(VLOOKUP(H43,Šifranti!$F$5:$G$48,2,FALSE),0)</f>
        <v>0</v>
      </c>
      <c r="J43" s="44"/>
      <c r="K43" s="33"/>
      <c r="L43" s="50">
        <v>1.08</v>
      </c>
      <c r="M43" s="32">
        <f>D43+E43</f>
        <v>0</v>
      </c>
      <c r="N43" s="32">
        <f t="shared" si="1"/>
        <v>0</v>
      </c>
      <c r="O43" s="32">
        <f t="shared" si="2"/>
        <v>0</v>
      </c>
    </row>
    <row r="44" spans="1:19" ht="21" customHeight="1" x14ac:dyDescent="0.25">
      <c r="A44" s="71"/>
      <c r="B44" s="62"/>
      <c r="C44" s="62"/>
      <c r="D44" s="64"/>
      <c r="E44" s="66"/>
      <c r="F44" s="15" t="s">
        <v>383</v>
      </c>
      <c r="G44" s="47"/>
      <c r="H44" s="11"/>
      <c r="I44" s="8">
        <f>IFERROR(VLOOKUP(H44,Šifranti!$F$5:$G$48,2,FALSE),0)</f>
        <v>0</v>
      </c>
      <c r="J44" s="43">
        <f>J43</f>
        <v>0</v>
      </c>
      <c r="K44" s="33"/>
      <c r="L44" s="50">
        <v>1.08</v>
      </c>
      <c r="M44" s="32">
        <f>D43+E43</f>
        <v>0</v>
      </c>
      <c r="N44" s="32">
        <f t="shared" si="1"/>
        <v>0</v>
      </c>
      <c r="O44" s="32">
        <f t="shared" si="2"/>
        <v>0</v>
      </c>
      <c r="P44"/>
      <c r="Q44"/>
      <c r="R44"/>
      <c r="S44"/>
    </row>
    <row r="45" spans="1:19" ht="24.75" customHeight="1" x14ac:dyDescent="0.25">
      <c r="A45" s="71"/>
      <c r="B45" s="62"/>
      <c r="C45" s="62"/>
      <c r="D45" s="64"/>
      <c r="E45" s="66"/>
      <c r="F45" s="8" t="s">
        <v>368</v>
      </c>
      <c r="G45" s="47"/>
      <c r="H45" s="11"/>
      <c r="I45" s="8">
        <f>IFERROR(VLOOKUP(H45,Šifranti!$F$49:$G$152,2,FALSE),0)</f>
        <v>0</v>
      </c>
      <c r="J45" s="43">
        <f>J43*0.7</f>
        <v>0</v>
      </c>
      <c r="K45" s="33"/>
      <c r="L45" s="50">
        <v>0.6</v>
      </c>
      <c r="M45" s="32">
        <f>D43+E43</f>
        <v>0</v>
      </c>
      <c r="N45" s="32">
        <f t="shared" si="1"/>
        <v>0</v>
      </c>
      <c r="O45" s="32">
        <f t="shared" si="2"/>
        <v>0</v>
      </c>
      <c r="P45"/>
      <c r="Q45"/>
      <c r="R45"/>
      <c r="S45"/>
    </row>
    <row r="46" spans="1:19" ht="19.95" customHeight="1" x14ac:dyDescent="0.25">
      <c r="A46" s="71"/>
      <c r="B46" s="62"/>
      <c r="C46" s="62"/>
      <c r="D46" s="64"/>
      <c r="E46" s="66"/>
      <c r="F46" s="8" t="s">
        <v>369</v>
      </c>
      <c r="G46" s="47"/>
      <c r="H46" s="11"/>
      <c r="I46" s="8">
        <f>IFERROR(VLOOKUP(H46,Šifranti!$F$49:$G$152,2,FALSE),0)</f>
        <v>0</v>
      </c>
      <c r="J46" s="43">
        <f>J44*0.7</f>
        <v>0</v>
      </c>
      <c r="K46" s="33"/>
      <c r="L46" s="50">
        <v>0.6</v>
      </c>
      <c r="M46" s="32">
        <f>D43+E43</f>
        <v>0</v>
      </c>
      <c r="N46" s="32">
        <f t="shared" si="1"/>
        <v>0</v>
      </c>
      <c r="O46" s="32">
        <f t="shared" si="2"/>
        <v>0</v>
      </c>
      <c r="P46"/>
      <c r="Q46"/>
      <c r="R46"/>
      <c r="S46"/>
    </row>
    <row r="47" spans="1:19" ht="22.95" customHeight="1" x14ac:dyDescent="0.25">
      <c r="A47" s="71"/>
      <c r="B47" s="62"/>
      <c r="C47" s="62"/>
      <c r="D47" s="64"/>
      <c r="E47" s="66"/>
      <c r="F47" s="8" t="s">
        <v>396</v>
      </c>
      <c r="G47" s="47"/>
      <c r="H47" s="11"/>
      <c r="I47" s="8">
        <f>IFERROR(VLOOKUP(H47,Šifranti!$F$49:$G$152,2,FALSE),0)</f>
        <v>0</v>
      </c>
      <c r="J47" s="43">
        <f>J43*0.65</f>
        <v>0</v>
      </c>
      <c r="K47" s="33"/>
      <c r="L47" s="50">
        <v>0.42</v>
      </c>
      <c r="M47" s="32">
        <f>D43+E43</f>
        <v>0</v>
      </c>
      <c r="N47" s="32">
        <f t="shared" si="1"/>
        <v>0</v>
      </c>
      <c r="O47" s="32">
        <f t="shared" si="2"/>
        <v>0</v>
      </c>
      <c r="P47"/>
      <c r="Q47"/>
      <c r="R47"/>
      <c r="S47"/>
    </row>
    <row r="48" spans="1:19" ht="22.95" customHeight="1" x14ac:dyDescent="0.25">
      <c r="A48" s="71"/>
      <c r="B48" s="62"/>
      <c r="C48" s="62"/>
      <c r="D48" s="64"/>
      <c r="E48" s="66"/>
      <c r="F48" s="8" t="s">
        <v>397</v>
      </c>
      <c r="G48" s="47"/>
      <c r="H48" s="11"/>
      <c r="I48" s="8">
        <f>IFERROR(VLOOKUP(H48,Šifranti!$F$49:$G$152,2,FALSE),0)</f>
        <v>0</v>
      </c>
      <c r="J48" s="43">
        <f>J43*0.65</f>
        <v>0</v>
      </c>
      <c r="K48" s="33"/>
      <c r="L48" s="50">
        <v>0.42</v>
      </c>
      <c r="M48" s="32">
        <f>D43+E43</f>
        <v>0</v>
      </c>
      <c r="N48" s="32">
        <f t="shared" si="1"/>
        <v>0</v>
      </c>
      <c r="O48" s="32">
        <f t="shared" si="2"/>
        <v>0</v>
      </c>
      <c r="P48"/>
      <c r="Q48"/>
      <c r="R48"/>
      <c r="S48"/>
    </row>
    <row r="49" spans="1:19" ht="22.95" customHeight="1" x14ac:dyDescent="0.25">
      <c r="A49" s="71"/>
      <c r="B49" s="62"/>
      <c r="C49" s="62"/>
      <c r="D49" s="64"/>
      <c r="E49" s="66"/>
      <c r="F49" s="8" t="s">
        <v>394</v>
      </c>
      <c r="G49" s="47"/>
      <c r="H49" s="11"/>
      <c r="I49" s="8">
        <f>IFERROR(VLOOKUP(H49,Šifranti!$F$153:$G$156,2,FALSE),0)</f>
        <v>0</v>
      </c>
      <c r="J49" s="42">
        <f>J43*0.3</f>
        <v>0</v>
      </c>
      <c r="K49" s="33"/>
      <c r="L49" s="50">
        <v>0.37</v>
      </c>
      <c r="M49" s="32">
        <f>D43+E43</f>
        <v>0</v>
      </c>
      <c r="N49" s="32">
        <f t="shared" si="1"/>
        <v>0</v>
      </c>
      <c r="O49" s="32">
        <f t="shared" si="2"/>
        <v>0</v>
      </c>
      <c r="P49"/>
      <c r="Q49"/>
      <c r="R49"/>
      <c r="S49"/>
    </row>
    <row r="50" spans="1:19" ht="22.95" customHeight="1" x14ac:dyDescent="0.25">
      <c r="A50" s="71" t="s">
        <v>406</v>
      </c>
      <c r="B50" s="61"/>
      <c r="C50" s="63" t="s">
        <v>400</v>
      </c>
      <c r="D50" s="63">
        <f>IF(B50&gt;3976,B50-3976,0)</f>
        <v>0</v>
      </c>
      <c r="E50" s="65">
        <v>0</v>
      </c>
      <c r="F50" s="15" t="s">
        <v>382</v>
      </c>
      <c r="G50" s="47"/>
      <c r="H50" s="11"/>
      <c r="I50" s="8">
        <f>IFERROR(VLOOKUP(H50,Šifranti!$F$5:$G$48,2,FALSE),0)</f>
        <v>0</v>
      </c>
      <c r="J50" s="44"/>
      <c r="K50" s="33"/>
      <c r="L50" s="50">
        <v>1.1399999999999999</v>
      </c>
      <c r="M50" s="32">
        <f>D50</f>
        <v>0</v>
      </c>
      <c r="N50" s="32">
        <f t="shared" si="1"/>
        <v>0</v>
      </c>
      <c r="O50" s="32">
        <f t="shared" si="2"/>
        <v>0</v>
      </c>
      <c r="P50"/>
      <c r="Q50"/>
      <c r="R50"/>
      <c r="S50"/>
    </row>
    <row r="51" spans="1:19" ht="22.95" customHeight="1" x14ac:dyDescent="0.25">
      <c r="A51" s="71"/>
      <c r="B51" s="62"/>
      <c r="C51" s="64"/>
      <c r="D51" s="64"/>
      <c r="E51" s="66"/>
      <c r="F51" s="15" t="s">
        <v>383</v>
      </c>
      <c r="G51" s="47"/>
      <c r="H51" s="11"/>
      <c r="I51" s="8">
        <f>IFERROR(VLOOKUP(H51,Šifranti!$F$5:$G$48,2,FALSE),0)</f>
        <v>0</v>
      </c>
      <c r="J51" s="42">
        <f>J50</f>
        <v>0</v>
      </c>
      <c r="K51" s="33"/>
      <c r="L51" s="50">
        <v>1.1399999999999999</v>
      </c>
      <c r="M51" s="32">
        <f>D50</f>
        <v>0</v>
      </c>
      <c r="N51" s="32">
        <f t="shared" si="1"/>
        <v>0</v>
      </c>
      <c r="O51" s="32">
        <f t="shared" si="2"/>
        <v>0</v>
      </c>
      <c r="P51"/>
      <c r="Q51"/>
      <c r="R51"/>
      <c r="S51"/>
    </row>
    <row r="52" spans="1:19" ht="22.95" customHeight="1" x14ac:dyDescent="0.25">
      <c r="A52" s="71"/>
      <c r="B52" s="62"/>
      <c r="C52" s="64"/>
      <c r="D52" s="64"/>
      <c r="E52" s="66"/>
      <c r="F52" s="8" t="s">
        <v>368</v>
      </c>
      <c r="G52" s="47"/>
      <c r="H52" s="11"/>
      <c r="I52" s="8">
        <f>IFERROR(VLOOKUP(H52,Šifranti!$F$49:$G$152,2,FALSE),0)</f>
        <v>0</v>
      </c>
      <c r="J52" s="42">
        <f>J50</f>
        <v>0</v>
      </c>
      <c r="K52" s="33"/>
      <c r="L52" s="50">
        <v>0.63</v>
      </c>
      <c r="M52" s="32">
        <f>D50</f>
        <v>0</v>
      </c>
      <c r="N52" s="32">
        <f t="shared" si="1"/>
        <v>0</v>
      </c>
      <c r="O52" s="32">
        <f t="shared" si="2"/>
        <v>0</v>
      </c>
      <c r="P52"/>
      <c r="Q52"/>
      <c r="R52"/>
      <c r="S52"/>
    </row>
    <row r="53" spans="1:19" ht="22.95" customHeight="1" x14ac:dyDescent="0.25">
      <c r="A53" s="72"/>
      <c r="B53" s="73"/>
      <c r="C53" s="74"/>
      <c r="D53" s="74"/>
      <c r="E53" s="75"/>
      <c r="F53" s="8" t="s">
        <v>369</v>
      </c>
      <c r="G53" s="47"/>
      <c r="H53" s="11"/>
      <c r="I53" s="8">
        <f>IFERROR(VLOOKUP(H53,Šifranti!$F$49:$G$152,2,FALSE),0)</f>
        <v>0</v>
      </c>
      <c r="J53" s="42">
        <f>J50</f>
        <v>0</v>
      </c>
      <c r="K53" s="33"/>
      <c r="L53" s="50">
        <v>0.63</v>
      </c>
      <c r="M53" s="32">
        <f>D50</f>
        <v>0</v>
      </c>
      <c r="N53" s="32">
        <f t="shared" si="1"/>
        <v>0</v>
      </c>
      <c r="O53" s="32">
        <f t="shared" si="2"/>
        <v>0</v>
      </c>
      <c r="P53"/>
      <c r="Q53"/>
      <c r="R53"/>
      <c r="S53"/>
    </row>
    <row r="54" spans="1:19" ht="22.95" customHeight="1" x14ac:dyDescent="0.25">
      <c r="A54" s="34" t="s">
        <v>320</v>
      </c>
      <c r="B54" s="34"/>
      <c r="C54" s="34"/>
      <c r="D54" s="7"/>
      <c r="E54" s="7"/>
      <c r="F54" s="7"/>
      <c r="G54" s="7"/>
      <c r="H54" s="7"/>
      <c r="I54" s="7"/>
      <c r="J54" s="7"/>
      <c r="K54" s="7"/>
      <c r="L54" s="7"/>
      <c r="M54" s="7"/>
      <c r="N54" s="32">
        <f>SUM(N10:N53)</f>
        <v>0</v>
      </c>
      <c r="O54" s="32">
        <f>SUM(O10:O53)</f>
        <v>0</v>
      </c>
      <c r="P54"/>
      <c r="Q54"/>
      <c r="R54"/>
      <c r="S54"/>
    </row>
    <row r="55" spans="1:19" ht="22.95" customHeight="1" x14ac:dyDescent="0.25">
      <c r="A55"/>
      <c r="B55"/>
      <c r="C55"/>
      <c r="D55"/>
      <c r="E55"/>
      <c r="F55"/>
      <c r="G55"/>
      <c r="H55"/>
      <c r="I55"/>
      <c r="J55"/>
      <c r="K55"/>
      <c r="L55"/>
      <c r="M55"/>
      <c r="N55"/>
      <c r="O55"/>
      <c r="P55"/>
      <c r="Q55"/>
      <c r="R55"/>
      <c r="S55"/>
    </row>
    <row r="56" spans="1:19" ht="27.6" customHeight="1" x14ac:dyDescent="0.25">
      <c r="A56" s="26" t="s">
        <v>373</v>
      </c>
      <c r="B56" s="46"/>
      <c r="C56" s="46"/>
      <c r="D56"/>
      <c r="E56"/>
      <c r="F56"/>
      <c r="G56"/>
      <c r="H56"/>
      <c r="I56"/>
      <c r="J56"/>
      <c r="K56"/>
      <c r="L56"/>
      <c r="M56"/>
      <c r="N56"/>
      <c r="O56"/>
      <c r="P56"/>
      <c r="Q56"/>
      <c r="R56"/>
      <c r="S56"/>
    </row>
    <row r="57" spans="1:19" ht="68.400000000000006" customHeight="1" x14ac:dyDescent="0.25">
      <c r="A57" s="8" t="s">
        <v>11</v>
      </c>
      <c r="B57" s="49" t="s">
        <v>489</v>
      </c>
      <c r="C57" s="8" t="s">
        <v>323</v>
      </c>
      <c r="D57" s="13" t="s">
        <v>379</v>
      </c>
      <c r="E57" s="13" t="s">
        <v>378</v>
      </c>
      <c r="F57" s="8" t="s">
        <v>420</v>
      </c>
      <c r="G57" s="8" t="s">
        <v>8</v>
      </c>
      <c r="H57" s="8" t="s">
        <v>9</v>
      </c>
      <c r="I57" s="8" t="s">
        <v>10</v>
      </c>
      <c r="J57" s="8" t="s">
        <v>395</v>
      </c>
      <c r="K57" s="8" t="s">
        <v>372</v>
      </c>
      <c r="L57" s="8" t="s">
        <v>384</v>
      </c>
      <c r="M57" s="8" t="s">
        <v>385</v>
      </c>
      <c r="N57" s="13" t="s">
        <v>381</v>
      </c>
      <c r="O57" s="13" t="s">
        <v>380</v>
      </c>
      <c r="P57"/>
      <c r="Q57"/>
      <c r="R57"/>
      <c r="S57"/>
    </row>
    <row r="58" spans="1:19" ht="22.95" customHeight="1" x14ac:dyDescent="0.25">
      <c r="A58" s="9">
        <v>1</v>
      </c>
      <c r="B58" s="9">
        <v>2</v>
      </c>
      <c r="C58" s="9">
        <v>3</v>
      </c>
      <c r="D58" s="9">
        <v>4</v>
      </c>
      <c r="E58" s="9">
        <v>5</v>
      </c>
      <c r="F58" s="14">
        <v>6</v>
      </c>
      <c r="G58" s="9">
        <v>7</v>
      </c>
      <c r="H58" s="14">
        <v>8</v>
      </c>
      <c r="I58" s="9">
        <v>9</v>
      </c>
      <c r="J58" s="9">
        <v>10</v>
      </c>
      <c r="K58" s="9">
        <v>11</v>
      </c>
      <c r="L58" s="9">
        <v>12</v>
      </c>
      <c r="M58" s="9">
        <v>13</v>
      </c>
      <c r="N58" s="9">
        <v>14</v>
      </c>
      <c r="O58" s="9">
        <v>15</v>
      </c>
      <c r="P58"/>
      <c r="Q58"/>
      <c r="R58"/>
      <c r="S58"/>
    </row>
    <row r="59" spans="1:19" ht="22.95" customHeight="1" x14ac:dyDescent="0.25">
      <c r="A59" s="76" t="s">
        <v>398</v>
      </c>
      <c r="B59" s="61"/>
      <c r="C59" s="61"/>
      <c r="D59" s="63">
        <f>IF(B59&gt;2309,B59-2309,0)</f>
        <v>0</v>
      </c>
      <c r="E59" s="65">
        <f>IF(C59&gt;1895,C59-1895,0)</f>
        <v>0</v>
      </c>
      <c r="F59" s="15" t="s">
        <v>382</v>
      </c>
      <c r="G59" s="47"/>
      <c r="H59" s="11"/>
      <c r="I59" s="8">
        <f>IFERROR(VLOOKUP(H59,Šifranti!$F$5:$G$48,2,FALSE),0)</f>
        <v>0</v>
      </c>
      <c r="J59" s="44"/>
      <c r="K59" s="33"/>
      <c r="L59" s="50">
        <v>1.08</v>
      </c>
      <c r="M59" s="32">
        <f>D59+E59</f>
        <v>0</v>
      </c>
      <c r="N59" s="32">
        <f>IF(J59*K59*L59*M59 &lt;= 2000,J59*K59*L59*M59,2000)</f>
        <v>0</v>
      </c>
      <c r="O59" s="32">
        <f t="shared" ref="O59:O102" si="3">N59*1.161</f>
        <v>0</v>
      </c>
      <c r="P59"/>
      <c r="Q59"/>
      <c r="R59"/>
      <c r="S59"/>
    </row>
    <row r="60" spans="1:19" ht="22.95" customHeight="1" x14ac:dyDescent="0.25">
      <c r="A60" s="71"/>
      <c r="B60" s="62"/>
      <c r="C60" s="62"/>
      <c r="D60" s="64"/>
      <c r="E60" s="66"/>
      <c r="F60" s="15" t="s">
        <v>383</v>
      </c>
      <c r="G60" s="47"/>
      <c r="H60" s="11"/>
      <c r="I60" s="8">
        <f>IFERROR(VLOOKUP(H60,Šifranti!$F$5:$G$48,2,FALSE),0)</f>
        <v>0</v>
      </c>
      <c r="J60" s="43">
        <f>J59</f>
        <v>0</v>
      </c>
      <c r="K60" s="33"/>
      <c r="L60" s="50">
        <v>1.08</v>
      </c>
      <c r="M60" s="32">
        <f>D59+E59</f>
        <v>0</v>
      </c>
      <c r="N60" s="32">
        <f t="shared" ref="N60:N102" si="4">IF(J60*K60*L60*M60 &lt;= 2000,J60*K60*L60*M60,2000)</f>
        <v>0</v>
      </c>
      <c r="O60" s="32">
        <f t="shared" si="3"/>
        <v>0</v>
      </c>
      <c r="P60"/>
      <c r="Q60"/>
      <c r="R60"/>
      <c r="S60"/>
    </row>
    <row r="61" spans="1:19" ht="22.95" customHeight="1" x14ac:dyDescent="0.25">
      <c r="A61" s="71"/>
      <c r="B61" s="62"/>
      <c r="C61" s="62"/>
      <c r="D61" s="64"/>
      <c r="E61" s="66"/>
      <c r="F61" s="8" t="s">
        <v>368</v>
      </c>
      <c r="G61" s="47"/>
      <c r="H61" s="11"/>
      <c r="I61" s="8">
        <f>IFERROR(VLOOKUP(H61,Šifranti!$F$49:$G$152,2,FALSE),0)</f>
        <v>0</v>
      </c>
      <c r="J61" s="43">
        <f>J59*0.7</f>
        <v>0</v>
      </c>
      <c r="K61" s="33"/>
      <c r="L61" s="50">
        <v>0.6</v>
      </c>
      <c r="M61" s="32">
        <f>D59+E59</f>
        <v>0</v>
      </c>
      <c r="N61" s="32">
        <f t="shared" si="4"/>
        <v>0</v>
      </c>
      <c r="O61" s="32">
        <f t="shared" si="3"/>
        <v>0</v>
      </c>
      <c r="P61"/>
      <c r="Q61"/>
      <c r="R61"/>
      <c r="S61"/>
    </row>
    <row r="62" spans="1:19" ht="22.95" customHeight="1" x14ac:dyDescent="0.25">
      <c r="A62" s="71"/>
      <c r="B62" s="62"/>
      <c r="C62" s="62"/>
      <c r="D62" s="64"/>
      <c r="E62" s="66"/>
      <c r="F62" s="8" t="s">
        <v>369</v>
      </c>
      <c r="G62" s="47"/>
      <c r="H62" s="11"/>
      <c r="I62" s="8">
        <f>IFERROR(VLOOKUP(H62,Šifranti!$F$49:$G$152,2,FALSE),0)</f>
        <v>0</v>
      </c>
      <c r="J62" s="43">
        <f>J60*0.7</f>
        <v>0</v>
      </c>
      <c r="K62" s="33"/>
      <c r="L62" s="50">
        <v>0.6</v>
      </c>
      <c r="M62" s="32">
        <f>D59+E59</f>
        <v>0</v>
      </c>
      <c r="N62" s="32">
        <f t="shared" si="4"/>
        <v>0</v>
      </c>
      <c r="O62" s="32">
        <f t="shared" si="3"/>
        <v>0</v>
      </c>
      <c r="P62"/>
      <c r="Q62"/>
      <c r="R62"/>
      <c r="S62"/>
    </row>
    <row r="63" spans="1:19" ht="22.95" customHeight="1" x14ac:dyDescent="0.25">
      <c r="A63" s="71"/>
      <c r="B63" s="62"/>
      <c r="C63" s="62"/>
      <c r="D63" s="64"/>
      <c r="E63" s="66"/>
      <c r="F63" s="8" t="s">
        <v>396</v>
      </c>
      <c r="G63" s="47"/>
      <c r="H63" s="11"/>
      <c r="I63" s="8">
        <f>IFERROR(VLOOKUP(H63,Šifranti!$F$49:$G$152,2,FALSE),0)</f>
        <v>0</v>
      </c>
      <c r="J63" s="43">
        <f>J59*0.65</f>
        <v>0</v>
      </c>
      <c r="K63" s="33"/>
      <c r="L63" s="50">
        <v>0.42</v>
      </c>
      <c r="M63" s="32">
        <f>D59+E59</f>
        <v>0</v>
      </c>
      <c r="N63" s="32">
        <f t="shared" si="4"/>
        <v>0</v>
      </c>
      <c r="O63" s="32">
        <f t="shared" si="3"/>
        <v>0</v>
      </c>
      <c r="P63"/>
      <c r="Q63"/>
      <c r="R63"/>
      <c r="S63"/>
    </row>
    <row r="64" spans="1:19" ht="22.95" customHeight="1" x14ac:dyDescent="0.25">
      <c r="A64" s="71"/>
      <c r="B64" s="62"/>
      <c r="C64" s="62"/>
      <c r="D64" s="64"/>
      <c r="E64" s="66"/>
      <c r="F64" s="8" t="s">
        <v>397</v>
      </c>
      <c r="G64" s="47"/>
      <c r="H64" s="11"/>
      <c r="I64" s="8">
        <f>IFERROR(VLOOKUP(H64,Šifranti!$F$49:$G$152,2,FALSE),0)</f>
        <v>0</v>
      </c>
      <c r="J64" s="43">
        <f>J59*0.65</f>
        <v>0</v>
      </c>
      <c r="K64" s="33"/>
      <c r="L64" s="50">
        <v>0.42</v>
      </c>
      <c r="M64" s="32">
        <f>D59+E59</f>
        <v>0</v>
      </c>
      <c r="N64" s="32">
        <f t="shared" si="4"/>
        <v>0</v>
      </c>
      <c r="O64" s="32">
        <f t="shared" si="3"/>
        <v>0</v>
      </c>
      <c r="P64"/>
      <c r="Q64"/>
      <c r="R64"/>
      <c r="S64"/>
    </row>
    <row r="65" spans="1:19" ht="22.95" customHeight="1" x14ac:dyDescent="0.25">
      <c r="A65" s="71"/>
      <c r="B65" s="62"/>
      <c r="C65" s="62"/>
      <c r="D65" s="64"/>
      <c r="E65" s="66"/>
      <c r="F65" s="8" t="s">
        <v>394</v>
      </c>
      <c r="G65" s="47"/>
      <c r="H65" s="11"/>
      <c r="I65" s="8">
        <f>IFERROR(VLOOKUP(H65,Šifranti!$F$153:$G$156,2,FALSE),0)</f>
        <v>0</v>
      </c>
      <c r="J65" s="42">
        <f>J59*0.3</f>
        <v>0</v>
      </c>
      <c r="K65" s="33"/>
      <c r="L65" s="50">
        <v>0.37</v>
      </c>
      <c r="M65" s="32">
        <f>D59+E59</f>
        <v>0</v>
      </c>
      <c r="N65" s="32">
        <f t="shared" si="4"/>
        <v>0</v>
      </c>
      <c r="O65" s="32">
        <f t="shared" si="3"/>
        <v>0</v>
      </c>
      <c r="P65"/>
      <c r="Q65"/>
      <c r="R65"/>
      <c r="S65"/>
    </row>
    <row r="66" spans="1:19" ht="22.95" customHeight="1" x14ac:dyDescent="0.25">
      <c r="A66" s="71" t="s">
        <v>399</v>
      </c>
      <c r="B66" s="61"/>
      <c r="C66" s="63" t="s">
        <v>400</v>
      </c>
      <c r="D66" s="63">
        <f>IF(B66&gt;3976,B66-3976,0)</f>
        <v>0</v>
      </c>
      <c r="E66" s="65">
        <v>0</v>
      </c>
      <c r="F66" s="15" t="s">
        <v>382</v>
      </c>
      <c r="G66" s="47"/>
      <c r="H66" s="11"/>
      <c r="I66" s="8">
        <f>IFERROR(VLOOKUP(H66,Šifranti!$F$5:$G$48,2,FALSE),0)</f>
        <v>0</v>
      </c>
      <c r="J66" s="44"/>
      <c r="K66" s="33"/>
      <c r="L66" s="50">
        <v>1.1399999999999999</v>
      </c>
      <c r="M66" s="32">
        <f>D66</f>
        <v>0</v>
      </c>
      <c r="N66" s="32">
        <f t="shared" si="4"/>
        <v>0</v>
      </c>
      <c r="O66" s="32">
        <f t="shared" si="3"/>
        <v>0</v>
      </c>
      <c r="P66"/>
      <c r="Q66"/>
      <c r="R66"/>
      <c r="S66"/>
    </row>
    <row r="67" spans="1:19" ht="22.95" customHeight="1" x14ac:dyDescent="0.25">
      <c r="A67" s="71"/>
      <c r="B67" s="62"/>
      <c r="C67" s="64"/>
      <c r="D67" s="64"/>
      <c r="E67" s="66"/>
      <c r="F67" s="15" t="s">
        <v>383</v>
      </c>
      <c r="G67" s="47"/>
      <c r="H67" s="11"/>
      <c r="I67" s="8">
        <f>IFERROR(VLOOKUP(H67,Šifranti!$F$5:$G$48,2,FALSE),0)</f>
        <v>0</v>
      </c>
      <c r="J67" s="42">
        <f>J66</f>
        <v>0</v>
      </c>
      <c r="K67" s="33"/>
      <c r="L67" s="50">
        <v>1.1399999999999999</v>
      </c>
      <c r="M67" s="32">
        <f>D66</f>
        <v>0</v>
      </c>
      <c r="N67" s="32">
        <f t="shared" si="4"/>
        <v>0</v>
      </c>
      <c r="O67" s="32">
        <f t="shared" si="3"/>
        <v>0</v>
      </c>
      <c r="P67"/>
      <c r="Q67"/>
      <c r="R67"/>
      <c r="S67"/>
    </row>
    <row r="68" spans="1:19" ht="22.95" customHeight="1" x14ac:dyDescent="0.25">
      <c r="A68" s="71"/>
      <c r="B68" s="62"/>
      <c r="C68" s="64"/>
      <c r="D68" s="64"/>
      <c r="E68" s="66"/>
      <c r="F68" s="8" t="s">
        <v>368</v>
      </c>
      <c r="G68" s="47"/>
      <c r="H68" s="11"/>
      <c r="I68" s="8">
        <f>IFERROR(VLOOKUP(H68,Šifranti!$F$49:$G$152,2,FALSE),0)</f>
        <v>0</v>
      </c>
      <c r="J68" s="42">
        <f>J66</f>
        <v>0</v>
      </c>
      <c r="K68" s="33"/>
      <c r="L68" s="50">
        <v>0.63</v>
      </c>
      <c r="M68" s="32">
        <f>D66</f>
        <v>0</v>
      </c>
      <c r="N68" s="32">
        <f t="shared" si="4"/>
        <v>0</v>
      </c>
      <c r="O68" s="32">
        <f t="shared" si="3"/>
        <v>0</v>
      </c>
      <c r="P68"/>
      <c r="Q68"/>
      <c r="R68"/>
      <c r="S68"/>
    </row>
    <row r="69" spans="1:19" ht="22.95" customHeight="1" x14ac:dyDescent="0.25">
      <c r="A69" s="72"/>
      <c r="B69" s="73"/>
      <c r="C69" s="74"/>
      <c r="D69" s="74"/>
      <c r="E69" s="75"/>
      <c r="F69" s="8" t="s">
        <v>369</v>
      </c>
      <c r="G69" s="47"/>
      <c r="H69" s="11"/>
      <c r="I69" s="8">
        <f>IFERROR(VLOOKUP(H69,Šifranti!$F$49:$G$152,2,FALSE),0)</f>
        <v>0</v>
      </c>
      <c r="J69" s="42">
        <f>J66</f>
        <v>0</v>
      </c>
      <c r="K69" s="33"/>
      <c r="L69" s="50">
        <v>0.63</v>
      </c>
      <c r="M69" s="32">
        <f>D66</f>
        <v>0</v>
      </c>
      <c r="N69" s="32">
        <f t="shared" si="4"/>
        <v>0</v>
      </c>
      <c r="O69" s="32">
        <f t="shared" si="3"/>
        <v>0</v>
      </c>
      <c r="P69"/>
      <c r="Q69"/>
      <c r="R69"/>
      <c r="S69"/>
    </row>
    <row r="70" spans="1:19" ht="22.95" customHeight="1" x14ac:dyDescent="0.25">
      <c r="A70" s="76" t="s">
        <v>401</v>
      </c>
      <c r="B70" s="61"/>
      <c r="C70" s="61"/>
      <c r="D70" s="63">
        <f>IF(B70&gt;2309,B70-2309,0)</f>
        <v>0</v>
      </c>
      <c r="E70" s="65">
        <f>IF(C70&gt;1895,C70-1895,0)</f>
        <v>0</v>
      </c>
      <c r="F70" s="15" t="s">
        <v>382</v>
      </c>
      <c r="G70" s="47"/>
      <c r="H70" s="11"/>
      <c r="I70" s="8">
        <f>IFERROR(VLOOKUP(H70,Šifranti!$F$5:$G$48,2,FALSE),0)</f>
        <v>0</v>
      </c>
      <c r="J70" s="44"/>
      <c r="K70" s="33"/>
      <c r="L70" s="50">
        <v>1.08</v>
      </c>
      <c r="M70" s="32">
        <f>D70+E70</f>
        <v>0</v>
      </c>
      <c r="N70" s="32">
        <f t="shared" si="4"/>
        <v>0</v>
      </c>
      <c r="O70" s="32">
        <f t="shared" si="3"/>
        <v>0</v>
      </c>
      <c r="P70"/>
      <c r="Q70"/>
      <c r="R70"/>
      <c r="S70"/>
    </row>
    <row r="71" spans="1:19" ht="22.95" customHeight="1" x14ac:dyDescent="0.25">
      <c r="A71" s="71"/>
      <c r="B71" s="62"/>
      <c r="C71" s="62"/>
      <c r="D71" s="64"/>
      <c r="E71" s="66"/>
      <c r="F71" s="15" t="s">
        <v>383</v>
      </c>
      <c r="G71" s="47"/>
      <c r="H71" s="11"/>
      <c r="I71" s="8">
        <f>IFERROR(VLOOKUP(H71,Šifranti!$F$5:$G$48,2,FALSE),0)</f>
        <v>0</v>
      </c>
      <c r="J71" s="43">
        <f>J70</f>
        <v>0</v>
      </c>
      <c r="K71" s="33"/>
      <c r="L71" s="50">
        <v>1.08</v>
      </c>
      <c r="M71" s="32">
        <f>D70+E70</f>
        <v>0</v>
      </c>
      <c r="N71" s="32">
        <f t="shared" si="4"/>
        <v>0</v>
      </c>
      <c r="O71" s="32">
        <f t="shared" si="3"/>
        <v>0</v>
      </c>
      <c r="P71"/>
      <c r="Q71"/>
      <c r="R71"/>
      <c r="S71"/>
    </row>
    <row r="72" spans="1:19" ht="22.95" customHeight="1" x14ac:dyDescent="0.25">
      <c r="A72" s="71"/>
      <c r="B72" s="62"/>
      <c r="C72" s="62"/>
      <c r="D72" s="64"/>
      <c r="E72" s="66"/>
      <c r="F72" s="8" t="s">
        <v>368</v>
      </c>
      <c r="G72" s="47"/>
      <c r="H72" s="11"/>
      <c r="I72" s="8">
        <f>IFERROR(VLOOKUP(H72,Šifranti!$F$49:$G$152,2,FALSE),0)</f>
        <v>0</v>
      </c>
      <c r="J72" s="43">
        <f>J70*0.7</f>
        <v>0</v>
      </c>
      <c r="K72" s="33"/>
      <c r="L72" s="50">
        <v>0.6</v>
      </c>
      <c r="M72" s="32">
        <f>D70+E70</f>
        <v>0</v>
      </c>
      <c r="N72" s="32">
        <f t="shared" si="4"/>
        <v>0</v>
      </c>
      <c r="O72" s="32">
        <f t="shared" si="3"/>
        <v>0</v>
      </c>
      <c r="P72"/>
      <c r="Q72"/>
      <c r="R72"/>
      <c r="S72"/>
    </row>
    <row r="73" spans="1:19" ht="22.95" customHeight="1" x14ac:dyDescent="0.25">
      <c r="A73" s="71"/>
      <c r="B73" s="62"/>
      <c r="C73" s="62"/>
      <c r="D73" s="64"/>
      <c r="E73" s="66"/>
      <c r="F73" s="8" t="s">
        <v>369</v>
      </c>
      <c r="G73" s="47"/>
      <c r="H73" s="11"/>
      <c r="I73" s="8">
        <f>IFERROR(VLOOKUP(H73,Šifranti!$F$49:$G$152,2,FALSE),0)</f>
        <v>0</v>
      </c>
      <c r="J73" s="43">
        <f>J71*0.7</f>
        <v>0</v>
      </c>
      <c r="K73" s="33"/>
      <c r="L73" s="50">
        <v>0.6</v>
      </c>
      <c r="M73" s="32">
        <f>D70+E70</f>
        <v>0</v>
      </c>
      <c r="N73" s="32">
        <f t="shared" si="4"/>
        <v>0</v>
      </c>
      <c r="O73" s="32">
        <f t="shared" si="3"/>
        <v>0</v>
      </c>
      <c r="P73"/>
      <c r="Q73"/>
      <c r="R73"/>
      <c r="S73"/>
    </row>
    <row r="74" spans="1:19" ht="22.95" customHeight="1" x14ac:dyDescent="0.25">
      <c r="A74" s="71"/>
      <c r="B74" s="62"/>
      <c r="C74" s="62"/>
      <c r="D74" s="64"/>
      <c r="E74" s="66"/>
      <c r="F74" s="8" t="s">
        <v>396</v>
      </c>
      <c r="G74" s="47"/>
      <c r="H74" s="11"/>
      <c r="I74" s="8">
        <f>IFERROR(VLOOKUP(H74,Šifranti!$F$49:$G$152,2,FALSE),0)</f>
        <v>0</v>
      </c>
      <c r="J74" s="43">
        <f>J70*0.65</f>
        <v>0</v>
      </c>
      <c r="K74" s="33"/>
      <c r="L74" s="50">
        <v>0.42</v>
      </c>
      <c r="M74" s="32">
        <f>D70+E70</f>
        <v>0</v>
      </c>
      <c r="N74" s="32">
        <f t="shared" si="4"/>
        <v>0</v>
      </c>
      <c r="O74" s="32">
        <f t="shared" si="3"/>
        <v>0</v>
      </c>
      <c r="P74"/>
      <c r="Q74"/>
      <c r="R74"/>
      <c r="S74"/>
    </row>
    <row r="75" spans="1:19" ht="22.95" customHeight="1" x14ac:dyDescent="0.25">
      <c r="A75" s="71"/>
      <c r="B75" s="62"/>
      <c r="C75" s="62"/>
      <c r="D75" s="64"/>
      <c r="E75" s="66"/>
      <c r="F75" s="8" t="s">
        <v>397</v>
      </c>
      <c r="G75" s="47"/>
      <c r="H75" s="11"/>
      <c r="I75" s="8">
        <f>IFERROR(VLOOKUP(H75,Šifranti!$F$49:$G$152,2,FALSE),0)</f>
        <v>0</v>
      </c>
      <c r="J75" s="43">
        <f>J70*0.65</f>
        <v>0</v>
      </c>
      <c r="K75" s="33"/>
      <c r="L75" s="50">
        <v>0.42</v>
      </c>
      <c r="M75" s="32">
        <f>D70+E70</f>
        <v>0</v>
      </c>
      <c r="N75" s="32">
        <f t="shared" si="4"/>
        <v>0</v>
      </c>
      <c r="O75" s="32">
        <f t="shared" si="3"/>
        <v>0</v>
      </c>
      <c r="P75"/>
      <c r="Q75"/>
      <c r="R75"/>
      <c r="S75"/>
    </row>
    <row r="76" spans="1:19" ht="22.95" customHeight="1" x14ac:dyDescent="0.25">
      <c r="A76" s="71"/>
      <c r="B76" s="62"/>
      <c r="C76" s="62"/>
      <c r="D76" s="64"/>
      <c r="E76" s="66"/>
      <c r="F76" s="8" t="s">
        <v>394</v>
      </c>
      <c r="G76" s="47"/>
      <c r="H76" s="11"/>
      <c r="I76" s="8">
        <f>IFERROR(VLOOKUP(H76,Šifranti!$F$153:$G$156,2,FALSE),0)</f>
        <v>0</v>
      </c>
      <c r="J76" s="42">
        <f>J70*0.3</f>
        <v>0</v>
      </c>
      <c r="K76" s="33"/>
      <c r="L76" s="50">
        <v>0.37</v>
      </c>
      <c r="M76" s="32">
        <f>D70+E70</f>
        <v>0</v>
      </c>
      <c r="N76" s="32">
        <f t="shared" si="4"/>
        <v>0</v>
      </c>
      <c r="O76" s="32">
        <f t="shared" si="3"/>
        <v>0</v>
      </c>
      <c r="P76"/>
      <c r="Q76"/>
      <c r="R76"/>
      <c r="S76"/>
    </row>
    <row r="77" spans="1:19" customFormat="1" ht="21" customHeight="1" x14ac:dyDescent="0.25">
      <c r="A77" s="71" t="s">
        <v>402</v>
      </c>
      <c r="B77" s="61"/>
      <c r="C77" s="63" t="s">
        <v>400</v>
      </c>
      <c r="D77" s="63">
        <f>IF(B77&gt;3976,B77-3976,0)</f>
        <v>0</v>
      </c>
      <c r="E77" s="65">
        <v>0</v>
      </c>
      <c r="F77" s="15" t="s">
        <v>382</v>
      </c>
      <c r="G77" s="47"/>
      <c r="H77" s="11"/>
      <c r="I77" s="8">
        <f>IFERROR(VLOOKUP(H77,Šifranti!$F$5:$G$48,2,FALSE),0)</f>
        <v>0</v>
      </c>
      <c r="J77" s="44"/>
      <c r="K77" s="33"/>
      <c r="L77" s="50">
        <v>1.1399999999999999</v>
      </c>
      <c r="M77" s="32">
        <f>D77</f>
        <v>0</v>
      </c>
      <c r="N77" s="32">
        <f t="shared" si="4"/>
        <v>0</v>
      </c>
      <c r="O77" s="32">
        <f t="shared" si="3"/>
        <v>0</v>
      </c>
    </row>
    <row r="78" spans="1:19" customFormat="1" ht="40.200000000000003" customHeight="1" x14ac:dyDescent="0.25">
      <c r="A78" s="71"/>
      <c r="B78" s="62"/>
      <c r="C78" s="64"/>
      <c r="D78" s="64"/>
      <c r="E78" s="66"/>
      <c r="F78" s="15" t="s">
        <v>383</v>
      </c>
      <c r="G78" s="47"/>
      <c r="H78" s="11"/>
      <c r="I78" s="8">
        <f>IFERROR(VLOOKUP(H78,Šifranti!$F$5:$G$48,2,FALSE),0)</f>
        <v>0</v>
      </c>
      <c r="J78" s="42">
        <f>J77</f>
        <v>0</v>
      </c>
      <c r="K78" s="33"/>
      <c r="L78" s="50">
        <v>1.1399999999999999</v>
      </c>
      <c r="M78" s="32">
        <f>D77</f>
        <v>0</v>
      </c>
      <c r="N78" s="32">
        <f t="shared" si="4"/>
        <v>0</v>
      </c>
      <c r="O78" s="32">
        <f t="shared" si="3"/>
        <v>0</v>
      </c>
    </row>
    <row r="79" spans="1:19" customFormat="1" ht="19.95" customHeight="1" x14ac:dyDescent="0.25">
      <c r="A79" s="71"/>
      <c r="B79" s="62"/>
      <c r="C79" s="64"/>
      <c r="D79" s="64"/>
      <c r="E79" s="66"/>
      <c r="F79" s="8" t="s">
        <v>368</v>
      </c>
      <c r="G79" s="47"/>
      <c r="H79" s="11"/>
      <c r="I79" s="8">
        <f>IFERROR(VLOOKUP(H79,Šifranti!$F$49:$G$152,2,FALSE),0)</f>
        <v>0</v>
      </c>
      <c r="J79" s="42">
        <f>J77</f>
        <v>0</v>
      </c>
      <c r="K79" s="33"/>
      <c r="L79" s="50">
        <v>0.63</v>
      </c>
      <c r="M79" s="32">
        <f>D77</f>
        <v>0</v>
      </c>
      <c r="N79" s="32">
        <f t="shared" si="4"/>
        <v>0</v>
      </c>
      <c r="O79" s="32">
        <f t="shared" si="3"/>
        <v>0</v>
      </c>
    </row>
    <row r="80" spans="1:19" customFormat="1" ht="22.95" customHeight="1" x14ac:dyDescent="0.25">
      <c r="A80" s="72"/>
      <c r="B80" s="73"/>
      <c r="C80" s="74"/>
      <c r="D80" s="74"/>
      <c r="E80" s="75"/>
      <c r="F80" s="8" t="s">
        <v>369</v>
      </c>
      <c r="G80" s="47"/>
      <c r="H80" s="11"/>
      <c r="I80" s="8">
        <f>IFERROR(VLOOKUP(H80,Šifranti!$F$49:$G$152,2,FALSE),0)</f>
        <v>0</v>
      </c>
      <c r="J80" s="42">
        <f>J77</f>
        <v>0</v>
      </c>
      <c r="K80" s="33"/>
      <c r="L80" s="50">
        <v>0.63</v>
      </c>
      <c r="M80" s="32">
        <f>D77</f>
        <v>0</v>
      </c>
      <c r="N80" s="32">
        <f t="shared" si="4"/>
        <v>0</v>
      </c>
      <c r="O80" s="32">
        <f t="shared" si="3"/>
        <v>0</v>
      </c>
    </row>
    <row r="81" spans="1:15" customFormat="1" ht="22.95" customHeight="1" x14ac:dyDescent="0.25">
      <c r="A81" s="76" t="s">
        <v>403</v>
      </c>
      <c r="B81" s="61"/>
      <c r="C81" s="61"/>
      <c r="D81" s="63">
        <f>IF(B81&gt;2309,B81-2309,0)</f>
        <v>0</v>
      </c>
      <c r="E81" s="65">
        <f>IF(C81&gt;1895,C81-1895,0)</f>
        <v>0</v>
      </c>
      <c r="F81" s="15" t="s">
        <v>382</v>
      </c>
      <c r="G81" s="47"/>
      <c r="H81" s="11"/>
      <c r="I81" s="8">
        <f>IFERROR(VLOOKUP(H81,Šifranti!$F$5:$G$48,2,FALSE),0)</f>
        <v>0</v>
      </c>
      <c r="J81" s="44"/>
      <c r="K81" s="33"/>
      <c r="L81" s="50">
        <v>1.08</v>
      </c>
      <c r="M81" s="32">
        <f>D81+E81</f>
        <v>0</v>
      </c>
      <c r="N81" s="32">
        <f t="shared" si="4"/>
        <v>0</v>
      </c>
      <c r="O81" s="32">
        <f t="shared" si="3"/>
        <v>0</v>
      </c>
    </row>
    <row r="82" spans="1:15" customFormat="1" ht="22.95" customHeight="1" x14ac:dyDescent="0.25">
      <c r="A82" s="71"/>
      <c r="B82" s="62"/>
      <c r="C82" s="62"/>
      <c r="D82" s="64"/>
      <c r="E82" s="66"/>
      <c r="F82" s="15" t="s">
        <v>383</v>
      </c>
      <c r="G82" s="47"/>
      <c r="H82" s="11"/>
      <c r="I82" s="8">
        <f>IFERROR(VLOOKUP(H82,Šifranti!$F$5:$G$48,2,FALSE),0)</f>
        <v>0</v>
      </c>
      <c r="J82" s="43">
        <f>J81</f>
        <v>0</v>
      </c>
      <c r="K82" s="33"/>
      <c r="L82" s="50">
        <v>1.08</v>
      </c>
      <c r="M82" s="32">
        <f>D81+E81</f>
        <v>0</v>
      </c>
      <c r="N82" s="32">
        <f t="shared" si="4"/>
        <v>0</v>
      </c>
      <c r="O82" s="32">
        <f t="shared" si="3"/>
        <v>0</v>
      </c>
    </row>
    <row r="83" spans="1:15" customFormat="1" ht="22.95" customHeight="1" x14ac:dyDescent="0.25">
      <c r="A83" s="71"/>
      <c r="B83" s="62"/>
      <c r="C83" s="62"/>
      <c r="D83" s="64"/>
      <c r="E83" s="66"/>
      <c r="F83" s="8" t="s">
        <v>368</v>
      </c>
      <c r="G83" s="47"/>
      <c r="H83" s="11"/>
      <c r="I83" s="8">
        <f>IFERROR(VLOOKUP(H83,Šifranti!$F$49:$G$152,2,FALSE),0)</f>
        <v>0</v>
      </c>
      <c r="J83" s="43">
        <f>J81*0.7</f>
        <v>0</v>
      </c>
      <c r="K83" s="33"/>
      <c r="L83" s="50">
        <v>0.6</v>
      </c>
      <c r="M83" s="32">
        <f>D81+E81</f>
        <v>0</v>
      </c>
      <c r="N83" s="32">
        <f t="shared" si="4"/>
        <v>0</v>
      </c>
      <c r="O83" s="32">
        <f t="shared" si="3"/>
        <v>0</v>
      </c>
    </row>
    <row r="84" spans="1:15" customFormat="1" ht="22.95" customHeight="1" x14ac:dyDescent="0.25">
      <c r="A84" s="71"/>
      <c r="B84" s="62"/>
      <c r="C84" s="62"/>
      <c r="D84" s="64"/>
      <c r="E84" s="66"/>
      <c r="F84" s="8" t="s">
        <v>369</v>
      </c>
      <c r="G84" s="47"/>
      <c r="H84" s="11"/>
      <c r="I84" s="8">
        <f>IFERROR(VLOOKUP(H84,Šifranti!$F$49:$G$152,2,FALSE),0)</f>
        <v>0</v>
      </c>
      <c r="J84" s="43">
        <f>J82*0.7</f>
        <v>0</v>
      </c>
      <c r="K84" s="33"/>
      <c r="L84" s="50">
        <v>0.6</v>
      </c>
      <c r="M84" s="32">
        <f>D81+E81</f>
        <v>0</v>
      </c>
      <c r="N84" s="32">
        <f t="shared" si="4"/>
        <v>0</v>
      </c>
      <c r="O84" s="32">
        <f t="shared" si="3"/>
        <v>0</v>
      </c>
    </row>
    <row r="85" spans="1:15" customFormat="1" ht="22.95" customHeight="1" x14ac:dyDescent="0.25">
      <c r="A85" s="71"/>
      <c r="B85" s="62"/>
      <c r="C85" s="62"/>
      <c r="D85" s="64"/>
      <c r="E85" s="66"/>
      <c r="F85" s="8" t="s">
        <v>396</v>
      </c>
      <c r="G85" s="47"/>
      <c r="H85" s="11"/>
      <c r="I85" s="8">
        <f>IFERROR(VLOOKUP(H85,Šifranti!$F$49:$G$152,2,FALSE),0)</f>
        <v>0</v>
      </c>
      <c r="J85" s="43">
        <f>J81*0.65</f>
        <v>0</v>
      </c>
      <c r="K85" s="33"/>
      <c r="L85" s="50">
        <v>0.42</v>
      </c>
      <c r="M85" s="32">
        <f>D81+E81</f>
        <v>0</v>
      </c>
      <c r="N85" s="32">
        <f t="shared" si="4"/>
        <v>0</v>
      </c>
      <c r="O85" s="32">
        <f t="shared" si="3"/>
        <v>0</v>
      </c>
    </row>
    <row r="86" spans="1:15" customFormat="1" ht="22.95" customHeight="1" x14ac:dyDescent="0.25">
      <c r="A86" s="71"/>
      <c r="B86" s="62"/>
      <c r="C86" s="62"/>
      <c r="D86" s="64"/>
      <c r="E86" s="66"/>
      <c r="F86" s="8" t="s">
        <v>397</v>
      </c>
      <c r="G86" s="47"/>
      <c r="H86" s="11"/>
      <c r="I86" s="8">
        <f>IFERROR(VLOOKUP(H86,Šifranti!$F$49:$G$152,2,FALSE),0)</f>
        <v>0</v>
      </c>
      <c r="J86" s="43">
        <f>J81*0.65</f>
        <v>0</v>
      </c>
      <c r="K86" s="33"/>
      <c r="L86" s="50">
        <v>0.42</v>
      </c>
      <c r="M86" s="32">
        <f>D81+E81</f>
        <v>0</v>
      </c>
      <c r="N86" s="32">
        <f t="shared" si="4"/>
        <v>0</v>
      </c>
      <c r="O86" s="32">
        <f t="shared" si="3"/>
        <v>0</v>
      </c>
    </row>
    <row r="87" spans="1:15" customFormat="1" ht="22.95" customHeight="1" x14ac:dyDescent="0.25">
      <c r="A87" s="71"/>
      <c r="B87" s="62"/>
      <c r="C87" s="62"/>
      <c r="D87" s="64"/>
      <c r="E87" s="66"/>
      <c r="F87" s="8" t="s">
        <v>394</v>
      </c>
      <c r="G87" s="47"/>
      <c r="H87" s="11"/>
      <c r="I87" s="8">
        <f>IFERROR(VLOOKUP(H87,Šifranti!$F$153:$G$156,2,FALSE),0)</f>
        <v>0</v>
      </c>
      <c r="J87" s="42">
        <f>J81*0.3</f>
        <v>0</v>
      </c>
      <c r="K87" s="33"/>
      <c r="L87" s="50">
        <v>0.37</v>
      </c>
      <c r="M87" s="32">
        <f>D81+E81</f>
        <v>0</v>
      </c>
      <c r="N87" s="32">
        <f t="shared" si="4"/>
        <v>0</v>
      </c>
      <c r="O87" s="32">
        <f t="shared" si="3"/>
        <v>0</v>
      </c>
    </row>
    <row r="88" spans="1:15" customFormat="1" ht="22.95" customHeight="1" x14ac:dyDescent="0.25">
      <c r="A88" s="71" t="s">
        <v>404</v>
      </c>
      <c r="B88" s="61"/>
      <c r="C88" s="63" t="s">
        <v>400</v>
      </c>
      <c r="D88" s="63">
        <f>IF(B88&gt;3976,B88-3976,0)</f>
        <v>0</v>
      </c>
      <c r="E88" s="65">
        <v>0</v>
      </c>
      <c r="F88" s="15" t="s">
        <v>382</v>
      </c>
      <c r="G88" s="47"/>
      <c r="H88" s="11"/>
      <c r="I88" s="8">
        <f>IFERROR(VLOOKUP(H88,Šifranti!$F$5:$G$48,2,FALSE),0)</f>
        <v>0</v>
      </c>
      <c r="J88" s="44"/>
      <c r="K88" s="33"/>
      <c r="L88" s="50">
        <v>1.1399999999999999</v>
      </c>
      <c r="M88" s="32">
        <f>D88</f>
        <v>0</v>
      </c>
      <c r="N88" s="32">
        <f t="shared" si="4"/>
        <v>0</v>
      </c>
      <c r="O88" s="32">
        <f t="shared" si="3"/>
        <v>0</v>
      </c>
    </row>
    <row r="89" spans="1:15" customFormat="1" ht="22.95" customHeight="1" x14ac:dyDescent="0.25">
      <c r="A89" s="71"/>
      <c r="B89" s="62"/>
      <c r="C89" s="64"/>
      <c r="D89" s="64"/>
      <c r="E89" s="66"/>
      <c r="F89" s="15" t="s">
        <v>383</v>
      </c>
      <c r="G89" s="47"/>
      <c r="H89" s="11"/>
      <c r="I89" s="8">
        <f>IFERROR(VLOOKUP(H89,Šifranti!$F$5:$G$48,2,FALSE),0)</f>
        <v>0</v>
      </c>
      <c r="J89" s="42">
        <f>J88</f>
        <v>0</v>
      </c>
      <c r="K89" s="33"/>
      <c r="L89" s="50">
        <v>1.1399999999999999</v>
      </c>
      <c r="M89" s="32">
        <f>D88</f>
        <v>0</v>
      </c>
      <c r="N89" s="32">
        <f t="shared" si="4"/>
        <v>0</v>
      </c>
      <c r="O89" s="32">
        <f t="shared" si="3"/>
        <v>0</v>
      </c>
    </row>
    <row r="90" spans="1:15" customFormat="1" ht="22.95" customHeight="1" x14ac:dyDescent="0.25">
      <c r="A90" s="71"/>
      <c r="B90" s="62"/>
      <c r="C90" s="64"/>
      <c r="D90" s="64"/>
      <c r="E90" s="66"/>
      <c r="F90" s="8" t="s">
        <v>368</v>
      </c>
      <c r="G90" s="47"/>
      <c r="H90" s="11"/>
      <c r="I90" s="8">
        <f>IFERROR(VLOOKUP(H90,Šifranti!$F$49:$G$152,2,FALSE),0)</f>
        <v>0</v>
      </c>
      <c r="J90" s="42">
        <f>J88</f>
        <v>0</v>
      </c>
      <c r="K90" s="33"/>
      <c r="L90" s="50">
        <v>0.63</v>
      </c>
      <c r="M90" s="32">
        <f>D88</f>
        <v>0</v>
      </c>
      <c r="N90" s="32">
        <f t="shared" si="4"/>
        <v>0</v>
      </c>
      <c r="O90" s="32">
        <f t="shared" si="3"/>
        <v>0</v>
      </c>
    </row>
    <row r="91" spans="1:15" customFormat="1" ht="22.95" customHeight="1" x14ac:dyDescent="0.25">
      <c r="A91" s="72"/>
      <c r="B91" s="73"/>
      <c r="C91" s="74"/>
      <c r="D91" s="74"/>
      <c r="E91" s="75"/>
      <c r="F91" s="8" t="s">
        <v>369</v>
      </c>
      <c r="G91" s="47"/>
      <c r="H91" s="11"/>
      <c r="I91" s="8">
        <f>IFERROR(VLOOKUP(H91,Šifranti!$F$49:$G$152,2,FALSE),0)</f>
        <v>0</v>
      </c>
      <c r="J91" s="42">
        <f>J88</f>
        <v>0</v>
      </c>
      <c r="K91" s="33"/>
      <c r="L91" s="50">
        <v>0.63</v>
      </c>
      <c r="M91" s="32">
        <f>D88</f>
        <v>0</v>
      </c>
      <c r="N91" s="32">
        <f t="shared" si="4"/>
        <v>0</v>
      </c>
      <c r="O91" s="32">
        <f t="shared" si="3"/>
        <v>0</v>
      </c>
    </row>
    <row r="92" spans="1:15" customFormat="1" ht="22.95" customHeight="1" x14ac:dyDescent="0.25">
      <c r="A92" s="76" t="s">
        <v>405</v>
      </c>
      <c r="B92" s="61"/>
      <c r="C92" s="61"/>
      <c r="D92" s="63">
        <f>IF(B92&gt;2309,B92-2309,0)</f>
        <v>0</v>
      </c>
      <c r="E92" s="65">
        <f>IF(C92&gt;1895,C92-1895,0)</f>
        <v>0</v>
      </c>
      <c r="F92" s="15" t="s">
        <v>382</v>
      </c>
      <c r="G92" s="47"/>
      <c r="H92" s="11"/>
      <c r="I92" s="8">
        <f>IFERROR(VLOOKUP(H92,Šifranti!$F$5:$G$48,2,FALSE),0)</f>
        <v>0</v>
      </c>
      <c r="J92" s="44"/>
      <c r="K92" s="33"/>
      <c r="L92" s="50">
        <v>1.08</v>
      </c>
      <c r="M92" s="32">
        <f>D92+E92</f>
        <v>0</v>
      </c>
      <c r="N92" s="32">
        <f t="shared" si="4"/>
        <v>0</v>
      </c>
      <c r="O92" s="32">
        <f t="shared" si="3"/>
        <v>0</v>
      </c>
    </row>
    <row r="93" spans="1:15" customFormat="1" ht="22.95" customHeight="1" x14ac:dyDescent="0.25">
      <c r="A93" s="71"/>
      <c r="B93" s="62"/>
      <c r="C93" s="62"/>
      <c r="D93" s="64"/>
      <c r="E93" s="66"/>
      <c r="F93" s="15" t="s">
        <v>383</v>
      </c>
      <c r="G93" s="47"/>
      <c r="H93" s="11"/>
      <c r="I93" s="8">
        <f>IFERROR(VLOOKUP(H93,Šifranti!$F$5:$G$48,2,FALSE),0)</f>
        <v>0</v>
      </c>
      <c r="J93" s="43">
        <f>J92</f>
        <v>0</v>
      </c>
      <c r="K93" s="33"/>
      <c r="L93" s="50">
        <v>1.08</v>
      </c>
      <c r="M93" s="32">
        <f>D92+E92</f>
        <v>0</v>
      </c>
      <c r="N93" s="32">
        <f t="shared" si="4"/>
        <v>0</v>
      </c>
      <c r="O93" s="32">
        <f t="shared" si="3"/>
        <v>0</v>
      </c>
    </row>
    <row r="94" spans="1:15" customFormat="1" ht="22.95" customHeight="1" x14ac:dyDescent="0.25">
      <c r="A94" s="71"/>
      <c r="B94" s="62"/>
      <c r="C94" s="62"/>
      <c r="D94" s="64"/>
      <c r="E94" s="66"/>
      <c r="F94" s="8" t="s">
        <v>368</v>
      </c>
      <c r="G94" s="47"/>
      <c r="H94" s="11"/>
      <c r="I94" s="8">
        <f>IFERROR(VLOOKUP(H94,Šifranti!$F$49:$G$152,2,FALSE),0)</f>
        <v>0</v>
      </c>
      <c r="J94" s="43">
        <f>J92*0.7</f>
        <v>0</v>
      </c>
      <c r="K94" s="33"/>
      <c r="L94" s="50">
        <v>0.6</v>
      </c>
      <c r="M94" s="32">
        <f>D92+E92</f>
        <v>0</v>
      </c>
      <c r="N94" s="32">
        <f t="shared" si="4"/>
        <v>0</v>
      </c>
      <c r="O94" s="32">
        <f t="shared" si="3"/>
        <v>0</v>
      </c>
    </row>
    <row r="95" spans="1:15" customFormat="1" ht="22.95" customHeight="1" x14ac:dyDescent="0.25">
      <c r="A95" s="71"/>
      <c r="B95" s="62"/>
      <c r="C95" s="62"/>
      <c r="D95" s="64"/>
      <c r="E95" s="66"/>
      <c r="F95" s="8" t="s">
        <v>369</v>
      </c>
      <c r="G95" s="47"/>
      <c r="H95" s="11"/>
      <c r="I95" s="8">
        <f>IFERROR(VLOOKUP(H95,Šifranti!$F$49:$G$152,2,FALSE),0)</f>
        <v>0</v>
      </c>
      <c r="J95" s="43">
        <f>J93*0.7</f>
        <v>0</v>
      </c>
      <c r="K95" s="33"/>
      <c r="L95" s="50">
        <v>0.6</v>
      </c>
      <c r="M95" s="32">
        <f>D92+E92</f>
        <v>0</v>
      </c>
      <c r="N95" s="32">
        <f t="shared" si="4"/>
        <v>0</v>
      </c>
      <c r="O95" s="32">
        <f t="shared" si="3"/>
        <v>0</v>
      </c>
    </row>
    <row r="96" spans="1:15" customFormat="1" ht="22.95" customHeight="1" x14ac:dyDescent="0.25">
      <c r="A96" s="71"/>
      <c r="B96" s="62"/>
      <c r="C96" s="62"/>
      <c r="D96" s="64"/>
      <c r="E96" s="66"/>
      <c r="F96" s="8" t="s">
        <v>396</v>
      </c>
      <c r="G96" s="47"/>
      <c r="H96" s="11"/>
      <c r="I96" s="8">
        <f>IFERROR(VLOOKUP(H96,Šifranti!$F$49:$G$152,2,FALSE),0)</f>
        <v>0</v>
      </c>
      <c r="J96" s="43">
        <f>J92*0.65</f>
        <v>0</v>
      </c>
      <c r="K96" s="33"/>
      <c r="L96" s="50">
        <v>0.42</v>
      </c>
      <c r="M96" s="32">
        <f>D92+E92</f>
        <v>0</v>
      </c>
      <c r="N96" s="32">
        <f t="shared" si="4"/>
        <v>0</v>
      </c>
      <c r="O96" s="32">
        <f t="shared" si="3"/>
        <v>0</v>
      </c>
    </row>
    <row r="97" spans="1:15" customFormat="1" ht="22.95" customHeight="1" x14ac:dyDescent="0.25">
      <c r="A97" s="71"/>
      <c r="B97" s="62"/>
      <c r="C97" s="62"/>
      <c r="D97" s="64"/>
      <c r="E97" s="66"/>
      <c r="F97" s="8" t="s">
        <v>397</v>
      </c>
      <c r="G97" s="47"/>
      <c r="H97" s="11"/>
      <c r="I97" s="8">
        <f>IFERROR(VLOOKUP(H97,Šifranti!$F$49:$G$152,2,FALSE),0)</f>
        <v>0</v>
      </c>
      <c r="J97" s="43">
        <f>J92*0.65</f>
        <v>0</v>
      </c>
      <c r="K97" s="33"/>
      <c r="L97" s="50">
        <v>0.42</v>
      </c>
      <c r="M97" s="32">
        <f>D92+E92</f>
        <v>0</v>
      </c>
      <c r="N97" s="32">
        <f t="shared" si="4"/>
        <v>0</v>
      </c>
      <c r="O97" s="32">
        <f t="shared" si="3"/>
        <v>0</v>
      </c>
    </row>
    <row r="98" spans="1:15" customFormat="1" ht="22.95" customHeight="1" x14ac:dyDescent="0.25">
      <c r="A98" s="71"/>
      <c r="B98" s="62"/>
      <c r="C98" s="62"/>
      <c r="D98" s="64"/>
      <c r="E98" s="66"/>
      <c r="F98" s="8" t="s">
        <v>394</v>
      </c>
      <c r="G98" s="47"/>
      <c r="H98" s="11"/>
      <c r="I98" s="8">
        <f>IFERROR(VLOOKUP(H98,Šifranti!$F$153:$G$156,2,FALSE),0)</f>
        <v>0</v>
      </c>
      <c r="J98" s="42">
        <f>J92*0.3</f>
        <v>0</v>
      </c>
      <c r="K98" s="33"/>
      <c r="L98" s="50">
        <v>0.37</v>
      </c>
      <c r="M98" s="32">
        <f>D92+E92</f>
        <v>0</v>
      </c>
      <c r="N98" s="32">
        <f t="shared" si="4"/>
        <v>0</v>
      </c>
      <c r="O98" s="32">
        <f t="shared" si="3"/>
        <v>0</v>
      </c>
    </row>
    <row r="99" spans="1:15" customFormat="1" ht="22.95" customHeight="1" x14ac:dyDescent="0.25">
      <c r="A99" s="71" t="s">
        <v>406</v>
      </c>
      <c r="B99" s="61"/>
      <c r="C99" s="63" t="s">
        <v>400</v>
      </c>
      <c r="D99" s="63">
        <f>IF(B99&gt;3976,B99-3976,0)</f>
        <v>0</v>
      </c>
      <c r="E99" s="65">
        <v>0</v>
      </c>
      <c r="F99" s="15" t="s">
        <v>382</v>
      </c>
      <c r="G99" s="47"/>
      <c r="H99" s="11"/>
      <c r="I99" s="8">
        <f>IFERROR(VLOOKUP(H99,Šifranti!$F$5:$G$48,2,FALSE),0)</f>
        <v>0</v>
      </c>
      <c r="J99" s="44"/>
      <c r="K99" s="33"/>
      <c r="L99" s="50">
        <v>1.1399999999999999</v>
      </c>
      <c r="M99" s="32">
        <f>D99</f>
        <v>0</v>
      </c>
      <c r="N99" s="32">
        <f t="shared" si="4"/>
        <v>0</v>
      </c>
      <c r="O99" s="32">
        <f t="shared" si="3"/>
        <v>0</v>
      </c>
    </row>
    <row r="100" spans="1:15" customFormat="1" ht="22.95" customHeight="1" x14ac:dyDescent="0.25">
      <c r="A100" s="71"/>
      <c r="B100" s="62"/>
      <c r="C100" s="64"/>
      <c r="D100" s="64"/>
      <c r="E100" s="66"/>
      <c r="F100" s="15" t="s">
        <v>383</v>
      </c>
      <c r="G100" s="47"/>
      <c r="H100" s="11"/>
      <c r="I100" s="8">
        <f>IFERROR(VLOOKUP(H100,Šifranti!$F$5:$G$48,2,FALSE),0)</f>
        <v>0</v>
      </c>
      <c r="J100" s="42">
        <f>J99</f>
        <v>0</v>
      </c>
      <c r="K100" s="33"/>
      <c r="L100" s="50">
        <v>1.1399999999999999</v>
      </c>
      <c r="M100" s="32">
        <f>D99</f>
        <v>0</v>
      </c>
      <c r="N100" s="32">
        <f t="shared" si="4"/>
        <v>0</v>
      </c>
      <c r="O100" s="32">
        <f t="shared" si="3"/>
        <v>0</v>
      </c>
    </row>
    <row r="101" spans="1:15" customFormat="1" ht="22.95" customHeight="1" x14ac:dyDescent="0.25">
      <c r="A101" s="71"/>
      <c r="B101" s="62"/>
      <c r="C101" s="64"/>
      <c r="D101" s="64"/>
      <c r="E101" s="66"/>
      <c r="F101" s="8" t="s">
        <v>368</v>
      </c>
      <c r="G101" s="47"/>
      <c r="H101" s="11"/>
      <c r="I101" s="8">
        <f>IFERROR(VLOOKUP(H101,Šifranti!$F$49:$G$152,2,FALSE),0)</f>
        <v>0</v>
      </c>
      <c r="J101" s="42">
        <f>J99</f>
        <v>0</v>
      </c>
      <c r="K101" s="33"/>
      <c r="L101" s="50">
        <v>0.63</v>
      </c>
      <c r="M101" s="32">
        <f>D99</f>
        <v>0</v>
      </c>
      <c r="N101" s="32">
        <f t="shared" si="4"/>
        <v>0</v>
      </c>
      <c r="O101" s="32">
        <f t="shared" si="3"/>
        <v>0</v>
      </c>
    </row>
    <row r="102" spans="1:15" customFormat="1" ht="22.95" customHeight="1" x14ac:dyDescent="0.25">
      <c r="A102" s="72"/>
      <c r="B102" s="73"/>
      <c r="C102" s="74"/>
      <c r="D102" s="74"/>
      <c r="E102" s="75"/>
      <c r="F102" s="8" t="s">
        <v>369</v>
      </c>
      <c r="G102" s="47"/>
      <c r="H102" s="11"/>
      <c r="I102" s="8">
        <f>IFERROR(VLOOKUP(H102,Šifranti!$F$49:$G$152,2,FALSE),0)</f>
        <v>0</v>
      </c>
      <c r="J102" s="42">
        <f>J99</f>
        <v>0</v>
      </c>
      <c r="K102" s="33"/>
      <c r="L102" s="50">
        <v>0.63</v>
      </c>
      <c r="M102" s="32">
        <f>D99</f>
        <v>0</v>
      </c>
      <c r="N102" s="32">
        <f t="shared" si="4"/>
        <v>0</v>
      </c>
      <c r="O102" s="32">
        <f t="shared" si="3"/>
        <v>0</v>
      </c>
    </row>
    <row r="103" spans="1:15" customFormat="1" ht="22.95" customHeight="1" x14ac:dyDescent="0.25">
      <c r="A103" s="34" t="s">
        <v>320</v>
      </c>
      <c r="B103" s="34"/>
      <c r="C103" s="34"/>
      <c r="D103" s="7"/>
      <c r="E103" s="7"/>
      <c r="F103" s="7"/>
      <c r="G103" s="7"/>
      <c r="H103" s="7"/>
      <c r="I103" s="7"/>
      <c r="J103" s="7"/>
      <c r="K103" s="7"/>
      <c r="L103" s="7"/>
      <c r="M103" s="7"/>
      <c r="N103" s="32">
        <f>SUM(N59:N102)</f>
        <v>0</v>
      </c>
      <c r="O103" s="32">
        <f>SUM(O59:O102)</f>
        <v>0</v>
      </c>
    </row>
    <row r="104" spans="1:15" customFormat="1" ht="19.95" customHeight="1" x14ac:dyDescent="0.25"/>
    <row r="105" spans="1:15" customFormat="1" ht="22.95" customHeight="1" x14ac:dyDescent="0.25">
      <c r="A105" s="26" t="s">
        <v>374</v>
      </c>
      <c r="B105" s="46"/>
      <c r="C105" s="46"/>
    </row>
    <row r="106" spans="1:15" customFormat="1" ht="62.4" customHeight="1" x14ac:dyDescent="0.25">
      <c r="A106" s="8" t="s">
        <v>11</v>
      </c>
      <c r="B106" s="49" t="s">
        <v>489</v>
      </c>
      <c r="C106" s="8" t="s">
        <v>323</v>
      </c>
      <c r="D106" s="13" t="s">
        <v>379</v>
      </c>
      <c r="E106" s="13" t="s">
        <v>378</v>
      </c>
      <c r="F106" s="8" t="s">
        <v>420</v>
      </c>
      <c r="G106" s="8" t="s">
        <v>8</v>
      </c>
      <c r="H106" s="8" t="s">
        <v>9</v>
      </c>
      <c r="I106" s="8" t="s">
        <v>10</v>
      </c>
      <c r="J106" s="8" t="s">
        <v>395</v>
      </c>
      <c r="K106" s="8" t="s">
        <v>372</v>
      </c>
      <c r="L106" s="8" t="s">
        <v>384</v>
      </c>
      <c r="M106" s="8" t="s">
        <v>385</v>
      </c>
      <c r="N106" s="13" t="s">
        <v>381</v>
      </c>
      <c r="O106" s="13" t="s">
        <v>380</v>
      </c>
    </row>
    <row r="107" spans="1:15" customFormat="1" ht="22.95" customHeight="1" x14ac:dyDescent="0.25">
      <c r="A107" s="9">
        <v>1</v>
      </c>
      <c r="B107" s="9">
        <v>2</v>
      </c>
      <c r="C107" s="9">
        <v>3</v>
      </c>
      <c r="D107" s="9">
        <v>4</v>
      </c>
      <c r="E107" s="9">
        <v>5</v>
      </c>
      <c r="F107" s="14">
        <v>6</v>
      </c>
      <c r="G107" s="9">
        <v>7</v>
      </c>
      <c r="H107" s="14">
        <v>8</v>
      </c>
      <c r="I107" s="9">
        <v>9</v>
      </c>
      <c r="J107" s="9">
        <v>10</v>
      </c>
      <c r="K107" s="9">
        <v>11</v>
      </c>
      <c r="L107" s="9">
        <v>12</v>
      </c>
      <c r="M107" s="9">
        <v>13</v>
      </c>
      <c r="N107" s="9">
        <v>14</v>
      </c>
      <c r="O107" s="9">
        <v>15</v>
      </c>
    </row>
    <row r="108" spans="1:15" customFormat="1" ht="22.95" customHeight="1" x14ac:dyDescent="0.25">
      <c r="A108" s="76" t="s">
        <v>398</v>
      </c>
      <c r="B108" s="61"/>
      <c r="C108" s="61"/>
      <c r="D108" s="63">
        <f>IF(B108&gt;2309,B108-2309,0)</f>
        <v>0</v>
      </c>
      <c r="E108" s="65">
        <f>IF(C108&gt;1895,C108-1895,0)</f>
        <v>0</v>
      </c>
      <c r="F108" s="15" t="s">
        <v>382</v>
      </c>
      <c r="G108" s="47"/>
      <c r="H108" s="11"/>
      <c r="I108" s="8">
        <f>IFERROR(VLOOKUP(H108,Šifranti!$F$5:$G$48,2,FALSE),0)</f>
        <v>0</v>
      </c>
      <c r="J108" s="44"/>
      <c r="K108" s="33"/>
      <c r="L108" s="50">
        <v>1.08</v>
      </c>
      <c r="M108" s="32">
        <f>D108+E108</f>
        <v>0</v>
      </c>
      <c r="N108" s="32">
        <f>IF(J108*K108*L108*M108 &lt;= 2000,J108*K108*L108*M108,2000)</f>
        <v>0</v>
      </c>
      <c r="O108" s="32">
        <f t="shared" ref="O108:O151" si="5">N108*1.161</f>
        <v>0</v>
      </c>
    </row>
    <row r="109" spans="1:15" customFormat="1" ht="22.95" customHeight="1" x14ac:dyDescent="0.25">
      <c r="A109" s="71"/>
      <c r="B109" s="62"/>
      <c r="C109" s="62"/>
      <c r="D109" s="64"/>
      <c r="E109" s="66"/>
      <c r="F109" s="15" t="s">
        <v>383</v>
      </c>
      <c r="G109" s="47"/>
      <c r="H109" s="11"/>
      <c r="I109" s="8">
        <f>IFERROR(VLOOKUP(H109,Šifranti!$F$5:$G$48,2,FALSE),0)</f>
        <v>0</v>
      </c>
      <c r="J109" s="43">
        <f>J108</f>
        <v>0</v>
      </c>
      <c r="K109" s="33"/>
      <c r="L109" s="50">
        <v>1.08</v>
      </c>
      <c r="M109" s="32">
        <f>D108+E108</f>
        <v>0</v>
      </c>
      <c r="N109" s="32">
        <f t="shared" ref="N109:N151" si="6">IF(J109*K109*L109*M109 &lt;= 2000,J109*K109*L109*M109,2000)</f>
        <v>0</v>
      </c>
      <c r="O109" s="32">
        <f t="shared" si="5"/>
        <v>0</v>
      </c>
    </row>
    <row r="110" spans="1:15" customFormat="1" ht="21" customHeight="1" x14ac:dyDescent="0.25">
      <c r="A110" s="71"/>
      <c r="B110" s="62"/>
      <c r="C110" s="62"/>
      <c r="D110" s="64"/>
      <c r="E110" s="66"/>
      <c r="F110" s="8" t="s">
        <v>368</v>
      </c>
      <c r="G110" s="47"/>
      <c r="H110" s="11"/>
      <c r="I110" s="8">
        <f>IFERROR(VLOOKUP(H110,Šifranti!$F$49:$G$152,2,FALSE),0)</f>
        <v>0</v>
      </c>
      <c r="J110" s="43">
        <f>J108*0.7</f>
        <v>0</v>
      </c>
      <c r="K110" s="33"/>
      <c r="L110" s="50">
        <v>0.6</v>
      </c>
      <c r="M110" s="32">
        <f>D108+E108</f>
        <v>0</v>
      </c>
      <c r="N110" s="32">
        <f t="shared" si="6"/>
        <v>0</v>
      </c>
      <c r="O110" s="32">
        <f t="shared" si="5"/>
        <v>0</v>
      </c>
    </row>
    <row r="111" spans="1:15" customFormat="1" ht="81" customHeight="1" x14ac:dyDescent="0.25">
      <c r="A111" s="71"/>
      <c r="B111" s="62"/>
      <c r="C111" s="62"/>
      <c r="D111" s="64"/>
      <c r="E111" s="66"/>
      <c r="F111" s="8" t="s">
        <v>369</v>
      </c>
      <c r="G111" s="47"/>
      <c r="H111" s="11"/>
      <c r="I111" s="8">
        <f>IFERROR(VLOOKUP(H111,Šifranti!$F$49:$G$152,2,FALSE),0)</f>
        <v>0</v>
      </c>
      <c r="J111" s="43">
        <f>J109*0.7</f>
        <v>0</v>
      </c>
      <c r="K111" s="33"/>
      <c r="L111" s="50">
        <v>0.6</v>
      </c>
      <c r="M111" s="32">
        <f>D108+E108</f>
        <v>0</v>
      </c>
      <c r="N111" s="32">
        <f t="shared" si="6"/>
        <v>0</v>
      </c>
      <c r="O111" s="32">
        <f t="shared" si="5"/>
        <v>0</v>
      </c>
    </row>
    <row r="112" spans="1:15" customFormat="1" ht="19.95" customHeight="1" x14ac:dyDescent="0.25">
      <c r="A112" s="71"/>
      <c r="B112" s="62"/>
      <c r="C112" s="62"/>
      <c r="D112" s="64"/>
      <c r="E112" s="66"/>
      <c r="F112" s="8" t="s">
        <v>396</v>
      </c>
      <c r="G112" s="47"/>
      <c r="H112" s="11"/>
      <c r="I112" s="8">
        <f>IFERROR(VLOOKUP(H112,Šifranti!$F$49:$G$152,2,FALSE),0)</f>
        <v>0</v>
      </c>
      <c r="J112" s="43">
        <f>J108*0.65</f>
        <v>0</v>
      </c>
      <c r="K112" s="33"/>
      <c r="L112" s="50">
        <v>0.42</v>
      </c>
      <c r="M112" s="32">
        <f>D108+E108</f>
        <v>0</v>
      </c>
      <c r="N112" s="32">
        <f t="shared" si="6"/>
        <v>0</v>
      </c>
      <c r="O112" s="32">
        <f t="shared" si="5"/>
        <v>0</v>
      </c>
    </row>
    <row r="113" spans="1:19" customFormat="1" ht="22.95" customHeight="1" x14ac:dyDescent="0.25">
      <c r="A113" s="71"/>
      <c r="B113" s="62"/>
      <c r="C113" s="62"/>
      <c r="D113" s="64"/>
      <c r="E113" s="66"/>
      <c r="F113" s="8" t="s">
        <v>397</v>
      </c>
      <c r="G113" s="47"/>
      <c r="H113" s="11"/>
      <c r="I113" s="8">
        <f>IFERROR(VLOOKUP(H113,Šifranti!$F$49:$G$152,2,FALSE),0)</f>
        <v>0</v>
      </c>
      <c r="J113" s="43">
        <f>J108*0.65</f>
        <v>0</v>
      </c>
      <c r="K113" s="33"/>
      <c r="L113" s="50">
        <v>0.42</v>
      </c>
      <c r="M113" s="32">
        <f>D108+E108</f>
        <v>0</v>
      </c>
      <c r="N113" s="32">
        <f t="shared" si="6"/>
        <v>0</v>
      </c>
      <c r="O113" s="32">
        <f t="shared" si="5"/>
        <v>0</v>
      </c>
    </row>
    <row r="114" spans="1:19" customFormat="1" ht="22.95" customHeight="1" x14ac:dyDescent="0.25">
      <c r="A114" s="71"/>
      <c r="B114" s="62"/>
      <c r="C114" s="62"/>
      <c r="D114" s="64"/>
      <c r="E114" s="66"/>
      <c r="F114" s="8" t="s">
        <v>394</v>
      </c>
      <c r="G114" s="47"/>
      <c r="H114" s="11"/>
      <c r="I114" s="8">
        <f>IFERROR(VLOOKUP(H114,Šifranti!$F$153:$G$156,2,FALSE),0)</f>
        <v>0</v>
      </c>
      <c r="J114" s="42">
        <f>J108*0.3</f>
        <v>0</v>
      </c>
      <c r="K114" s="33"/>
      <c r="L114" s="50">
        <v>0.37</v>
      </c>
      <c r="M114" s="32">
        <f>D108+E108</f>
        <v>0</v>
      </c>
      <c r="N114" s="32">
        <f t="shared" si="6"/>
        <v>0</v>
      </c>
      <c r="O114" s="32">
        <f t="shared" si="5"/>
        <v>0</v>
      </c>
    </row>
    <row r="115" spans="1:19" customFormat="1" ht="22.95" customHeight="1" x14ac:dyDescent="0.25">
      <c r="A115" s="71" t="s">
        <v>399</v>
      </c>
      <c r="B115" s="61"/>
      <c r="C115" s="63" t="s">
        <v>400</v>
      </c>
      <c r="D115" s="63">
        <f>IF(B115&gt;3976,B115-3976,0)</f>
        <v>0</v>
      </c>
      <c r="E115" s="65">
        <v>0</v>
      </c>
      <c r="F115" s="15" t="s">
        <v>382</v>
      </c>
      <c r="G115" s="47"/>
      <c r="H115" s="11"/>
      <c r="I115" s="8">
        <f>IFERROR(VLOOKUP(H115,Šifranti!$F$5:$G$48,2,FALSE),0)</f>
        <v>0</v>
      </c>
      <c r="J115" s="44"/>
      <c r="K115" s="33"/>
      <c r="L115" s="50">
        <v>1.1399999999999999</v>
      </c>
      <c r="M115" s="32">
        <f>D115</f>
        <v>0</v>
      </c>
      <c r="N115" s="32">
        <f t="shared" si="6"/>
        <v>0</v>
      </c>
      <c r="O115" s="32">
        <f t="shared" si="5"/>
        <v>0</v>
      </c>
    </row>
    <row r="116" spans="1:19" customFormat="1" ht="22.95" customHeight="1" x14ac:dyDescent="0.25">
      <c r="A116" s="71"/>
      <c r="B116" s="62"/>
      <c r="C116" s="64"/>
      <c r="D116" s="64"/>
      <c r="E116" s="66"/>
      <c r="F116" s="15" t="s">
        <v>383</v>
      </c>
      <c r="G116" s="47"/>
      <c r="H116" s="11"/>
      <c r="I116" s="8">
        <f>IFERROR(VLOOKUP(H116,Šifranti!$F$5:$G$48,2,FALSE),0)</f>
        <v>0</v>
      </c>
      <c r="J116" s="42">
        <f>J115</f>
        <v>0</v>
      </c>
      <c r="K116" s="33"/>
      <c r="L116" s="50">
        <v>1.1399999999999999</v>
      </c>
      <c r="M116" s="32">
        <f>D115</f>
        <v>0</v>
      </c>
      <c r="N116" s="32">
        <f t="shared" si="6"/>
        <v>0</v>
      </c>
      <c r="O116" s="32">
        <f t="shared" si="5"/>
        <v>0</v>
      </c>
    </row>
    <row r="117" spans="1:19" customFormat="1" ht="22.95" customHeight="1" x14ac:dyDescent="0.25">
      <c r="A117" s="71"/>
      <c r="B117" s="62"/>
      <c r="C117" s="64"/>
      <c r="D117" s="64"/>
      <c r="E117" s="66"/>
      <c r="F117" s="8" t="s">
        <v>368</v>
      </c>
      <c r="G117" s="47"/>
      <c r="H117" s="11"/>
      <c r="I117" s="8">
        <f>IFERROR(VLOOKUP(H117,Šifranti!$F$49:$G$152,2,FALSE),0)</f>
        <v>0</v>
      </c>
      <c r="J117" s="42">
        <f>J115</f>
        <v>0</v>
      </c>
      <c r="K117" s="33"/>
      <c r="L117" s="50">
        <v>0.63</v>
      </c>
      <c r="M117" s="32">
        <f>D115</f>
        <v>0</v>
      </c>
      <c r="N117" s="32">
        <f t="shared" si="6"/>
        <v>0</v>
      </c>
      <c r="O117" s="32">
        <f t="shared" si="5"/>
        <v>0</v>
      </c>
    </row>
    <row r="118" spans="1:19" customFormat="1" ht="22.95" customHeight="1" x14ac:dyDescent="0.25">
      <c r="A118" s="72"/>
      <c r="B118" s="73"/>
      <c r="C118" s="74"/>
      <c r="D118" s="74"/>
      <c r="E118" s="75"/>
      <c r="F118" s="8" t="s">
        <v>369</v>
      </c>
      <c r="G118" s="47"/>
      <c r="H118" s="11"/>
      <c r="I118" s="8">
        <f>IFERROR(VLOOKUP(H118,Šifranti!$F$49:$G$152,2,FALSE),0)</f>
        <v>0</v>
      </c>
      <c r="J118" s="42">
        <f>J115</f>
        <v>0</v>
      </c>
      <c r="K118" s="33"/>
      <c r="L118" s="50">
        <v>0.63</v>
      </c>
      <c r="M118" s="32">
        <f>D115</f>
        <v>0</v>
      </c>
      <c r="N118" s="32">
        <f t="shared" si="6"/>
        <v>0</v>
      </c>
      <c r="O118" s="32">
        <f t="shared" si="5"/>
        <v>0</v>
      </c>
    </row>
    <row r="119" spans="1:19" customFormat="1" ht="22.95" customHeight="1" x14ac:dyDescent="0.25">
      <c r="A119" s="76" t="s">
        <v>401</v>
      </c>
      <c r="B119" s="61"/>
      <c r="C119" s="61"/>
      <c r="D119" s="63">
        <f>IF(B119&gt;2309,B119-2309,0)</f>
        <v>0</v>
      </c>
      <c r="E119" s="65">
        <f>IF(C119&gt;1895,C119-1895,0)</f>
        <v>0</v>
      </c>
      <c r="F119" s="15" t="s">
        <v>382</v>
      </c>
      <c r="G119" s="47"/>
      <c r="H119" s="11"/>
      <c r="I119" s="8">
        <f>IFERROR(VLOOKUP(H119,Šifranti!$F$5:$G$48,2,FALSE),0)</f>
        <v>0</v>
      </c>
      <c r="J119" s="44"/>
      <c r="K119" s="33"/>
      <c r="L119" s="50">
        <v>1.08</v>
      </c>
      <c r="M119" s="32">
        <f>D119+E119</f>
        <v>0</v>
      </c>
      <c r="N119" s="32">
        <f t="shared" si="6"/>
        <v>0</v>
      </c>
      <c r="O119" s="32">
        <f t="shared" si="5"/>
        <v>0</v>
      </c>
    </row>
    <row r="120" spans="1:19" customFormat="1" ht="22.95" customHeight="1" x14ac:dyDescent="0.25">
      <c r="A120" s="71"/>
      <c r="B120" s="62"/>
      <c r="C120" s="62"/>
      <c r="D120" s="64"/>
      <c r="E120" s="66"/>
      <c r="F120" s="15" t="s">
        <v>383</v>
      </c>
      <c r="G120" s="47"/>
      <c r="H120" s="11"/>
      <c r="I120" s="8">
        <f>IFERROR(VLOOKUP(H120,Šifranti!$F$5:$G$48,2,FALSE),0)</f>
        <v>0</v>
      </c>
      <c r="J120" s="43">
        <f>J119</f>
        <v>0</v>
      </c>
      <c r="K120" s="33"/>
      <c r="L120" s="50">
        <v>1.08</v>
      </c>
      <c r="M120" s="32">
        <f>D119+E119</f>
        <v>0</v>
      </c>
      <c r="N120" s="32">
        <f t="shared" si="6"/>
        <v>0</v>
      </c>
      <c r="O120" s="32">
        <f t="shared" si="5"/>
        <v>0</v>
      </c>
    </row>
    <row r="121" spans="1:19" customFormat="1" ht="22.95" customHeight="1" x14ac:dyDescent="0.25">
      <c r="A121" s="71"/>
      <c r="B121" s="62"/>
      <c r="C121" s="62"/>
      <c r="D121" s="64"/>
      <c r="E121" s="66"/>
      <c r="F121" s="8" t="s">
        <v>368</v>
      </c>
      <c r="G121" s="47"/>
      <c r="H121" s="11"/>
      <c r="I121" s="8">
        <f>IFERROR(VLOOKUP(H121,Šifranti!$F$49:$G$152,2,FALSE),0)</f>
        <v>0</v>
      </c>
      <c r="J121" s="43">
        <f>J119*0.7</f>
        <v>0</v>
      </c>
      <c r="K121" s="33"/>
      <c r="L121" s="50">
        <v>0.6</v>
      </c>
      <c r="M121" s="32">
        <f>D119+E119</f>
        <v>0</v>
      </c>
      <c r="N121" s="32">
        <f t="shared" si="6"/>
        <v>0</v>
      </c>
      <c r="O121" s="32">
        <f t="shared" si="5"/>
        <v>0</v>
      </c>
    </row>
    <row r="122" spans="1:19" customFormat="1" ht="22.95" customHeight="1" x14ac:dyDescent="0.25">
      <c r="A122" s="71"/>
      <c r="B122" s="62"/>
      <c r="C122" s="62"/>
      <c r="D122" s="64"/>
      <c r="E122" s="66"/>
      <c r="F122" s="8" t="s">
        <v>369</v>
      </c>
      <c r="G122" s="47"/>
      <c r="H122" s="11"/>
      <c r="I122" s="8">
        <f>IFERROR(VLOOKUP(H122,Šifranti!$F$49:$G$152,2,FALSE),0)</f>
        <v>0</v>
      </c>
      <c r="J122" s="43">
        <f>J120*0.7</f>
        <v>0</v>
      </c>
      <c r="K122" s="33"/>
      <c r="L122" s="50">
        <v>0.6</v>
      </c>
      <c r="M122" s="32">
        <f>D119+E119</f>
        <v>0</v>
      </c>
      <c r="N122" s="32">
        <f t="shared" si="6"/>
        <v>0</v>
      </c>
      <c r="O122" s="32">
        <f t="shared" si="5"/>
        <v>0</v>
      </c>
    </row>
    <row r="123" spans="1:19" ht="22.95" customHeight="1" x14ac:dyDescent="0.25">
      <c r="A123" s="71"/>
      <c r="B123" s="62"/>
      <c r="C123" s="62"/>
      <c r="D123" s="64"/>
      <c r="E123" s="66"/>
      <c r="F123" s="8" t="s">
        <v>396</v>
      </c>
      <c r="G123" s="47"/>
      <c r="H123" s="11"/>
      <c r="I123" s="8">
        <f>IFERROR(VLOOKUP(H123,Šifranti!$F$49:$G$152,2,FALSE),0)</f>
        <v>0</v>
      </c>
      <c r="J123" s="43">
        <f>J119*0.65</f>
        <v>0</v>
      </c>
      <c r="K123" s="33"/>
      <c r="L123" s="50">
        <v>0.42</v>
      </c>
      <c r="M123" s="32">
        <f>D119+E119</f>
        <v>0</v>
      </c>
      <c r="N123" s="32">
        <f t="shared" si="6"/>
        <v>0</v>
      </c>
      <c r="O123" s="32">
        <f t="shared" si="5"/>
        <v>0</v>
      </c>
      <c r="P123"/>
      <c r="Q123"/>
      <c r="R123"/>
      <c r="S123"/>
    </row>
    <row r="124" spans="1:19" customFormat="1" ht="22.95" customHeight="1" x14ac:dyDescent="0.25">
      <c r="A124" s="71"/>
      <c r="B124" s="62"/>
      <c r="C124" s="62"/>
      <c r="D124" s="64"/>
      <c r="E124" s="66"/>
      <c r="F124" s="8" t="s">
        <v>397</v>
      </c>
      <c r="G124" s="47"/>
      <c r="H124" s="11"/>
      <c r="I124" s="8">
        <f>IFERROR(VLOOKUP(H124,Šifranti!$F$49:$G$152,2,FALSE),0)</f>
        <v>0</v>
      </c>
      <c r="J124" s="43">
        <f>J119*0.65</f>
        <v>0</v>
      </c>
      <c r="K124" s="33"/>
      <c r="L124" s="50">
        <v>0.42</v>
      </c>
      <c r="M124" s="32">
        <f>D119+E119</f>
        <v>0</v>
      </c>
      <c r="N124" s="32">
        <f t="shared" si="6"/>
        <v>0</v>
      </c>
      <c r="O124" s="32">
        <f t="shared" si="5"/>
        <v>0</v>
      </c>
    </row>
    <row r="125" spans="1:19" customFormat="1" ht="22.95" customHeight="1" x14ac:dyDescent="0.25">
      <c r="A125" s="71"/>
      <c r="B125" s="62"/>
      <c r="C125" s="62"/>
      <c r="D125" s="64"/>
      <c r="E125" s="66"/>
      <c r="F125" s="8" t="s">
        <v>394</v>
      </c>
      <c r="G125" s="47"/>
      <c r="H125" s="11"/>
      <c r="I125" s="8">
        <f>IFERROR(VLOOKUP(H125,Šifranti!$F$153:$G$156,2,FALSE),0)</f>
        <v>0</v>
      </c>
      <c r="J125" s="42">
        <f>J119*0.3</f>
        <v>0</v>
      </c>
      <c r="K125" s="33"/>
      <c r="L125" s="50">
        <v>0.37</v>
      </c>
      <c r="M125" s="32">
        <f>D119+E119</f>
        <v>0</v>
      </c>
      <c r="N125" s="32">
        <f t="shared" si="6"/>
        <v>0</v>
      </c>
      <c r="O125" s="32">
        <f t="shared" si="5"/>
        <v>0</v>
      </c>
    </row>
    <row r="126" spans="1:19" customFormat="1" ht="22.95" customHeight="1" x14ac:dyDescent="0.25">
      <c r="A126" s="71" t="s">
        <v>402</v>
      </c>
      <c r="B126" s="61"/>
      <c r="C126" s="63" t="s">
        <v>400</v>
      </c>
      <c r="D126" s="63">
        <f>IF(B126&gt;3976,B126-3976,0)</f>
        <v>0</v>
      </c>
      <c r="E126" s="65">
        <v>0</v>
      </c>
      <c r="F126" s="15" t="s">
        <v>382</v>
      </c>
      <c r="G126" s="47"/>
      <c r="H126" s="11"/>
      <c r="I126" s="8">
        <f>IFERROR(VLOOKUP(H126,Šifranti!$F$5:$G$48,2,FALSE),0)</f>
        <v>0</v>
      </c>
      <c r="J126" s="44"/>
      <c r="K126" s="33"/>
      <c r="L126" s="50">
        <v>1.1399999999999999</v>
      </c>
      <c r="M126" s="32">
        <f>D126</f>
        <v>0</v>
      </c>
      <c r="N126" s="32">
        <f t="shared" si="6"/>
        <v>0</v>
      </c>
      <c r="O126" s="32">
        <f t="shared" si="5"/>
        <v>0</v>
      </c>
    </row>
    <row r="127" spans="1:19" customFormat="1" ht="22.95" customHeight="1" x14ac:dyDescent="0.25">
      <c r="A127" s="71"/>
      <c r="B127" s="62"/>
      <c r="C127" s="64"/>
      <c r="D127" s="64"/>
      <c r="E127" s="66"/>
      <c r="F127" s="15" t="s">
        <v>383</v>
      </c>
      <c r="G127" s="47"/>
      <c r="H127" s="11"/>
      <c r="I127" s="8">
        <f>IFERROR(VLOOKUP(H127,Šifranti!$F$5:$G$48,2,FALSE),0)</f>
        <v>0</v>
      </c>
      <c r="J127" s="42">
        <f>J126</f>
        <v>0</v>
      </c>
      <c r="K127" s="33"/>
      <c r="L127" s="50">
        <v>1.1399999999999999</v>
      </c>
      <c r="M127" s="32">
        <f>D126</f>
        <v>0</v>
      </c>
      <c r="N127" s="32">
        <f t="shared" si="6"/>
        <v>0</v>
      </c>
      <c r="O127" s="32">
        <f t="shared" si="5"/>
        <v>0</v>
      </c>
    </row>
    <row r="128" spans="1:19" customFormat="1" ht="22.95" customHeight="1" x14ac:dyDescent="0.25">
      <c r="A128" s="71"/>
      <c r="B128" s="62"/>
      <c r="C128" s="64"/>
      <c r="D128" s="64"/>
      <c r="E128" s="66"/>
      <c r="F128" s="8" t="s">
        <v>368</v>
      </c>
      <c r="G128" s="47"/>
      <c r="H128" s="11"/>
      <c r="I128" s="8">
        <f>IFERROR(VLOOKUP(H128,Šifranti!$F$49:$G$152,2,FALSE),0)</f>
        <v>0</v>
      </c>
      <c r="J128" s="42">
        <f>J126</f>
        <v>0</v>
      </c>
      <c r="K128" s="33"/>
      <c r="L128" s="50">
        <v>0.63</v>
      </c>
      <c r="M128" s="32">
        <f>D126</f>
        <v>0</v>
      </c>
      <c r="N128" s="32">
        <f t="shared" si="6"/>
        <v>0</v>
      </c>
      <c r="O128" s="32">
        <f t="shared" si="5"/>
        <v>0</v>
      </c>
    </row>
    <row r="129" spans="1:19" customFormat="1" ht="22.95" customHeight="1" x14ac:dyDescent="0.25">
      <c r="A129" s="72"/>
      <c r="B129" s="73"/>
      <c r="C129" s="74"/>
      <c r="D129" s="74"/>
      <c r="E129" s="75"/>
      <c r="F129" s="8" t="s">
        <v>369</v>
      </c>
      <c r="G129" s="47"/>
      <c r="H129" s="11"/>
      <c r="I129" s="8">
        <f>IFERROR(VLOOKUP(H129,Šifranti!$F$49:$G$152,2,FALSE),0)</f>
        <v>0</v>
      </c>
      <c r="J129" s="42">
        <f>J126</f>
        <v>0</v>
      </c>
      <c r="K129" s="33"/>
      <c r="L129" s="50">
        <v>0.63</v>
      </c>
      <c r="M129" s="32">
        <f>D126</f>
        <v>0</v>
      </c>
      <c r="N129" s="32">
        <f t="shared" si="6"/>
        <v>0</v>
      </c>
      <c r="O129" s="32">
        <f t="shared" si="5"/>
        <v>0</v>
      </c>
    </row>
    <row r="130" spans="1:19" customFormat="1" ht="22.95" customHeight="1" x14ac:dyDescent="0.25">
      <c r="A130" s="76" t="s">
        <v>403</v>
      </c>
      <c r="B130" s="61"/>
      <c r="C130" s="61"/>
      <c r="D130" s="63">
        <f>IF(B130&gt;2309,B130-2309,0)</f>
        <v>0</v>
      </c>
      <c r="E130" s="65">
        <f>IF(C130&gt;1895,C130-1895,0)</f>
        <v>0</v>
      </c>
      <c r="F130" s="15" t="s">
        <v>382</v>
      </c>
      <c r="G130" s="47"/>
      <c r="H130" s="11"/>
      <c r="I130" s="8">
        <f>IFERROR(VLOOKUP(H130,Šifranti!$F$5:$G$48,2,FALSE),0)</f>
        <v>0</v>
      </c>
      <c r="J130" s="44"/>
      <c r="K130" s="33"/>
      <c r="L130" s="50">
        <v>1.08</v>
      </c>
      <c r="M130" s="32">
        <f>D130+E130</f>
        <v>0</v>
      </c>
      <c r="N130" s="32">
        <f t="shared" si="6"/>
        <v>0</v>
      </c>
      <c r="O130" s="32">
        <f t="shared" si="5"/>
        <v>0</v>
      </c>
    </row>
    <row r="131" spans="1:19" customFormat="1" ht="22.95" customHeight="1" x14ac:dyDescent="0.25">
      <c r="A131" s="71"/>
      <c r="B131" s="62"/>
      <c r="C131" s="62"/>
      <c r="D131" s="64"/>
      <c r="E131" s="66"/>
      <c r="F131" s="15" t="s">
        <v>383</v>
      </c>
      <c r="G131" s="47"/>
      <c r="H131" s="11"/>
      <c r="I131" s="8">
        <f>IFERROR(VLOOKUP(H131,Šifranti!$F$5:$G$48,2,FALSE),0)</f>
        <v>0</v>
      </c>
      <c r="J131" s="43">
        <f>J130</f>
        <v>0</v>
      </c>
      <c r="K131" s="33"/>
      <c r="L131" s="50">
        <v>1.08</v>
      </c>
      <c r="M131" s="32">
        <f>D130+E130</f>
        <v>0</v>
      </c>
      <c r="N131" s="32">
        <f t="shared" si="6"/>
        <v>0</v>
      </c>
      <c r="O131" s="32">
        <f t="shared" si="5"/>
        <v>0</v>
      </c>
    </row>
    <row r="132" spans="1:19" customFormat="1" ht="22.95" customHeight="1" x14ac:dyDescent="0.25">
      <c r="A132" s="71"/>
      <c r="B132" s="62"/>
      <c r="C132" s="62"/>
      <c r="D132" s="64"/>
      <c r="E132" s="66"/>
      <c r="F132" s="8" t="s">
        <v>368</v>
      </c>
      <c r="G132" s="47"/>
      <c r="H132" s="11"/>
      <c r="I132" s="8">
        <f>IFERROR(VLOOKUP(H132,Šifranti!$F$49:$G$152,2,FALSE),0)</f>
        <v>0</v>
      </c>
      <c r="J132" s="43">
        <f>J130*0.7</f>
        <v>0</v>
      </c>
      <c r="K132" s="33"/>
      <c r="L132" s="50">
        <v>0.6</v>
      </c>
      <c r="M132" s="32">
        <f>D130+E130</f>
        <v>0</v>
      </c>
      <c r="N132" s="32">
        <f t="shared" si="6"/>
        <v>0</v>
      </c>
      <c r="O132" s="32">
        <f t="shared" si="5"/>
        <v>0</v>
      </c>
    </row>
    <row r="133" spans="1:19" customFormat="1" ht="22.95" customHeight="1" x14ac:dyDescent="0.25">
      <c r="A133" s="71"/>
      <c r="B133" s="62"/>
      <c r="C133" s="62"/>
      <c r="D133" s="64"/>
      <c r="E133" s="66"/>
      <c r="F133" s="8" t="s">
        <v>369</v>
      </c>
      <c r="G133" s="47"/>
      <c r="H133" s="11"/>
      <c r="I133" s="8">
        <f>IFERROR(VLOOKUP(H133,Šifranti!$F$49:$G$152,2,FALSE),0)</f>
        <v>0</v>
      </c>
      <c r="J133" s="43">
        <f>J131*0.7</f>
        <v>0</v>
      </c>
      <c r="K133" s="33"/>
      <c r="L133" s="50">
        <v>0.6</v>
      </c>
      <c r="M133" s="32">
        <f>D130+E130</f>
        <v>0</v>
      </c>
      <c r="N133" s="32">
        <f t="shared" si="6"/>
        <v>0</v>
      </c>
      <c r="O133" s="32">
        <f t="shared" si="5"/>
        <v>0</v>
      </c>
    </row>
    <row r="134" spans="1:19" customFormat="1" ht="22.95" customHeight="1" x14ac:dyDescent="0.25">
      <c r="A134" s="71"/>
      <c r="B134" s="62"/>
      <c r="C134" s="62"/>
      <c r="D134" s="64"/>
      <c r="E134" s="66"/>
      <c r="F134" s="8" t="s">
        <v>396</v>
      </c>
      <c r="G134" s="47"/>
      <c r="H134" s="11"/>
      <c r="I134" s="8">
        <f>IFERROR(VLOOKUP(H134,Šifranti!$F$49:$G$152,2,FALSE),0)</f>
        <v>0</v>
      </c>
      <c r="J134" s="43">
        <f>J130*0.65</f>
        <v>0</v>
      </c>
      <c r="K134" s="33"/>
      <c r="L134" s="50">
        <v>0.42</v>
      </c>
      <c r="M134" s="32">
        <f>D130+E130</f>
        <v>0</v>
      </c>
      <c r="N134" s="32">
        <f t="shared" si="6"/>
        <v>0</v>
      </c>
      <c r="O134" s="32">
        <f t="shared" si="5"/>
        <v>0</v>
      </c>
    </row>
    <row r="135" spans="1:19" customFormat="1" ht="22.95" customHeight="1" x14ac:dyDescent="0.25">
      <c r="A135" s="71"/>
      <c r="B135" s="62"/>
      <c r="C135" s="62"/>
      <c r="D135" s="64"/>
      <c r="E135" s="66"/>
      <c r="F135" s="8" t="s">
        <v>397</v>
      </c>
      <c r="G135" s="47"/>
      <c r="H135" s="11"/>
      <c r="I135" s="8">
        <f>IFERROR(VLOOKUP(H135,Šifranti!$F$49:$G$152,2,FALSE),0)</f>
        <v>0</v>
      </c>
      <c r="J135" s="43">
        <f>J130*0.65</f>
        <v>0</v>
      </c>
      <c r="K135" s="33"/>
      <c r="L135" s="50">
        <v>0.42</v>
      </c>
      <c r="M135" s="32">
        <f>D130+E130</f>
        <v>0</v>
      </c>
      <c r="N135" s="32">
        <f t="shared" si="6"/>
        <v>0</v>
      </c>
      <c r="O135" s="32">
        <f t="shared" si="5"/>
        <v>0</v>
      </c>
    </row>
    <row r="136" spans="1:19" ht="22.95" customHeight="1" x14ac:dyDescent="0.25">
      <c r="A136" s="71"/>
      <c r="B136" s="62"/>
      <c r="C136" s="62"/>
      <c r="D136" s="64"/>
      <c r="E136" s="66"/>
      <c r="F136" s="8" t="s">
        <v>394</v>
      </c>
      <c r="G136" s="47"/>
      <c r="H136" s="11"/>
      <c r="I136" s="8">
        <f>IFERROR(VLOOKUP(H136,Šifranti!$F$153:$G$156,2,FALSE),0)</f>
        <v>0</v>
      </c>
      <c r="J136" s="42">
        <f>J130*0.3</f>
        <v>0</v>
      </c>
      <c r="K136" s="33"/>
      <c r="L136" s="50">
        <v>0.37</v>
      </c>
      <c r="M136" s="32">
        <f>D130+E130</f>
        <v>0</v>
      </c>
      <c r="N136" s="32">
        <f t="shared" si="6"/>
        <v>0</v>
      </c>
      <c r="O136" s="32">
        <f t="shared" si="5"/>
        <v>0</v>
      </c>
      <c r="P136"/>
      <c r="Q136"/>
      <c r="R136"/>
      <c r="S136"/>
    </row>
    <row r="137" spans="1:19" ht="22.95" customHeight="1" x14ac:dyDescent="0.25">
      <c r="A137" s="71" t="s">
        <v>404</v>
      </c>
      <c r="B137" s="61"/>
      <c r="C137" s="63" t="s">
        <v>400</v>
      </c>
      <c r="D137" s="63">
        <f>IF(B137&gt;3976,B137-3976,0)</f>
        <v>0</v>
      </c>
      <c r="E137" s="65">
        <v>0</v>
      </c>
      <c r="F137" s="15" t="s">
        <v>382</v>
      </c>
      <c r="G137" s="47"/>
      <c r="H137" s="11"/>
      <c r="I137" s="8">
        <f>IFERROR(VLOOKUP(H137,Šifranti!$F$5:$G$48,2,FALSE),0)</f>
        <v>0</v>
      </c>
      <c r="J137" s="44"/>
      <c r="K137" s="33"/>
      <c r="L137" s="50">
        <v>1.1399999999999999</v>
      </c>
      <c r="M137" s="32">
        <f>D137</f>
        <v>0</v>
      </c>
      <c r="N137" s="32">
        <f t="shared" si="6"/>
        <v>0</v>
      </c>
      <c r="O137" s="32">
        <f t="shared" si="5"/>
        <v>0</v>
      </c>
      <c r="P137"/>
      <c r="Q137"/>
      <c r="R137"/>
      <c r="S137"/>
    </row>
    <row r="138" spans="1:19" ht="22.95" customHeight="1" x14ac:dyDescent="0.25">
      <c r="A138" s="71"/>
      <c r="B138" s="62"/>
      <c r="C138" s="64"/>
      <c r="D138" s="64"/>
      <c r="E138" s="66"/>
      <c r="F138" s="15" t="s">
        <v>383</v>
      </c>
      <c r="G138" s="47"/>
      <c r="H138" s="11"/>
      <c r="I138" s="8">
        <f>IFERROR(VLOOKUP(H138,Šifranti!$F$5:$G$48,2,FALSE),0)</f>
        <v>0</v>
      </c>
      <c r="J138" s="42">
        <f>J137</f>
        <v>0</v>
      </c>
      <c r="K138" s="33"/>
      <c r="L138" s="50">
        <v>1.1399999999999999</v>
      </c>
      <c r="M138" s="32">
        <f>D137</f>
        <v>0</v>
      </c>
      <c r="N138" s="32">
        <f t="shared" si="6"/>
        <v>0</v>
      </c>
      <c r="O138" s="32">
        <f t="shared" si="5"/>
        <v>0</v>
      </c>
      <c r="P138"/>
      <c r="Q138"/>
      <c r="R138"/>
      <c r="S138"/>
    </row>
    <row r="139" spans="1:19" ht="22.95" customHeight="1" x14ac:dyDescent="0.25">
      <c r="A139" s="71"/>
      <c r="B139" s="62"/>
      <c r="C139" s="64"/>
      <c r="D139" s="64"/>
      <c r="E139" s="66"/>
      <c r="F139" s="8" t="s">
        <v>368</v>
      </c>
      <c r="G139" s="47"/>
      <c r="H139" s="11"/>
      <c r="I139" s="8">
        <f>IFERROR(VLOOKUP(H139,Šifranti!$F$49:$G$152,2,FALSE),0)</f>
        <v>0</v>
      </c>
      <c r="J139" s="42">
        <f>J137</f>
        <v>0</v>
      </c>
      <c r="K139" s="33"/>
      <c r="L139" s="50">
        <v>0.63</v>
      </c>
      <c r="M139" s="32">
        <f>D137</f>
        <v>0</v>
      </c>
      <c r="N139" s="32">
        <f t="shared" si="6"/>
        <v>0</v>
      </c>
      <c r="O139" s="32">
        <f t="shared" si="5"/>
        <v>0</v>
      </c>
      <c r="P139"/>
      <c r="Q139"/>
      <c r="R139"/>
      <c r="S139"/>
    </row>
    <row r="140" spans="1:19" ht="22.95" customHeight="1" x14ac:dyDescent="0.25">
      <c r="A140" s="72"/>
      <c r="B140" s="73"/>
      <c r="C140" s="74"/>
      <c r="D140" s="74"/>
      <c r="E140" s="75"/>
      <c r="F140" s="8" t="s">
        <v>369</v>
      </c>
      <c r="G140" s="47"/>
      <c r="H140" s="11"/>
      <c r="I140" s="8">
        <f>IFERROR(VLOOKUP(H140,Šifranti!$F$49:$G$152,2,FALSE),0)</f>
        <v>0</v>
      </c>
      <c r="J140" s="42">
        <f>J137</f>
        <v>0</v>
      </c>
      <c r="K140" s="33"/>
      <c r="L140" s="50">
        <v>0.63</v>
      </c>
      <c r="M140" s="32">
        <f>D137</f>
        <v>0</v>
      </c>
      <c r="N140" s="32">
        <f t="shared" si="6"/>
        <v>0</v>
      </c>
      <c r="O140" s="32">
        <f t="shared" si="5"/>
        <v>0</v>
      </c>
      <c r="P140"/>
      <c r="Q140"/>
      <c r="R140"/>
      <c r="S140"/>
    </row>
    <row r="141" spans="1:19" ht="22.95" customHeight="1" x14ac:dyDescent="0.25">
      <c r="A141" s="76" t="s">
        <v>405</v>
      </c>
      <c r="B141" s="61"/>
      <c r="C141" s="61"/>
      <c r="D141" s="63">
        <f>IF(B141&gt;2309,B141-2309,0)</f>
        <v>0</v>
      </c>
      <c r="E141" s="65">
        <f>IF(C141&gt;1895,C141-1895,0)</f>
        <v>0</v>
      </c>
      <c r="F141" s="15" t="s">
        <v>382</v>
      </c>
      <c r="G141" s="47"/>
      <c r="H141" s="11"/>
      <c r="I141" s="8">
        <f>IFERROR(VLOOKUP(H141,Šifranti!$F$5:$G$48,2,FALSE),0)</f>
        <v>0</v>
      </c>
      <c r="J141" s="44"/>
      <c r="K141" s="33"/>
      <c r="L141" s="50">
        <v>1.08</v>
      </c>
      <c r="M141" s="32">
        <f>D141+E141</f>
        <v>0</v>
      </c>
      <c r="N141" s="32">
        <f t="shared" si="6"/>
        <v>0</v>
      </c>
      <c r="O141" s="32">
        <f t="shared" si="5"/>
        <v>0</v>
      </c>
      <c r="P141"/>
      <c r="Q141"/>
      <c r="R141"/>
      <c r="S141"/>
    </row>
    <row r="142" spans="1:19" ht="22.95" customHeight="1" x14ac:dyDescent="0.25">
      <c r="A142" s="71"/>
      <c r="B142" s="62"/>
      <c r="C142" s="62"/>
      <c r="D142" s="64"/>
      <c r="E142" s="66"/>
      <c r="F142" s="15" t="s">
        <v>383</v>
      </c>
      <c r="G142" s="47"/>
      <c r="H142" s="11"/>
      <c r="I142" s="8">
        <f>IFERROR(VLOOKUP(H142,Šifranti!$F$5:$G$48,2,FALSE),0)</f>
        <v>0</v>
      </c>
      <c r="J142" s="43">
        <f>J141</f>
        <v>0</v>
      </c>
      <c r="K142" s="33"/>
      <c r="L142" s="50">
        <v>1.08</v>
      </c>
      <c r="M142" s="32">
        <f>D141+E141</f>
        <v>0</v>
      </c>
      <c r="N142" s="32">
        <f t="shared" si="6"/>
        <v>0</v>
      </c>
      <c r="O142" s="32">
        <f t="shared" si="5"/>
        <v>0</v>
      </c>
      <c r="P142"/>
      <c r="Q142"/>
      <c r="R142"/>
      <c r="S142"/>
    </row>
    <row r="143" spans="1:19" ht="22.95" customHeight="1" x14ac:dyDescent="0.25">
      <c r="A143" s="71"/>
      <c r="B143" s="62"/>
      <c r="C143" s="62"/>
      <c r="D143" s="64"/>
      <c r="E143" s="66"/>
      <c r="F143" s="8" t="s">
        <v>368</v>
      </c>
      <c r="G143" s="47"/>
      <c r="H143" s="11"/>
      <c r="I143" s="8">
        <f>IFERROR(VLOOKUP(H143,Šifranti!$F$49:$G$152,2,FALSE),0)</f>
        <v>0</v>
      </c>
      <c r="J143" s="43">
        <f>J141*0.7</f>
        <v>0</v>
      </c>
      <c r="K143" s="33"/>
      <c r="L143" s="50">
        <v>0.6</v>
      </c>
      <c r="M143" s="32">
        <f>D141+E141</f>
        <v>0</v>
      </c>
      <c r="N143" s="32">
        <f t="shared" si="6"/>
        <v>0</v>
      </c>
      <c r="O143" s="32">
        <f t="shared" si="5"/>
        <v>0</v>
      </c>
      <c r="P143"/>
      <c r="Q143"/>
      <c r="R143"/>
      <c r="S143"/>
    </row>
    <row r="144" spans="1:19" ht="18" customHeight="1" x14ac:dyDescent="0.25">
      <c r="A144" s="71"/>
      <c r="B144" s="62"/>
      <c r="C144" s="62"/>
      <c r="D144" s="64"/>
      <c r="E144" s="66"/>
      <c r="F144" s="8" t="s">
        <v>369</v>
      </c>
      <c r="G144" s="47"/>
      <c r="H144" s="11"/>
      <c r="I144" s="8">
        <f>IFERROR(VLOOKUP(H144,Šifranti!$F$49:$G$152,2,FALSE),0)</f>
        <v>0</v>
      </c>
      <c r="J144" s="43">
        <f>J142*0.7</f>
        <v>0</v>
      </c>
      <c r="K144" s="33"/>
      <c r="L144" s="50">
        <v>0.6</v>
      </c>
      <c r="M144" s="32">
        <f>D141+E141</f>
        <v>0</v>
      </c>
      <c r="N144" s="32">
        <f t="shared" si="6"/>
        <v>0</v>
      </c>
      <c r="O144" s="32">
        <f t="shared" si="5"/>
        <v>0</v>
      </c>
      <c r="P144"/>
      <c r="Q144"/>
      <c r="R144"/>
      <c r="S144"/>
    </row>
    <row r="145" spans="1:19" ht="22.95" customHeight="1" x14ac:dyDescent="0.25">
      <c r="A145" s="71"/>
      <c r="B145" s="62"/>
      <c r="C145" s="62"/>
      <c r="D145" s="64"/>
      <c r="E145" s="66"/>
      <c r="F145" s="8" t="s">
        <v>396</v>
      </c>
      <c r="G145" s="47"/>
      <c r="H145" s="11"/>
      <c r="I145" s="8">
        <f>IFERROR(VLOOKUP(H145,Šifranti!$F$49:$G$152,2,FALSE),0)</f>
        <v>0</v>
      </c>
      <c r="J145" s="43">
        <f>J141*0.65</f>
        <v>0</v>
      </c>
      <c r="K145" s="33"/>
      <c r="L145" s="50">
        <v>0.42</v>
      </c>
      <c r="M145" s="32">
        <f>D141+E141</f>
        <v>0</v>
      </c>
      <c r="N145" s="32">
        <f t="shared" si="6"/>
        <v>0</v>
      </c>
      <c r="O145" s="32">
        <f t="shared" si="5"/>
        <v>0</v>
      </c>
      <c r="P145"/>
      <c r="Q145"/>
      <c r="R145"/>
      <c r="S145"/>
    </row>
    <row r="146" spans="1:19" ht="22.95" customHeight="1" x14ac:dyDescent="0.25">
      <c r="A146" s="71"/>
      <c r="B146" s="62"/>
      <c r="C146" s="62"/>
      <c r="D146" s="64"/>
      <c r="E146" s="66"/>
      <c r="F146" s="8" t="s">
        <v>397</v>
      </c>
      <c r="G146" s="47"/>
      <c r="H146" s="11"/>
      <c r="I146" s="8">
        <f>IFERROR(VLOOKUP(H146,Šifranti!$F$49:$G$152,2,FALSE),0)</f>
        <v>0</v>
      </c>
      <c r="J146" s="43">
        <f>J141*0.65</f>
        <v>0</v>
      </c>
      <c r="K146" s="33"/>
      <c r="L146" s="50">
        <v>0.42</v>
      </c>
      <c r="M146" s="32">
        <f>D141+E141</f>
        <v>0</v>
      </c>
      <c r="N146" s="32">
        <f t="shared" si="6"/>
        <v>0</v>
      </c>
      <c r="O146" s="32">
        <f t="shared" si="5"/>
        <v>0</v>
      </c>
      <c r="P146"/>
      <c r="Q146"/>
      <c r="R146"/>
      <c r="S146"/>
    </row>
    <row r="147" spans="1:19" ht="22.95" customHeight="1" x14ac:dyDescent="0.25">
      <c r="A147" s="71"/>
      <c r="B147" s="62"/>
      <c r="C147" s="62"/>
      <c r="D147" s="64"/>
      <c r="E147" s="66"/>
      <c r="F147" s="8" t="s">
        <v>394</v>
      </c>
      <c r="G147" s="47"/>
      <c r="H147" s="11"/>
      <c r="I147" s="8">
        <f>IFERROR(VLOOKUP(H147,Šifranti!$F$153:$G$156,2,FALSE),0)</f>
        <v>0</v>
      </c>
      <c r="J147" s="42">
        <f>J141*0.3</f>
        <v>0</v>
      </c>
      <c r="K147" s="33"/>
      <c r="L147" s="50">
        <v>0.37</v>
      </c>
      <c r="M147" s="32">
        <f>D141+E141</f>
        <v>0</v>
      </c>
      <c r="N147" s="32">
        <f t="shared" si="6"/>
        <v>0</v>
      </c>
      <c r="O147" s="32">
        <f t="shared" si="5"/>
        <v>0</v>
      </c>
      <c r="P147"/>
      <c r="Q147"/>
      <c r="R147"/>
      <c r="S147"/>
    </row>
    <row r="148" spans="1:19" ht="22.95" customHeight="1" x14ac:dyDescent="0.25">
      <c r="A148" s="71" t="s">
        <v>406</v>
      </c>
      <c r="B148" s="61"/>
      <c r="C148" s="63" t="s">
        <v>400</v>
      </c>
      <c r="D148" s="63">
        <f>IF(B148&gt;3976,B148-3976,0)</f>
        <v>0</v>
      </c>
      <c r="E148" s="65">
        <v>0</v>
      </c>
      <c r="F148" s="15" t="s">
        <v>382</v>
      </c>
      <c r="G148" s="47"/>
      <c r="H148" s="11"/>
      <c r="I148" s="8">
        <f>IFERROR(VLOOKUP(H148,Šifranti!$F$5:$G$48,2,FALSE),0)</f>
        <v>0</v>
      </c>
      <c r="J148" s="44"/>
      <c r="K148" s="33"/>
      <c r="L148" s="50">
        <v>1.1399999999999999</v>
      </c>
      <c r="M148" s="32">
        <f>D148</f>
        <v>0</v>
      </c>
      <c r="N148" s="32">
        <f t="shared" si="6"/>
        <v>0</v>
      </c>
      <c r="O148" s="32">
        <f t="shared" si="5"/>
        <v>0</v>
      </c>
      <c r="P148"/>
      <c r="Q148"/>
      <c r="R148"/>
      <c r="S148"/>
    </row>
    <row r="149" spans="1:19" ht="22.95" customHeight="1" x14ac:dyDescent="0.25">
      <c r="A149" s="71"/>
      <c r="B149" s="62"/>
      <c r="C149" s="64"/>
      <c r="D149" s="64"/>
      <c r="E149" s="66"/>
      <c r="F149" s="15" t="s">
        <v>383</v>
      </c>
      <c r="G149" s="47"/>
      <c r="H149" s="11"/>
      <c r="I149" s="8">
        <f>IFERROR(VLOOKUP(H149,Šifranti!$F$5:$G$48,2,FALSE),0)</f>
        <v>0</v>
      </c>
      <c r="J149" s="42">
        <f>J148</f>
        <v>0</v>
      </c>
      <c r="K149" s="33"/>
      <c r="L149" s="50">
        <v>1.1399999999999999</v>
      </c>
      <c r="M149" s="32">
        <f>D148</f>
        <v>0</v>
      </c>
      <c r="N149" s="32">
        <f t="shared" si="6"/>
        <v>0</v>
      </c>
      <c r="O149" s="32">
        <f t="shared" si="5"/>
        <v>0</v>
      </c>
      <c r="P149"/>
      <c r="Q149"/>
      <c r="R149"/>
      <c r="S149"/>
    </row>
    <row r="150" spans="1:19" ht="22.95" customHeight="1" x14ac:dyDescent="0.25">
      <c r="A150" s="71"/>
      <c r="B150" s="62"/>
      <c r="C150" s="64"/>
      <c r="D150" s="64"/>
      <c r="E150" s="66"/>
      <c r="F150" s="8" t="s">
        <v>368</v>
      </c>
      <c r="G150" s="47"/>
      <c r="H150" s="11"/>
      <c r="I150" s="8">
        <f>IFERROR(VLOOKUP(H150,Šifranti!$F$49:$G$152,2,FALSE),0)</f>
        <v>0</v>
      </c>
      <c r="J150" s="42">
        <f>J148</f>
        <v>0</v>
      </c>
      <c r="K150" s="33"/>
      <c r="L150" s="50">
        <v>0.63</v>
      </c>
      <c r="M150" s="32">
        <f>D148</f>
        <v>0</v>
      </c>
      <c r="N150" s="32">
        <f t="shared" si="6"/>
        <v>0</v>
      </c>
      <c r="O150" s="32">
        <f t="shared" si="5"/>
        <v>0</v>
      </c>
      <c r="P150"/>
      <c r="Q150"/>
      <c r="R150"/>
      <c r="S150"/>
    </row>
    <row r="151" spans="1:19" ht="22.95" customHeight="1" x14ac:dyDescent="0.25">
      <c r="A151" s="72"/>
      <c r="B151" s="73"/>
      <c r="C151" s="74"/>
      <c r="D151" s="74"/>
      <c r="E151" s="75"/>
      <c r="F151" s="8" t="s">
        <v>369</v>
      </c>
      <c r="G151" s="47"/>
      <c r="H151" s="11"/>
      <c r="I151" s="8">
        <f>IFERROR(VLOOKUP(H151,Šifranti!$F$49:$G$152,2,FALSE),0)</f>
        <v>0</v>
      </c>
      <c r="J151" s="42">
        <f>J148</f>
        <v>0</v>
      </c>
      <c r="K151" s="33"/>
      <c r="L151" s="50">
        <v>0.63</v>
      </c>
      <c r="M151" s="32">
        <f>D148</f>
        <v>0</v>
      </c>
      <c r="N151" s="32">
        <f t="shared" si="6"/>
        <v>0</v>
      </c>
      <c r="O151" s="32">
        <f t="shared" si="5"/>
        <v>0</v>
      </c>
      <c r="P151"/>
      <c r="Q151"/>
      <c r="R151"/>
      <c r="S151"/>
    </row>
    <row r="152" spans="1:19" ht="66.599999999999994" customHeight="1" x14ac:dyDescent="0.25">
      <c r="A152" s="34" t="s">
        <v>320</v>
      </c>
      <c r="B152" s="34"/>
      <c r="C152" s="34"/>
      <c r="D152" s="7"/>
      <c r="E152" s="7"/>
      <c r="F152" s="7"/>
      <c r="G152" s="7"/>
      <c r="H152" s="7"/>
      <c r="I152" s="7"/>
      <c r="J152" s="7"/>
      <c r="K152" s="7"/>
      <c r="L152" s="7"/>
      <c r="M152" s="7"/>
      <c r="N152" s="32">
        <f>SUM(N108:N151)</f>
        <v>0</v>
      </c>
      <c r="O152" s="32">
        <f>SUM(O108:O151)</f>
        <v>0</v>
      </c>
      <c r="P152"/>
      <c r="Q152"/>
      <c r="R152"/>
      <c r="S152"/>
    </row>
    <row r="153" spans="1:19" ht="22.95" customHeight="1" x14ac:dyDescent="0.25">
      <c r="A153"/>
      <c r="B153"/>
      <c r="C153"/>
      <c r="D153"/>
      <c r="E153"/>
      <c r="F153"/>
      <c r="G153"/>
      <c r="H153"/>
      <c r="I153"/>
      <c r="J153"/>
      <c r="K153"/>
      <c r="L153"/>
      <c r="M153"/>
      <c r="N153"/>
      <c r="O153"/>
      <c r="P153"/>
      <c r="Q153"/>
      <c r="R153"/>
      <c r="S153"/>
    </row>
    <row r="154" spans="1:19" ht="22.95" customHeight="1" x14ac:dyDescent="0.25">
      <c r="A154" s="26" t="s">
        <v>375</v>
      </c>
      <c r="B154" s="46"/>
      <c r="C154" s="46"/>
      <c r="D154"/>
      <c r="E154"/>
      <c r="F154"/>
      <c r="G154"/>
      <c r="H154"/>
      <c r="I154"/>
      <c r="J154"/>
      <c r="K154"/>
      <c r="L154"/>
      <c r="M154"/>
      <c r="N154"/>
      <c r="O154"/>
      <c r="P154"/>
      <c r="Q154"/>
      <c r="R154"/>
      <c r="S154"/>
    </row>
    <row r="155" spans="1:19" ht="67.95" customHeight="1" x14ac:dyDescent="0.25">
      <c r="A155" s="8" t="s">
        <v>11</v>
      </c>
      <c r="B155" s="49" t="s">
        <v>489</v>
      </c>
      <c r="C155" s="8" t="s">
        <v>323</v>
      </c>
      <c r="D155" s="13" t="s">
        <v>379</v>
      </c>
      <c r="E155" s="13" t="s">
        <v>378</v>
      </c>
      <c r="F155" s="8" t="s">
        <v>420</v>
      </c>
      <c r="G155" s="8" t="s">
        <v>8</v>
      </c>
      <c r="H155" s="8" t="s">
        <v>9</v>
      </c>
      <c r="I155" s="8" t="s">
        <v>10</v>
      </c>
      <c r="J155" s="8" t="s">
        <v>395</v>
      </c>
      <c r="K155" s="8" t="s">
        <v>372</v>
      </c>
      <c r="L155" s="8" t="s">
        <v>384</v>
      </c>
      <c r="M155" s="8" t="s">
        <v>385</v>
      </c>
      <c r="N155" s="13" t="s">
        <v>381</v>
      </c>
      <c r="O155" s="13" t="s">
        <v>380</v>
      </c>
      <c r="P155"/>
      <c r="Q155"/>
      <c r="R155"/>
      <c r="S155"/>
    </row>
    <row r="156" spans="1:19" ht="22.95" customHeight="1" x14ac:dyDescent="0.25">
      <c r="A156" s="9">
        <v>1</v>
      </c>
      <c r="B156" s="9">
        <v>2</v>
      </c>
      <c r="C156" s="9">
        <v>3</v>
      </c>
      <c r="D156" s="9">
        <v>4</v>
      </c>
      <c r="E156" s="9">
        <v>5</v>
      </c>
      <c r="F156" s="14">
        <v>6</v>
      </c>
      <c r="G156" s="9">
        <v>7</v>
      </c>
      <c r="H156" s="14">
        <v>8</v>
      </c>
      <c r="I156" s="9">
        <v>9</v>
      </c>
      <c r="J156" s="9">
        <v>10</v>
      </c>
      <c r="K156" s="9">
        <v>11</v>
      </c>
      <c r="L156" s="9">
        <v>12</v>
      </c>
      <c r="M156" s="9">
        <v>13</v>
      </c>
      <c r="N156" s="9">
        <v>14</v>
      </c>
      <c r="O156" s="9">
        <v>15</v>
      </c>
      <c r="P156"/>
      <c r="Q156"/>
      <c r="R156"/>
      <c r="S156"/>
    </row>
    <row r="157" spans="1:19" ht="22.95" customHeight="1" x14ac:dyDescent="0.25">
      <c r="A157" s="76" t="s">
        <v>398</v>
      </c>
      <c r="B157" s="61"/>
      <c r="C157" s="61"/>
      <c r="D157" s="63">
        <f>IF(B157&gt;2309,B157-2309,0)</f>
        <v>0</v>
      </c>
      <c r="E157" s="65">
        <f>IF(C157&gt;1895,C157-1895,0)</f>
        <v>0</v>
      </c>
      <c r="F157" s="15" t="s">
        <v>382</v>
      </c>
      <c r="G157" s="47"/>
      <c r="H157" s="11"/>
      <c r="I157" s="8">
        <f>IFERROR(VLOOKUP(H157,Šifranti!$F$5:$G$48,2,FALSE),0)</f>
        <v>0</v>
      </c>
      <c r="J157" s="44"/>
      <c r="K157" s="33"/>
      <c r="L157" s="50">
        <v>1.08</v>
      </c>
      <c r="M157" s="32">
        <f>D157+E157</f>
        <v>0</v>
      </c>
      <c r="N157" s="32">
        <f>IF(J157*K157*L157*M157 &lt;= 2000,J157*K157*L157*M157,2000)</f>
        <v>0</v>
      </c>
      <c r="O157" s="32">
        <f t="shared" ref="O157:O200" si="7">N157*1.161</f>
        <v>0</v>
      </c>
      <c r="P157"/>
      <c r="Q157"/>
      <c r="R157"/>
      <c r="S157"/>
    </row>
    <row r="158" spans="1:19" ht="22.95" customHeight="1" x14ac:dyDescent="0.25">
      <c r="A158" s="71"/>
      <c r="B158" s="62"/>
      <c r="C158" s="62"/>
      <c r="D158" s="64"/>
      <c r="E158" s="66"/>
      <c r="F158" s="15" t="s">
        <v>383</v>
      </c>
      <c r="G158" s="47"/>
      <c r="H158" s="11"/>
      <c r="I158" s="8">
        <f>IFERROR(VLOOKUP(H158,Šifranti!$F$5:$G$48,2,FALSE),0)</f>
        <v>0</v>
      </c>
      <c r="J158" s="43">
        <f>J157</f>
        <v>0</v>
      </c>
      <c r="K158" s="33"/>
      <c r="L158" s="50">
        <v>1.08</v>
      </c>
      <c r="M158" s="32">
        <f>D157+E157</f>
        <v>0</v>
      </c>
      <c r="N158" s="32">
        <f t="shared" ref="N158:N200" si="8">IF(J158*K158*L158*M158 &lt;= 2000,J158*K158*L158*M158,2000)</f>
        <v>0</v>
      </c>
      <c r="O158" s="32">
        <f t="shared" si="7"/>
        <v>0</v>
      </c>
      <c r="P158"/>
      <c r="Q158"/>
      <c r="R158"/>
      <c r="S158"/>
    </row>
    <row r="159" spans="1:19" ht="22.95" customHeight="1" x14ac:dyDescent="0.25">
      <c r="A159" s="71"/>
      <c r="B159" s="62"/>
      <c r="C159" s="62"/>
      <c r="D159" s="64"/>
      <c r="E159" s="66"/>
      <c r="F159" s="8" t="s">
        <v>368</v>
      </c>
      <c r="G159" s="47"/>
      <c r="H159" s="11"/>
      <c r="I159" s="8">
        <f>IFERROR(VLOOKUP(H159,Šifranti!$F$49:$G$152,2,FALSE),0)</f>
        <v>0</v>
      </c>
      <c r="J159" s="43">
        <f>J157*0.7</f>
        <v>0</v>
      </c>
      <c r="K159" s="33"/>
      <c r="L159" s="50">
        <v>0.6</v>
      </c>
      <c r="M159" s="32">
        <f>D157+E157</f>
        <v>0</v>
      </c>
      <c r="N159" s="32">
        <f t="shared" si="8"/>
        <v>0</v>
      </c>
      <c r="O159" s="32">
        <f t="shared" si="7"/>
        <v>0</v>
      </c>
      <c r="P159"/>
      <c r="Q159"/>
      <c r="R159"/>
      <c r="S159"/>
    </row>
    <row r="160" spans="1:19" ht="22.95" customHeight="1" x14ac:dyDescent="0.25">
      <c r="A160" s="71"/>
      <c r="B160" s="62"/>
      <c r="C160" s="62"/>
      <c r="D160" s="64"/>
      <c r="E160" s="66"/>
      <c r="F160" s="8" t="s">
        <v>369</v>
      </c>
      <c r="G160" s="47"/>
      <c r="H160" s="11"/>
      <c r="I160" s="8">
        <f>IFERROR(VLOOKUP(H160,Šifranti!$F$49:$G$152,2,FALSE),0)</f>
        <v>0</v>
      </c>
      <c r="J160" s="43">
        <f>J158*0.7</f>
        <v>0</v>
      </c>
      <c r="K160" s="33"/>
      <c r="L160" s="50">
        <v>0.6</v>
      </c>
      <c r="M160" s="32">
        <f>D157+E157</f>
        <v>0</v>
      </c>
      <c r="N160" s="32">
        <f t="shared" si="8"/>
        <v>0</v>
      </c>
      <c r="O160" s="32">
        <f t="shared" si="7"/>
        <v>0</v>
      </c>
      <c r="P160"/>
      <c r="Q160"/>
      <c r="R160"/>
      <c r="S160"/>
    </row>
    <row r="161" spans="1:19" ht="22.95" customHeight="1" x14ac:dyDescent="0.25">
      <c r="A161" s="71"/>
      <c r="B161" s="62"/>
      <c r="C161" s="62"/>
      <c r="D161" s="64"/>
      <c r="E161" s="66"/>
      <c r="F161" s="8" t="s">
        <v>396</v>
      </c>
      <c r="G161" s="47"/>
      <c r="H161" s="11"/>
      <c r="I161" s="8">
        <f>IFERROR(VLOOKUP(H161,Šifranti!$F$49:$G$152,2,FALSE),0)</f>
        <v>0</v>
      </c>
      <c r="J161" s="43">
        <f>J157*0.65</f>
        <v>0</v>
      </c>
      <c r="K161" s="33"/>
      <c r="L161" s="50">
        <v>0.42</v>
      </c>
      <c r="M161" s="32">
        <f>D157+E157</f>
        <v>0</v>
      </c>
      <c r="N161" s="32">
        <f t="shared" si="8"/>
        <v>0</v>
      </c>
      <c r="O161" s="32">
        <f t="shared" si="7"/>
        <v>0</v>
      </c>
      <c r="P161"/>
      <c r="Q161"/>
      <c r="R161"/>
      <c r="S161"/>
    </row>
    <row r="162" spans="1:19" ht="22.95" customHeight="1" x14ac:dyDescent="0.25">
      <c r="A162" s="71"/>
      <c r="B162" s="62"/>
      <c r="C162" s="62"/>
      <c r="D162" s="64"/>
      <c r="E162" s="66"/>
      <c r="F162" s="8" t="s">
        <v>397</v>
      </c>
      <c r="G162" s="47"/>
      <c r="H162" s="11"/>
      <c r="I162" s="8">
        <f>IFERROR(VLOOKUP(H162,Šifranti!$F$49:$G$152,2,FALSE),0)</f>
        <v>0</v>
      </c>
      <c r="J162" s="43">
        <f>J157*0.65</f>
        <v>0</v>
      </c>
      <c r="K162" s="33"/>
      <c r="L162" s="50">
        <v>0.42</v>
      </c>
      <c r="M162" s="32">
        <f>D157+E157</f>
        <v>0</v>
      </c>
      <c r="N162" s="32">
        <f t="shared" si="8"/>
        <v>0</v>
      </c>
      <c r="O162" s="32">
        <f t="shared" si="7"/>
        <v>0</v>
      </c>
      <c r="P162"/>
      <c r="Q162"/>
      <c r="R162"/>
      <c r="S162"/>
    </row>
    <row r="163" spans="1:19" ht="22.95" customHeight="1" x14ac:dyDescent="0.25">
      <c r="A163" s="71"/>
      <c r="B163" s="62"/>
      <c r="C163" s="62"/>
      <c r="D163" s="64"/>
      <c r="E163" s="66"/>
      <c r="F163" s="8" t="s">
        <v>394</v>
      </c>
      <c r="G163" s="47"/>
      <c r="H163" s="11"/>
      <c r="I163" s="8">
        <f>IFERROR(VLOOKUP(H163,Šifranti!$F$153:$G$156,2,FALSE),0)</f>
        <v>0</v>
      </c>
      <c r="J163" s="42">
        <f>J157*0.3</f>
        <v>0</v>
      </c>
      <c r="K163" s="33"/>
      <c r="L163" s="50">
        <v>0.37</v>
      </c>
      <c r="M163" s="32">
        <f>D157+E157</f>
        <v>0</v>
      </c>
      <c r="N163" s="32">
        <f t="shared" si="8"/>
        <v>0</v>
      </c>
      <c r="O163" s="32">
        <f t="shared" si="7"/>
        <v>0</v>
      </c>
      <c r="P163"/>
      <c r="Q163"/>
      <c r="R163"/>
      <c r="S163"/>
    </row>
    <row r="164" spans="1:19" ht="22.95" customHeight="1" x14ac:dyDescent="0.25">
      <c r="A164" s="71" t="s">
        <v>399</v>
      </c>
      <c r="B164" s="61"/>
      <c r="C164" s="63" t="s">
        <v>400</v>
      </c>
      <c r="D164" s="63">
        <f>IF(B164&gt;3976,B164-3976,0)</f>
        <v>0</v>
      </c>
      <c r="E164" s="65">
        <v>0</v>
      </c>
      <c r="F164" s="15" t="s">
        <v>382</v>
      </c>
      <c r="G164" s="47"/>
      <c r="H164" s="11"/>
      <c r="I164" s="8">
        <f>IFERROR(VLOOKUP(H164,Šifranti!$F$5:$G$48,2,FALSE),0)</f>
        <v>0</v>
      </c>
      <c r="J164" s="44"/>
      <c r="K164" s="33"/>
      <c r="L164" s="50">
        <v>1.1399999999999999</v>
      </c>
      <c r="M164" s="32">
        <f>D164</f>
        <v>0</v>
      </c>
      <c r="N164" s="32">
        <f t="shared" si="8"/>
        <v>0</v>
      </c>
      <c r="O164" s="32">
        <f t="shared" si="7"/>
        <v>0</v>
      </c>
      <c r="P164"/>
      <c r="Q164"/>
      <c r="R164"/>
      <c r="S164"/>
    </row>
    <row r="165" spans="1:19" ht="22.95" customHeight="1" x14ac:dyDescent="0.25">
      <c r="A165" s="71"/>
      <c r="B165" s="62"/>
      <c r="C165" s="64"/>
      <c r="D165" s="64"/>
      <c r="E165" s="66"/>
      <c r="F165" s="15" t="s">
        <v>383</v>
      </c>
      <c r="G165" s="47"/>
      <c r="H165" s="11"/>
      <c r="I165" s="8">
        <f>IFERROR(VLOOKUP(H165,Šifranti!$F$5:$G$48,2,FALSE),0)</f>
        <v>0</v>
      </c>
      <c r="J165" s="42">
        <f>J164</f>
        <v>0</v>
      </c>
      <c r="K165" s="33"/>
      <c r="L165" s="50">
        <v>1.1399999999999999</v>
      </c>
      <c r="M165" s="32">
        <f>D164</f>
        <v>0</v>
      </c>
      <c r="N165" s="32">
        <f t="shared" si="8"/>
        <v>0</v>
      </c>
      <c r="O165" s="32">
        <f t="shared" si="7"/>
        <v>0</v>
      </c>
      <c r="P165"/>
      <c r="Q165"/>
      <c r="R165"/>
      <c r="S165"/>
    </row>
    <row r="166" spans="1:19" ht="22.95" customHeight="1" x14ac:dyDescent="0.25">
      <c r="A166" s="71"/>
      <c r="B166" s="62"/>
      <c r="C166" s="64"/>
      <c r="D166" s="64"/>
      <c r="E166" s="66"/>
      <c r="F166" s="8" t="s">
        <v>368</v>
      </c>
      <c r="G166" s="47"/>
      <c r="H166" s="11"/>
      <c r="I166" s="8">
        <f>IFERROR(VLOOKUP(H166,Šifranti!$F$49:$G$152,2,FALSE),0)</f>
        <v>0</v>
      </c>
      <c r="J166" s="42">
        <f>J164</f>
        <v>0</v>
      </c>
      <c r="K166" s="33"/>
      <c r="L166" s="50">
        <v>0.63</v>
      </c>
      <c r="M166" s="32">
        <f>D164</f>
        <v>0</v>
      </c>
      <c r="N166" s="32">
        <f t="shared" si="8"/>
        <v>0</v>
      </c>
      <c r="O166" s="32">
        <f t="shared" si="7"/>
        <v>0</v>
      </c>
      <c r="P166"/>
      <c r="Q166"/>
      <c r="R166"/>
      <c r="S166"/>
    </row>
    <row r="167" spans="1:19" ht="22.95" customHeight="1" x14ac:dyDescent="0.25">
      <c r="A167" s="72"/>
      <c r="B167" s="73"/>
      <c r="C167" s="74"/>
      <c r="D167" s="74"/>
      <c r="E167" s="75"/>
      <c r="F167" s="8" t="s">
        <v>369</v>
      </c>
      <c r="G167" s="47"/>
      <c r="H167" s="11"/>
      <c r="I167" s="8">
        <f>IFERROR(VLOOKUP(H167,Šifranti!$F$49:$G$152,2,FALSE),0)</f>
        <v>0</v>
      </c>
      <c r="J167" s="42">
        <f>J164</f>
        <v>0</v>
      </c>
      <c r="K167" s="33"/>
      <c r="L167" s="50">
        <v>0.63</v>
      </c>
      <c r="M167" s="32">
        <f>D164</f>
        <v>0</v>
      </c>
      <c r="N167" s="32">
        <f t="shared" si="8"/>
        <v>0</v>
      </c>
      <c r="O167" s="32">
        <f t="shared" si="7"/>
        <v>0</v>
      </c>
      <c r="P167"/>
      <c r="Q167"/>
      <c r="R167"/>
      <c r="S167"/>
    </row>
    <row r="168" spans="1:19" ht="23.4" customHeight="1" x14ac:dyDescent="0.25">
      <c r="A168" s="76" t="s">
        <v>401</v>
      </c>
      <c r="B168" s="61"/>
      <c r="C168" s="61"/>
      <c r="D168" s="63">
        <f>IF(B168&gt;2309,B168-2309,0)</f>
        <v>0</v>
      </c>
      <c r="E168" s="65">
        <f>IF(C168&gt;1895,C168-1895,0)</f>
        <v>0</v>
      </c>
      <c r="F168" s="15" t="s">
        <v>382</v>
      </c>
      <c r="G168" s="47"/>
      <c r="H168" s="11"/>
      <c r="I168" s="8">
        <f>IFERROR(VLOOKUP(H168,Šifranti!$F$5:$G$48,2,FALSE),0)</f>
        <v>0</v>
      </c>
      <c r="J168" s="44"/>
      <c r="K168" s="33"/>
      <c r="L168" s="50">
        <v>1.08</v>
      </c>
      <c r="M168" s="32">
        <f>D168+E168</f>
        <v>0</v>
      </c>
      <c r="N168" s="32">
        <f t="shared" si="8"/>
        <v>0</v>
      </c>
      <c r="O168" s="32">
        <f t="shared" si="7"/>
        <v>0</v>
      </c>
      <c r="P168"/>
      <c r="Q168"/>
      <c r="R168"/>
      <c r="S168"/>
    </row>
    <row r="169" spans="1:19" ht="22.95" customHeight="1" x14ac:dyDescent="0.25">
      <c r="A169" s="71"/>
      <c r="B169" s="62"/>
      <c r="C169" s="62"/>
      <c r="D169" s="64"/>
      <c r="E169" s="66"/>
      <c r="F169" s="15" t="s">
        <v>383</v>
      </c>
      <c r="G169" s="47"/>
      <c r="H169" s="11"/>
      <c r="I169" s="8">
        <f>IFERROR(VLOOKUP(H169,Šifranti!$F$5:$G$48,2,FALSE),0)</f>
        <v>0</v>
      </c>
      <c r="J169" s="43">
        <f>J168</f>
        <v>0</v>
      </c>
      <c r="K169" s="33"/>
      <c r="L169" s="50">
        <v>1.08</v>
      </c>
      <c r="M169" s="32">
        <f>D168+E168</f>
        <v>0</v>
      </c>
      <c r="N169" s="32">
        <f t="shared" si="8"/>
        <v>0</v>
      </c>
      <c r="O169" s="32">
        <f t="shared" si="7"/>
        <v>0</v>
      </c>
      <c r="P169"/>
      <c r="Q169"/>
      <c r="R169"/>
      <c r="S169"/>
    </row>
    <row r="170" spans="1:19" ht="22.95" customHeight="1" x14ac:dyDescent="0.25">
      <c r="A170" s="71"/>
      <c r="B170" s="62"/>
      <c r="C170" s="62"/>
      <c r="D170" s="64"/>
      <c r="E170" s="66"/>
      <c r="F170" s="8" t="s">
        <v>368</v>
      </c>
      <c r="G170" s="47"/>
      <c r="H170" s="11"/>
      <c r="I170" s="8">
        <f>IFERROR(VLOOKUP(H170,Šifranti!$F$49:$G$152,2,FALSE),0)</f>
        <v>0</v>
      </c>
      <c r="J170" s="43">
        <f>J168*0.7</f>
        <v>0</v>
      </c>
      <c r="K170" s="33"/>
      <c r="L170" s="50">
        <v>0.6</v>
      </c>
      <c r="M170" s="32">
        <f>D168+E168</f>
        <v>0</v>
      </c>
      <c r="N170" s="32">
        <f t="shared" si="8"/>
        <v>0</v>
      </c>
      <c r="O170" s="32">
        <f t="shared" si="7"/>
        <v>0</v>
      </c>
      <c r="P170"/>
      <c r="Q170"/>
      <c r="R170"/>
      <c r="S170"/>
    </row>
    <row r="171" spans="1:19" ht="22.95" customHeight="1" x14ac:dyDescent="0.25">
      <c r="A171" s="71"/>
      <c r="B171" s="62"/>
      <c r="C171" s="62"/>
      <c r="D171" s="64"/>
      <c r="E171" s="66"/>
      <c r="F171" s="8" t="s">
        <v>369</v>
      </c>
      <c r="G171" s="47"/>
      <c r="H171" s="11"/>
      <c r="I171" s="8">
        <f>IFERROR(VLOOKUP(H171,Šifranti!$F$49:$G$152,2,FALSE),0)</f>
        <v>0</v>
      </c>
      <c r="J171" s="43">
        <f>J169*0.7</f>
        <v>0</v>
      </c>
      <c r="K171" s="33"/>
      <c r="L171" s="50">
        <v>0.6</v>
      </c>
      <c r="M171" s="32">
        <f>D168+E168</f>
        <v>0</v>
      </c>
      <c r="N171" s="32">
        <f t="shared" si="8"/>
        <v>0</v>
      </c>
      <c r="O171" s="32">
        <f t="shared" si="7"/>
        <v>0</v>
      </c>
      <c r="P171"/>
      <c r="Q171"/>
      <c r="R171"/>
      <c r="S171"/>
    </row>
    <row r="172" spans="1:19" ht="22.95" customHeight="1" x14ac:dyDescent="0.25">
      <c r="A172" s="71"/>
      <c r="B172" s="62"/>
      <c r="C172" s="62"/>
      <c r="D172" s="64"/>
      <c r="E172" s="66"/>
      <c r="F172" s="8" t="s">
        <v>396</v>
      </c>
      <c r="G172" s="47"/>
      <c r="H172" s="11"/>
      <c r="I172" s="8">
        <f>IFERROR(VLOOKUP(H172,Šifranti!$F$49:$G$152,2,FALSE),0)</f>
        <v>0</v>
      </c>
      <c r="J172" s="43">
        <f>J168*0.65</f>
        <v>0</v>
      </c>
      <c r="K172" s="33"/>
      <c r="L172" s="50">
        <v>0.42</v>
      </c>
      <c r="M172" s="32">
        <f>D168+E168</f>
        <v>0</v>
      </c>
      <c r="N172" s="32">
        <f t="shared" si="8"/>
        <v>0</v>
      </c>
      <c r="O172" s="32">
        <f t="shared" si="7"/>
        <v>0</v>
      </c>
      <c r="P172"/>
      <c r="Q172"/>
      <c r="R172"/>
      <c r="S172"/>
    </row>
    <row r="173" spans="1:19" ht="22.95" customHeight="1" x14ac:dyDescent="0.25">
      <c r="A173" s="71"/>
      <c r="B173" s="62"/>
      <c r="C173" s="62"/>
      <c r="D173" s="64"/>
      <c r="E173" s="66"/>
      <c r="F173" s="8" t="s">
        <v>397</v>
      </c>
      <c r="G173" s="47"/>
      <c r="H173" s="11"/>
      <c r="I173" s="8">
        <f>IFERROR(VLOOKUP(H173,Šifranti!$F$49:$G$152,2,FALSE),0)</f>
        <v>0</v>
      </c>
      <c r="J173" s="43">
        <f>J168*0.65</f>
        <v>0</v>
      </c>
      <c r="K173" s="33"/>
      <c r="L173" s="50">
        <v>0.42</v>
      </c>
      <c r="M173" s="32">
        <f>D168+E168</f>
        <v>0</v>
      </c>
      <c r="N173" s="32">
        <f t="shared" si="8"/>
        <v>0</v>
      </c>
      <c r="O173" s="32">
        <f t="shared" si="7"/>
        <v>0</v>
      </c>
      <c r="P173"/>
      <c r="Q173"/>
      <c r="R173"/>
      <c r="S173"/>
    </row>
    <row r="174" spans="1:19" ht="25.35" customHeight="1" x14ac:dyDescent="0.25">
      <c r="A174" s="71"/>
      <c r="B174" s="62"/>
      <c r="C174" s="62"/>
      <c r="D174" s="64"/>
      <c r="E174" s="66"/>
      <c r="F174" s="8" t="s">
        <v>394</v>
      </c>
      <c r="G174" s="47"/>
      <c r="H174" s="11"/>
      <c r="I174" s="8">
        <f>IFERROR(VLOOKUP(H174,Šifranti!$F$153:$G$156,2,FALSE),0)</f>
        <v>0</v>
      </c>
      <c r="J174" s="42">
        <f>J168*0.3</f>
        <v>0</v>
      </c>
      <c r="K174" s="33"/>
      <c r="L174" s="50">
        <v>0.37</v>
      </c>
      <c r="M174" s="32">
        <f>D168+E168</f>
        <v>0</v>
      </c>
      <c r="N174" s="32">
        <f t="shared" si="8"/>
        <v>0</v>
      </c>
      <c r="O174" s="32">
        <f t="shared" si="7"/>
        <v>0</v>
      </c>
      <c r="P174"/>
      <c r="Q174"/>
      <c r="R174"/>
      <c r="S174"/>
    </row>
    <row r="175" spans="1:19" ht="21" customHeight="1" x14ac:dyDescent="0.25">
      <c r="A175" s="71" t="s">
        <v>402</v>
      </c>
      <c r="B175" s="61"/>
      <c r="C175" s="63" t="s">
        <v>400</v>
      </c>
      <c r="D175" s="63">
        <f>IF(B175&gt;3976,B175-3976,0)</f>
        <v>0</v>
      </c>
      <c r="E175" s="65">
        <v>0</v>
      </c>
      <c r="F175" s="15" t="s">
        <v>382</v>
      </c>
      <c r="G175" s="47"/>
      <c r="H175" s="11"/>
      <c r="I175" s="8">
        <f>IFERROR(VLOOKUP(H175,Šifranti!$F$5:$G$48,2,FALSE),0)</f>
        <v>0</v>
      </c>
      <c r="J175" s="44"/>
      <c r="K175" s="33"/>
      <c r="L175" s="50">
        <v>1.1399999999999999</v>
      </c>
      <c r="M175" s="32">
        <f>D175</f>
        <v>0</v>
      </c>
      <c r="N175" s="32">
        <f t="shared" si="8"/>
        <v>0</v>
      </c>
      <c r="O175" s="32">
        <f t="shared" si="7"/>
        <v>0</v>
      </c>
      <c r="P175"/>
      <c r="Q175"/>
      <c r="R175"/>
      <c r="S175"/>
    </row>
    <row r="176" spans="1:19" ht="20.25" customHeight="1" x14ac:dyDescent="0.25">
      <c r="A176" s="71"/>
      <c r="B176" s="62"/>
      <c r="C176" s="64"/>
      <c r="D176" s="64"/>
      <c r="E176" s="66"/>
      <c r="F176" s="15" t="s">
        <v>383</v>
      </c>
      <c r="G176" s="47"/>
      <c r="H176" s="11"/>
      <c r="I176" s="8">
        <f>IFERROR(VLOOKUP(H176,Šifranti!$F$5:$G$48,2,FALSE),0)</f>
        <v>0</v>
      </c>
      <c r="J176" s="42">
        <f>J175</f>
        <v>0</v>
      </c>
      <c r="K176" s="33"/>
      <c r="L176" s="50">
        <v>1.1399999999999999</v>
      </c>
      <c r="M176" s="32">
        <f>D175</f>
        <v>0</v>
      </c>
      <c r="N176" s="32">
        <f t="shared" si="8"/>
        <v>0</v>
      </c>
      <c r="O176" s="32">
        <f t="shared" si="7"/>
        <v>0</v>
      </c>
      <c r="P176"/>
      <c r="Q176"/>
      <c r="R176"/>
      <c r="S176"/>
    </row>
    <row r="177" spans="1:19" ht="81" customHeight="1" x14ac:dyDescent="0.25">
      <c r="A177" s="71"/>
      <c r="B177" s="62"/>
      <c r="C177" s="64"/>
      <c r="D177" s="64"/>
      <c r="E177" s="66"/>
      <c r="F177" s="8" t="s">
        <v>368</v>
      </c>
      <c r="G177" s="47"/>
      <c r="H177" s="11"/>
      <c r="I177" s="8">
        <f>IFERROR(VLOOKUP(H177,Šifranti!$F$49:$G$152,2,FALSE),0)</f>
        <v>0</v>
      </c>
      <c r="J177" s="42">
        <f>J175</f>
        <v>0</v>
      </c>
      <c r="K177" s="33"/>
      <c r="L177" s="50">
        <v>0.63</v>
      </c>
      <c r="M177" s="32">
        <f>D175</f>
        <v>0</v>
      </c>
      <c r="N177" s="32">
        <f t="shared" si="8"/>
        <v>0</v>
      </c>
      <c r="O177" s="32">
        <f t="shared" si="7"/>
        <v>0</v>
      </c>
      <c r="P177"/>
      <c r="Q177"/>
      <c r="R177"/>
      <c r="S177"/>
    </row>
    <row r="178" spans="1:19" ht="22.95" customHeight="1" x14ac:dyDescent="0.25">
      <c r="A178" s="72"/>
      <c r="B178" s="73"/>
      <c r="C178" s="74"/>
      <c r="D178" s="74"/>
      <c r="E178" s="75"/>
      <c r="F178" s="8" t="s">
        <v>369</v>
      </c>
      <c r="G178" s="47"/>
      <c r="H178" s="11"/>
      <c r="I178" s="8">
        <f>IFERROR(VLOOKUP(H178,Šifranti!$F$49:$G$152,2,FALSE),0)</f>
        <v>0</v>
      </c>
      <c r="J178" s="42">
        <f>J175</f>
        <v>0</v>
      </c>
      <c r="K178" s="33"/>
      <c r="L178" s="50">
        <v>0.63</v>
      </c>
      <c r="M178" s="32">
        <f>D175</f>
        <v>0</v>
      </c>
      <c r="N178" s="32">
        <f t="shared" si="8"/>
        <v>0</v>
      </c>
      <c r="O178" s="32">
        <f t="shared" si="7"/>
        <v>0</v>
      </c>
      <c r="P178"/>
      <c r="Q178"/>
      <c r="R178"/>
      <c r="S178"/>
    </row>
    <row r="179" spans="1:19" ht="22.95" customHeight="1" x14ac:dyDescent="0.25">
      <c r="A179" s="76" t="s">
        <v>403</v>
      </c>
      <c r="B179" s="61"/>
      <c r="C179" s="61"/>
      <c r="D179" s="63">
        <f>IF(B179&gt;2309,B179-2309,0)</f>
        <v>0</v>
      </c>
      <c r="E179" s="65">
        <f>IF(C179&gt;1895,C179-1895,0)</f>
        <v>0</v>
      </c>
      <c r="F179" s="15" t="s">
        <v>382</v>
      </c>
      <c r="G179" s="47"/>
      <c r="H179" s="11"/>
      <c r="I179" s="8">
        <f>IFERROR(VLOOKUP(H179,Šifranti!$F$5:$G$48,2,FALSE),0)</f>
        <v>0</v>
      </c>
      <c r="J179" s="44"/>
      <c r="K179" s="33"/>
      <c r="L179" s="50">
        <v>1.08</v>
      </c>
      <c r="M179" s="32">
        <f>D179+E179</f>
        <v>0</v>
      </c>
      <c r="N179" s="32">
        <f t="shared" si="8"/>
        <v>0</v>
      </c>
      <c r="O179" s="32">
        <f t="shared" si="7"/>
        <v>0</v>
      </c>
      <c r="P179"/>
      <c r="Q179"/>
      <c r="R179"/>
      <c r="S179"/>
    </row>
    <row r="180" spans="1:19" ht="22.95" customHeight="1" x14ac:dyDescent="0.25">
      <c r="A180" s="71"/>
      <c r="B180" s="62"/>
      <c r="C180" s="62"/>
      <c r="D180" s="64"/>
      <c r="E180" s="66"/>
      <c r="F180" s="15" t="s">
        <v>383</v>
      </c>
      <c r="G180" s="47"/>
      <c r="H180" s="11"/>
      <c r="I180" s="8">
        <f>IFERROR(VLOOKUP(H180,Šifranti!$F$5:$G$48,2,FALSE),0)</f>
        <v>0</v>
      </c>
      <c r="J180" s="43">
        <f>J179</f>
        <v>0</v>
      </c>
      <c r="K180" s="33"/>
      <c r="L180" s="50">
        <v>1.08</v>
      </c>
      <c r="M180" s="32">
        <f>D179+E179</f>
        <v>0</v>
      </c>
      <c r="N180" s="32">
        <f t="shared" si="8"/>
        <v>0</v>
      </c>
      <c r="O180" s="32">
        <f t="shared" si="7"/>
        <v>0</v>
      </c>
      <c r="P180"/>
      <c r="Q180"/>
      <c r="R180"/>
      <c r="S180"/>
    </row>
    <row r="181" spans="1:19" ht="22.95" customHeight="1" x14ac:dyDescent="0.25">
      <c r="A181" s="71"/>
      <c r="B181" s="62"/>
      <c r="C181" s="62"/>
      <c r="D181" s="64"/>
      <c r="E181" s="66"/>
      <c r="F181" s="8" t="s">
        <v>368</v>
      </c>
      <c r="G181" s="47"/>
      <c r="H181" s="11"/>
      <c r="I181" s="8">
        <f>IFERROR(VLOOKUP(H181,Šifranti!$F$49:$G$152,2,FALSE),0)</f>
        <v>0</v>
      </c>
      <c r="J181" s="43">
        <f>J179*0.7</f>
        <v>0</v>
      </c>
      <c r="K181" s="33"/>
      <c r="L181" s="50">
        <v>0.6</v>
      </c>
      <c r="M181" s="32">
        <f>D179+E179</f>
        <v>0</v>
      </c>
      <c r="N181" s="32">
        <f t="shared" si="8"/>
        <v>0</v>
      </c>
      <c r="O181" s="32">
        <f t="shared" si="7"/>
        <v>0</v>
      </c>
      <c r="P181"/>
      <c r="Q181"/>
      <c r="R181"/>
      <c r="S181"/>
    </row>
    <row r="182" spans="1:19" ht="22.95" customHeight="1" x14ac:dyDescent="0.25">
      <c r="A182" s="71"/>
      <c r="B182" s="62"/>
      <c r="C182" s="62"/>
      <c r="D182" s="64"/>
      <c r="E182" s="66"/>
      <c r="F182" s="8" t="s">
        <v>369</v>
      </c>
      <c r="G182" s="47"/>
      <c r="H182" s="11"/>
      <c r="I182" s="8">
        <f>IFERROR(VLOOKUP(H182,Šifranti!$F$49:$G$152,2,FALSE),0)</f>
        <v>0</v>
      </c>
      <c r="J182" s="43">
        <f>J180*0.7</f>
        <v>0</v>
      </c>
      <c r="K182" s="33"/>
      <c r="L182" s="50">
        <v>0.6</v>
      </c>
      <c r="M182" s="32">
        <f>D179+E179</f>
        <v>0</v>
      </c>
      <c r="N182" s="32">
        <f t="shared" si="8"/>
        <v>0</v>
      </c>
      <c r="O182" s="32">
        <f t="shared" si="7"/>
        <v>0</v>
      </c>
      <c r="P182"/>
      <c r="Q182"/>
      <c r="R182"/>
      <c r="S182"/>
    </row>
    <row r="183" spans="1:19" ht="22.95" customHeight="1" x14ac:dyDescent="0.25">
      <c r="A183" s="71"/>
      <c r="B183" s="62"/>
      <c r="C183" s="62"/>
      <c r="D183" s="64"/>
      <c r="E183" s="66"/>
      <c r="F183" s="8" t="s">
        <v>396</v>
      </c>
      <c r="G183" s="47"/>
      <c r="H183" s="11"/>
      <c r="I183" s="8">
        <f>IFERROR(VLOOKUP(H183,Šifranti!$F$49:$G$152,2,FALSE),0)</f>
        <v>0</v>
      </c>
      <c r="J183" s="43">
        <f>J179*0.65</f>
        <v>0</v>
      </c>
      <c r="K183" s="33"/>
      <c r="L183" s="50">
        <v>0.42</v>
      </c>
      <c r="M183" s="32">
        <f>D179+E179</f>
        <v>0</v>
      </c>
      <c r="N183" s="32">
        <f t="shared" si="8"/>
        <v>0</v>
      </c>
      <c r="O183" s="32">
        <f t="shared" si="7"/>
        <v>0</v>
      </c>
      <c r="P183"/>
      <c r="Q183"/>
      <c r="R183"/>
      <c r="S183"/>
    </row>
    <row r="184" spans="1:19" ht="22.95" customHeight="1" x14ac:dyDescent="0.25">
      <c r="A184" s="71"/>
      <c r="B184" s="62"/>
      <c r="C184" s="62"/>
      <c r="D184" s="64"/>
      <c r="E184" s="66"/>
      <c r="F184" s="8" t="s">
        <v>397</v>
      </c>
      <c r="G184" s="47"/>
      <c r="H184" s="11"/>
      <c r="I184" s="8">
        <f>IFERROR(VLOOKUP(H184,Šifranti!$F$49:$G$152,2,FALSE),0)</f>
        <v>0</v>
      </c>
      <c r="J184" s="43">
        <f>J179*0.65</f>
        <v>0</v>
      </c>
      <c r="K184" s="33"/>
      <c r="L184" s="50">
        <v>0.42</v>
      </c>
      <c r="M184" s="32">
        <f>D179+E179</f>
        <v>0</v>
      </c>
      <c r="N184" s="32">
        <f t="shared" si="8"/>
        <v>0</v>
      </c>
      <c r="O184" s="32">
        <f t="shared" si="7"/>
        <v>0</v>
      </c>
      <c r="P184"/>
      <c r="Q184"/>
      <c r="R184"/>
      <c r="S184"/>
    </row>
    <row r="185" spans="1:19" ht="22.95" customHeight="1" x14ac:dyDescent="0.25">
      <c r="A185" s="71"/>
      <c r="B185" s="62"/>
      <c r="C185" s="62"/>
      <c r="D185" s="64"/>
      <c r="E185" s="66"/>
      <c r="F185" s="8" t="s">
        <v>394</v>
      </c>
      <c r="G185" s="47"/>
      <c r="H185" s="11"/>
      <c r="I185" s="8">
        <f>IFERROR(VLOOKUP(H185,Šifranti!$F$153:$G$156,2,FALSE),0)</f>
        <v>0</v>
      </c>
      <c r="J185" s="42">
        <f>J179*0.3</f>
        <v>0</v>
      </c>
      <c r="K185" s="33"/>
      <c r="L185" s="50">
        <v>0.37</v>
      </c>
      <c r="M185" s="32">
        <f>D179+E179</f>
        <v>0</v>
      </c>
      <c r="N185" s="32">
        <f t="shared" si="8"/>
        <v>0</v>
      </c>
      <c r="O185" s="32">
        <f t="shared" si="7"/>
        <v>0</v>
      </c>
      <c r="P185"/>
      <c r="Q185"/>
      <c r="R185"/>
      <c r="S185"/>
    </row>
    <row r="186" spans="1:19" ht="22.95" customHeight="1" x14ac:dyDescent="0.25">
      <c r="A186" s="71" t="s">
        <v>404</v>
      </c>
      <c r="B186" s="61"/>
      <c r="C186" s="63" t="s">
        <v>400</v>
      </c>
      <c r="D186" s="63">
        <f>IF(B186&gt;3976,B186-3976,0)</f>
        <v>0</v>
      </c>
      <c r="E186" s="65">
        <v>0</v>
      </c>
      <c r="F186" s="15" t="s">
        <v>382</v>
      </c>
      <c r="G186" s="47"/>
      <c r="H186" s="11"/>
      <c r="I186" s="8">
        <f>IFERROR(VLOOKUP(H186,Šifranti!$F$5:$G$48,2,FALSE),0)</f>
        <v>0</v>
      </c>
      <c r="J186" s="44"/>
      <c r="K186" s="33"/>
      <c r="L186" s="50">
        <v>1.1399999999999999</v>
      </c>
      <c r="M186" s="32">
        <f>D186</f>
        <v>0</v>
      </c>
      <c r="N186" s="32">
        <f t="shared" si="8"/>
        <v>0</v>
      </c>
      <c r="O186" s="32">
        <f t="shared" si="7"/>
        <v>0</v>
      </c>
      <c r="P186"/>
      <c r="Q186"/>
      <c r="R186"/>
      <c r="S186"/>
    </row>
    <row r="187" spans="1:19" ht="22.95" customHeight="1" x14ac:dyDescent="0.25">
      <c r="A187" s="71"/>
      <c r="B187" s="62"/>
      <c r="C187" s="64"/>
      <c r="D187" s="64"/>
      <c r="E187" s="66"/>
      <c r="F187" s="15" t="s">
        <v>383</v>
      </c>
      <c r="G187" s="47"/>
      <c r="H187" s="11"/>
      <c r="I187" s="8">
        <f>IFERROR(VLOOKUP(H187,Šifranti!$F$5:$G$48,2,FALSE),0)</f>
        <v>0</v>
      </c>
      <c r="J187" s="42">
        <f>J186</f>
        <v>0</v>
      </c>
      <c r="K187" s="33"/>
      <c r="L187" s="50">
        <v>1.1399999999999999</v>
      </c>
      <c r="M187" s="32">
        <f>D186</f>
        <v>0</v>
      </c>
      <c r="N187" s="32">
        <f t="shared" si="8"/>
        <v>0</v>
      </c>
      <c r="O187" s="32">
        <f t="shared" si="7"/>
        <v>0</v>
      </c>
      <c r="P187"/>
      <c r="Q187"/>
      <c r="R187"/>
      <c r="S187"/>
    </row>
    <row r="188" spans="1:19" ht="22.95" customHeight="1" x14ac:dyDescent="0.25">
      <c r="A188" s="71"/>
      <c r="B188" s="62"/>
      <c r="C188" s="64"/>
      <c r="D188" s="64"/>
      <c r="E188" s="66"/>
      <c r="F188" s="8" t="s">
        <v>368</v>
      </c>
      <c r="G188" s="47"/>
      <c r="H188" s="11"/>
      <c r="I188" s="8">
        <f>IFERROR(VLOOKUP(H188,Šifranti!$F$49:$G$152,2,FALSE),0)</f>
        <v>0</v>
      </c>
      <c r="J188" s="42">
        <f>J186</f>
        <v>0</v>
      </c>
      <c r="K188" s="33"/>
      <c r="L188" s="50">
        <v>0.63</v>
      </c>
      <c r="M188" s="32">
        <f>D186</f>
        <v>0</v>
      </c>
      <c r="N188" s="32">
        <f t="shared" si="8"/>
        <v>0</v>
      </c>
      <c r="O188" s="32">
        <f t="shared" si="7"/>
        <v>0</v>
      </c>
      <c r="P188"/>
      <c r="Q188"/>
      <c r="R188"/>
      <c r="S188"/>
    </row>
    <row r="189" spans="1:19" ht="22.95" customHeight="1" x14ac:dyDescent="0.25">
      <c r="A189" s="72"/>
      <c r="B189" s="73"/>
      <c r="C189" s="74"/>
      <c r="D189" s="74"/>
      <c r="E189" s="75"/>
      <c r="F189" s="8" t="s">
        <v>369</v>
      </c>
      <c r="G189" s="47"/>
      <c r="H189" s="11"/>
      <c r="I189" s="8">
        <f>IFERROR(VLOOKUP(H189,Šifranti!$F$49:$G$152,2,FALSE),0)</f>
        <v>0</v>
      </c>
      <c r="J189" s="42">
        <f>J186</f>
        <v>0</v>
      </c>
      <c r="K189" s="33"/>
      <c r="L189" s="50">
        <v>0.63</v>
      </c>
      <c r="M189" s="32">
        <f>D186</f>
        <v>0</v>
      </c>
      <c r="N189" s="32">
        <f t="shared" si="8"/>
        <v>0</v>
      </c>
      <c r="O189" s="32">
        <f t="shared" si="7"/>
        <v>0</v>
      </c>
      <c r="P189"/>
      <c r="Q189"/>
      <c r="R189"/>
      <c r="S189"/>
    </row>
    <row r="190" spans="1:19" ht="22.95" customHeight="1" x14ac:dyDescent="0.25">
      <c r="A190" s="76" t="s">
        <v>405</v>
      </c>
      <c r="B190" s="61"/>
      <c r="C190" s="61"/>
      <c r="D190" s="63">
        <f>IF(B190&gt;2309,B190-2309,0)</f>
        <v>0</v>
      </c>
      <c r="E190" s="65">
        <f>IF(C190&gt;1895,C190-1895,0)</f>
        <v>0</v>
      </c>
      <c r="F190" s="15" t="s">
        <v>382</v>
      </c>
      <c r="G190" s="47"/>
      <c r="H190" s="11"/>
      <c r="I190" s="8">
        <f>IFERROR(VLOOKUP(H190,Šifranti!$F$5:$G$48,2,FALSE),0)</f>
        <v>0</v>
      </c>
      <c r="J190" s="44"/>
      <c r="K190" s="33"/>
      <c r="L190" s="50">
        <v>1.08</v>
      </c>
      <c r="M190" s="32">
        <f>D190+E190</f>
        <v>0</v>
      </c>
      <c r="N190" s="32">
        <f t="shared" si="8"/>
        <v>0</v>
      </c>
      <c r="O190" s="32">
        <f t="shared" si="7"/>
        <v>0</v>
      </c>
      <c r="P190"/>
      <c r="Q190"/>
      <c r="R190"/>
      <c r="S190"/>
    </row>
    <row r="191" spans="1:19" ht="22.95" customHeight="1" x14ac:dyDescent="0.25">
      <c r="A191" s="71"/>
      <c r="B191" s="62"/>
      <c r="C191" s="62"/>
      <c r="D191" s="64"/>
      <c r="E191" s="66"/>
      <c r="F191" s="15" t="s">
        <v>383</v>
      </c>
      <c r="G191" s="47"/>
      <c r="H191" s="11"/>
      <c r="I191" s="8">
        <f>IFERROR(VLOOKUP(H191,Šifranti!$F$5:$G$48,2,FALSE),0)</f>
        <v>0</v>
      </c>
      <c r="J191" s="43">
        <f>J190</f>
        <v>0</v>
      </c>
      <c r="K191" s="33"/>
      <c r="L191" s="50">
        <v>1.08</v>
      </c>
      <c r="M191" s="32">
        <f>D190+E190</f>
        <v>0</v>
      </c>
      <c r="N191" s="32">
        <f t="shared" si="8"/>
        <v>0</v>
      </c>
      <c r="O191" s="32">
        <f t="shared" si="7"/>
        <v>0</v>
      </c>
      <c r="P191"/>
      <c r="Q191"/>
      <c r="R191"/>
      <c r="S191"/>
    </row>
    <row r="192" spans="1:19" ht="22.95" customHeight="1" x14ac:dyDescent="0.25">
      <c r="A192" s="71"/>
      <c r="B192" s="62"/>
      <c r="C192" s="62"/>
      <c r="D192" s="64"/>
      <c r="E192" s="66"/>
      <c r="F192" s="8" t="s">
        <v>368</v>
      </c>
      <c r="G192" s="47"/>
      <c r="H192" s="11"/>
      <c r="I192" s="8">
        <f>IFERROR(VLOOKUP(H192,Šifranti!$F$49:$G$152,2,FALSE),0)</f>
        <v>0</v>
      </c>
      <c r="J192" s="43">
        <f>J190*0.7</f>
        <v>0</v>
      </c>
      <c r="K192" s="33"/>
      <c r="L192" s="50">
        <v>0.6</v>
      </c>
      <c r="M192" s="32">
        <f>D190+E190</f>
        <v>0</v>
      </c>
      <c r="N192" s="32">
        <f t="shared" si="8"/>
        <v>0</v>
      </c>
      <c r="O192" s="32">
        <f t="shared" si="7"/>
        <v>0</v>
      </c>
      <c r="P192"/>
      <c r="Q192"/>
      <c r="R192"/>
      <c r="S192"/>
    </row>
    <row r="193" spans="1:19" ht="22.95" customHeight="1" x14ac:dyDescent="0.25">
      <c r="A193" s="71"/>
      <c r="B193" s="62"/>
      <c r="C193" s="62"/>
      <c r="D193" s="64"/>
      <c r="E193" s="66"/>
      <c r="F193" s="8" t="s">
        <v>369</v>
      </c>
      <c r="G193" s="47"/>
      <c r="H193" s="11"/>
      <c r="I193" s="8">
        <f>IFERROR(VLOOKUP(H193,Šifranti!$F$49:$G$152,2,FALSE),0)</f>
        <v>0</v>
      </c>
      <c r="J193" s="43">
        <f>J191*0.7</f>
        <v>0</v>
      </c>
      <c r="K193" s="33"/>
      <c r="L193" s="50">
        <v>0.6</v>
      </c>
      <c r="M193" s="32">
        <f>D190+E190</f>
        <v>0</v>
      </c>
      <c r="N193" s="32">
        <f t="shared" si="8"/>
        <v>0</v>
      </c>
      <c r="O193" s="32">
        <f t="shared" si="7"/>
        <v>0</v>
      </c>
      <c r="P193"/>
      <c r="Q193"/>
      <c r="R193"/>
      <c r="S193"/>
    </row>
    <row r="194" spans="1:19" ht="22.95" customHeight="1" x14ac:dyDescent="0.25">
      <c r="A194" s="71"/>
      <c r="B194" s="62"/>
      <c r="C194" s="62"/>
      <c r="D194" s="64"/>
      <c r="E194" s="66"/>
      <c r="F194" s="8" t="s">
        <v>396</v>
      </c>
      <c r="G194" s="47"/>
      <c r="H194" s="11"/>
      <c r="I194" s="8">
        <f>IFERROR(VLOOKUP(H194,Šifranti!$F$49:$G$152,2,FALSE),0)</f>
        <v>0</v>
      </c>
      <c r="J194" s="43">
        <f>J190*0.65</f>
        <v>0</v>
      </c>
      <c r="K194" s="33"/>
      <c r="L194" s="50">
        <v>0.42</v>
      </c>
      <c r="M194" s="32">
        <f>D190+E190</f>
        <v>0</v>
      </c>
      <c r="N194" s="32">
        <f t="shared" si="8"/>
        <v>0</v>
      </c>
      <c r="O194" s="32">
        <f t="shared" si="7"/>
        <v>0</v>
      </c>
      <c r="P194"/>
      <c r="Q194"/>
      <c r="R194"/>
      <c r="S194"/>
    </row>
    <row r="195" spans="1:19" ht="22.95" customHeight="1" x14ac:dyDescent="0.25">
      <c r="A195" s="71"/>
      <c r="B195" s="62"/>
      <c r="C195" s="62"/>
      <c r="D195" s="64"/>
      <c r="E195" s="66"/>
      <c r="F195" s="8" t="s">
        <v>397</v>
      </c>
      <c r="G195" s="47"/>
      <c r="H195" s="11"/>
      <c r="I195" s="8">
        <f>IFERROR(VLOOKUP(H195,Šifranti!$F$49:$G$152,2,FALSE),0)</f>
        <v>0</v>
      </c>
      <c r="J195" s="43">
        <f>J190*0.65</f>
        <v>0</v>
      </c>
      <c r="K195" s="33"/>
      <c r="L195" s="50">
        <v>0.42</v>
      </c>
      <c r="M195" s="32">
        <f>D190+E190</f>
        <v>0</v>
      </c>
      <c r="N195" s="32">
        <f t="shared" si="8"/>
        <v>0</v>
      </c>
      <c r="O195" s="32">
        <f t="shared" si="7"/>
        <v>0</v>
      </c>
      <c r="P195"/>
      <c r="Q195"/>
      <c r="R195"/>
      <c r="S195"/>
    </row>
    <row r="196" spans="1:19" ht="22.95" customHeight="1" x14ac:dyDescent="0.25">
      <c r="A196" s="71"/>
      <c r="B196" s="62"/>
      <c r="C196" s="62"/>
      <c r="D196" s="64"/>
      <c r="E196" s="66"/>
      <c r="F196" s="8" t="s">
        <v>394</v>
      </c>
      <c r="G196" s="47"/>
      <c r="H196" s="11"/>
      <c r="I196" s="8">
        <f>IFERROR(VLOOKUP(H196,Šifranti!$F$153:$G$156,2,FALSE),0)</f>
        <v>0</v>
      </c>
      <c r="J196" s="42">
        <f>J190*0.3</f>
        <v>0</v>
      </c>
      <c r="K196" s="33"/>
      <c r="L196" s="50">
        <v>0.37</v>
      </c>
      <c r="M196" s="32">
        <f>D190+E190</f>
        <v>0</v>
      </c>
      <c r="N196" s="32">
        <f t="shared" si="8"/>
        <v>0</v>
      </c>
      <c r="O196" s="32">
        <f t="shared" si="7"/>
        <v>0</v>
      </c>
      <c r="P196"/>
      <c r="Q196"/>
      <c r="R196"/>
      <c r="S196"/>
    </row>
    <row r="197" spans="1:19" ht="22.95" customHeight="1" x14ac:dyDescent="0.25">
      <c r="A197" s="71" t="s">
        <v>406</v>
      </c>
      <c r="B197" s="61"/>
      <c r="C197" s="63" t="s">
        <v>400</v>
      </c>
      <c r="D197" s="63">
        <f>IF(B197&gt;3976,B197-3976,0)</f>
        <v>0</v>
      </c>
      <c r="E197" s="65">
        <v>0</v>
      </c>
      <c r="F197" s="15" t="s">
        <v>382</v>
      </c>
      <c r="G197" s="47"/>
      <c r="H197" s="11"/>
      <c r="I197" s="8">
        <f>IFERROR(VLOOKUP(H197,Šifranti!$F$5:$G$48,2,FALSE),0)</f>
        <v>0</v>
      </c>
      <c r="J197" s="44"/>
      <c r="K197" s="33"/>
      <c r="L197" s="50">
        <v>1.1399999999999999</v>
      </c>
      <c r="M197" s="32">
        <f>D197</f>
        <v>0</v>
      </c>
      <c r="N197" s="32">
        <f t="shared" si="8"/>
        <v>0</v>
      </c>
      <c r="O197" s="32">
        <f t="shared" si="7"/>
        <v>0</v>
      </c>
      <c r="P197"/>
      <c r="Q197"/>
      <c r="R197"/>
      <c r="S197"/>
    </row>
    <row r="198" spans="1:19" ht="22.95" customHeight="1" x14ac:dyDescent="0.25">
      <c r="A198" s="71"/>
      <c r="B198" s="62"/>
      <c r="C198" s="64"/>
      <c r="D198" s="64"/>
      <c r="E198" s="66"/>
      <c r="F198" s="15" t="s">
        <v>383</v>
      </c>
      <c r="G198" s="47"/>
      <c r="H198" s="11"/>
      <c r="I198" s="8">
        <f>IFERROR(VLOOKUP(H198,Šifranti!$F$5:$G$48,2,FALSE),0)</f>
        <v>0</v>
      </c>
      <c r="J198" s="42">
        <f>J197</f>
        <v>0</v>
      </c>
      <c r="K198" s="33"/>
      <c r="L198" s="50">
        <v>1.1399999999999999</v>
      </c>
      <c r="M198" s="32">
        <f>D197</f>
        <v>0</v>
      </c>
      <c r="N198" s="32">
        <f t="shared" si="8"/>
        <v>0</v>
      </c>
      <c r="O198" s="32">
        <f t="shared" si="7"/>
        <v>0</v>
      </c>
      <c r="P198"/>
      <c r="Q198"/>
      <c r="R198"/>
      <c r="S198"/>
    </row>
    <row r="199" spans="1:19" ht="22.95" customHeight="1" x14ac:dyDescent="0.25">
      <c r="A199" s="71"/>
      <c r="B199" s="62"/>
      <c r="C199" s="64"/>
      <c r="D199" s="64"/>
      <c r="E199" s="66"/>
      <c r="F199" s="8" t="s">
        <v>368</v>
      </c>
      <c r="G199" s="47"/>
      <c r="H199" s="11"/>
      <c r="I199" s="8">
        <f>IFERROR(VLOOKUP(H199,Šifranti!$F$49:$G$152,2,FALSE),0)</f>
        <v>0</v>
      </c>
      <c r="J199" s="42">
        <f>J197</f>
        <v>0</v>
      </c>
      <c r="K199" s="33"/>
      <c r="L199" s="50">
        <v>0.63</v>
      </c>
      <c r="M199" s="32">
        <f>D197</f>
        <v>0</v>
      </c>
      <c r="N199" s="32">
        <f t="shared" si="8"/>
        <v>0</v>
      </c>
      <c r="O199" s="32">
        <f t="shared" si="7"/>
        <v>0</v>
      </c>
      <c r="P199"/>
      <c r="Q199"/>
      <c r="R199"/>
      <c r="S199"/>
    </row>
    <row r="200" spans="1:19" ht="22.95" customHeight="1" x14ac:dyDescent="0.25">
      <c r="A200" s="72"/>
      <c r="B200" s="73"/>
      <c r="C200" s="74"/>
      <c r="D200" s="74"/>
      <c r="E200" s="75"/>
      <c r="F200" s="8" t="s">
        <v>369</v>
      </c>
      <c r="G200" s="47"/>
      <c r="H200" s="11"/>
      <c r="I200" s="8">
        <f>IFERROR(VLOOKUP(H200,Šifranti!$F$49:$G$152,2,FALSE),0)</f>
        <v>0</v>
      </c>
      <c r="J200" s="42">
        <f>J197</f>
        <v>0</v>
      </c>
      <c r="K200" s="33"/>
      <c r="L200" s="50">
        <v>0.63</v>
      </c>
      <c r="M200" s="32">
        <f>D197</f>
        <v>0</v>
      </c>
      <c r="N200" s="32">
        <f t="shared" si="8"/>
        <v>0</v>
      </c>
      <c r="O200" s="32">
        <f t="shared" si="7"/>
        <v>0</v>
      </c>
      <c r="P200"/>
      <c r="Q200"/>
      <c r="R200"/>
      <c r="S200"/>
    </row>
    <row r="201" spans="1:19" ht="22.95" customHeight="1" x14ac:dyDescent="0.25">
      <c r="A201" s="34" t="s">
        <v>320</v>
      </c>
      <c r="B201" s="34"/>
      <c r="C201" s="34"/>
      <c r="D201" s="7"/>
      <c r="E201" s="7"/>
      <c r="F201" s="7"/>
      <c r="G201" s="7"/>
      <c r="H201" s="7"/>
      <c r="I201" s="7"/>
      <c r="J201" s="7"/>
      <c r="K201" s="7"/>
      <c r="L201" s="7"/>
      <c r="M201" s="7"/>
      <c r="N201" s="32">
        <f>SUM(N157:N200)</f>
        <v>0</v>
      </c>
      <c r="O201" s="32">
        <f>SUM(O157:O200)</f>
        <v>0</v>
      </c>
      <c r="P201"/>
      <c r="Q201"/>
      <c r="R201"/>
      <c r="S201"/>
    </row>
    <row r="202" spans="1:19" ht="22.95" customHeight="1" x14ac:dyDescent="0.25">
      <c r="A202"/>
      <c r="B202"/>
      <c r="C202"/>
      <c r="D202"/>
      <c r="E202"/>
      <c r="F202"/>
      <c r="G202"/>
      <c r="H202"/>
      <c r="I202"/>
      <c r="J202"/>
      <c r="K202"/>
      <c r="L202"/>
      <c r="M202"/>
      <c r="N202"/>
      <c r="O202"/>
      <c r="P202"/>
      <c r="Q202"/>
      <c r="R202"/>
      <c r="S202"/>
    </row>
    <row r="203" spans="1:19" ht="22.95" customHeight="1" x14ac:dyDescent="0.25">
      <c r="A203" s="26" t="s">
        <v>376</v>
      </c>
      <c r="B203" s="46"/>
      <c r="C203" s="46"/>
      <c r="D203"/>
      <c r="E203"/>
      <c r="F203"/>
      <c r="G203"/>
      <c r="H203"/>
      <c r="I203"/>
      <c r="J203"/>
      <c r="K203"/>
      <c r="L203"/>
      <c r="M203"/>
      <c r="N203"/>
      <c r="O203"/>
      <c r="P203"/>
      <c r="Q203"/>
      <c r="R203"/>
      <c r="S203"/>
    </row>
    <row r="204" spans="1:19" ht="64.95" customHeight="1" x14ac:dyDescent="0.25">
      <c r="A204" s="8" t="s">
        <v>11</v>
      </c>
      <c r="B204" s="49" t="s">
        <v>489</v>
      </c>
      <c r="C204" s="8" t="s">
        <v>323</v>
      </c>
      <c r="D204" s="13" t="s">
        <v>379</v>
      </c>
      <c r="E204" s="13" t="s">
        <v>378</v>
      </c>
      <c r="F204" s="8" t="s">
        <v>420</v>
      </c>
      <c r="G204" s="8" t="s">
        <v>8</v>
      </c>
      <c r="H204" s="8" t="s">
        <v>9</v>
      </c>
      <c r="I204" s="8" t="s">
        <v>10</v>
      </c>
      <c r="J204" s="8" t="s">
        <v>395</v>
      </c>
      <c r="K204" s="8" t="s">
        <v>372</v>
      </c>
      <c r="L204" s="8" t="s">
        <v>384</v>
      </c>
      <c r="M204" s="8" t="s">
        <v>385</v>
      </c>
      <c r="N204" s="13" t="s">
        <v>381</v>
      </c>
      <c r="O204" s="13" t="s">
        <v>380</v>
      </c>
      <c r="P204"/>
      <c r="Q204"/>
      <c r="R204"/>
      <c r="S204"/>
    </row>
    <row r="205" spans="1:19" ht="22.95" customHeight="1" x14ac:dyDescent="0.25">
      <c r="A205" s="9">
        <v>1</v>
      </c>
      <c r="B205" s="9">
        <v>2</v>
      </c>
      <c r="C205" s="9">
        <v>3</v>
      </c>
      <c r="D205" s="9">
        <v>4</v>
      </c>
      <c r="E205" s="9">
        <v>5</v>
      </c>
      <c r="F205" s="14">
        <v>6</v>
      </c>
      <c r="G205" s="9">
        <v>7</v>
      </c>
      <c r="H205" s="14">
        <v>8</v>
      </c>
      <c r="I205" s="9">
        <v>9</v>
      </c>
      <c r="J205" s="9">
        <v>10</v>
      </c>
      <c r="K205" s="9">
        <v>11</v>
      </c>
      <c r="L205" s="9">
        <v>12</v>
      </c>
      <c r="M205" s="9">
        <v>13</v>
      </c>
      <c r="N205" s="9">
        <v>14</v>
      </c>
      <c r="O205" s="9">
        <v>15</v>
      </c>
      <c r="P205"/>
      <c r="Q205"/>
      <c r="R205"/>
      <c r="S205"/>
    </row>
    <row r="206" spans="1:19" ht="22.95" customHeight="1" x14ac:dyDescent="0.25">
      <c r="A206" s="76" t="s">
        <v>398</v>
      </c>
      <c r="B206" s="61"/>
      <c r="C206" s="61"/>
      <c r="D206" s="63">
        <f>IF(B206&gt;2309,B206-2309,0)</f>
        <v>0</v>
      </c>
      <c r="E206" s="65">
        <f>IF(C206&gt;1895,C206-1895,0)</f>
        <v>0</v>
      </c>
      <c r="F206" s="15" t="s">
        <v>382</v>
      </c>
      <c r="G206" s="47"/>
      <c r="H206" s="11"/>
      <c r="I206" s="8">
        <f>IFERROR(VLOOKUP(H206,Šifranti!$F$5:$G$48,2,FALSE),0)</f>
        <v>0</v>
      </c>
      <c r="J206" s="44"/>
      <c r="K206" s="33"/>
      <c r="L206" s="50">
        <v>1.08</v>
      </c>
      <c r="M206" s="32">
        <f>D206+E206</f>
        <v>0</v>
      </c>
      <c r="N206" s="32">
        <f>IF(J206*K206*L206*M206 &lt;= 2000,J206*K206*L206*M206,2000)</f>
        <v>0</v>
      </c>
      <c r="O206" s="32">
        <f t="shared" ref="O206:O249" si="9">N206*1.161</f>
        <v>0</v>
      </c>
      <c r="P206"/>
      <c r="Q206"/>
      <c r="R206"/>
      <c r="S206"/>
    </row>
    <row r="207" spans="1:19" ht="22.95" customHeight="1" x14ac:dyDescent="0.25">
      <c r="A207" s="71"/>
      <c r="B207" s="62"/>
      <c r="C207" s="62"/>
      <c r="D207" s="64"/>
      <c r="E207" s="66"/>
      <c r="F207" s="15" t="s">
        <v>383</v>
      </c>
      <c r="G207" s="47"/>
      <c r="H207" s="11"/>
      <c r="I207" s="8">
        <f>IFERROR(VLOOKUP(H207,Šifranti!$F$5:$G$48,2,FALSE),0)</f>
        <v>0</v>
      </c>
      <c r="J207" s="43">
        <f>J206</f>
        <v>0</v>
      </c>
      <c r="K207" s="33"/>
      <c r="L207" s="50">
        <v>1.08</v>
      </c>
      <c r="M207" s="32">
        <f>D206+E206</f>
        <v>0</v>
      </c>
      <c r="N207" s="32">
        <f t="shared" ref="N207:N249" si="10">IF(J207*K207*L207*M207 &lt;= 2000,J207*K207*L207*M207,2000)</f>
        <v>0</v>
      </c>
      <c r="O207" s="32">
        <f t="shared" si="9"/>
        <v>0</v>
      </c>
      <c r="P207"/>
      <c r="Q207"/>
      <c r="R207"/>
      <c r="S207"/>
    </row>
    <row r="208" spans="1:19" ht="22.95" customHeight="1" x14ac:dyDescent="0.25">
      <c r="A208" s="71"/>
      <c r="B208" s="62"/>
      <c r="C208" s="62"/>
      <c r="D208" s="64"/>
      <c r="E208" s="66"/>
      <c r="F208" s="8" t="s">
        <v>368</v>
      </c>
      <c r="G208" s="47"/>
      <c r="H208" s="11"/>
      <c r="I208" s="8">
        <f>IFERROR(VLOOKUP(H208,Šifranti!$F$49:$G$152,2,FALSE),0)</f>
        <v>0</v>
      </c>
      <c r="J208" s="43">
        <f>J206*0.7</f>
        <v>0</v>
      </c>
      <c r="K208" s="33"/>
      <c r="L208" s="50">
        <v>0.6</v>
      </c>
      <c r="M208" s="32">
        <f>D206+E206</f>
        <v>0</v>
      </c>
      <c r="N208" s="32">
        <f t="shared" si="10"/>
        <v>0</v>
      </c>
      <c r="O208" s="32">
        <f t="shared" si="9"/>
        <v>0</v>
      </c>
      <c r="P208"/>
      <c r="Q208"/>
      <c r="R208"/>
      <c r="S208"/>
    </row>
    <row r="209" spans="1:19" ht="22.95" customHeight="1" x14ac:dyDescent="0.25">
      <c r="A209" s="71"/>
      <c r="B209" s="62"/>
      <c r="C209" s="62"/>
      <c r="D209" s="64"/>
      <c r="E209" s="66"/>
      <c r="F209" s="8" t="s">
        <v>369</v>
      </c>
      <c r="G209" s="47"/>
      <c r="H209" s="11"/>
      <c r="I209" s="8">
        <f>IFERROR(VLOOKUP(H209,Šifranti!$F$49:$G$152,2,FALSE),0)</f>
        <v>0</v>
      </c>
      <c r="J209" s="43">
        <f>J207*0.7</f>
        <v>0</v>
      </c>
      <c r="K209" s="33"/>
      <c r="L209" s="50">
        <v>0.6</v>
      </c>
      <c r="M209" s="32">
        <f>D206+E206</f>
        <v>0</v>
      </c>
      <c r="N209" s="32">
        <f t="shared" si="10"/>
        <v>0</v>
      </c>
      <c r="O209" s="32">
        <f t="shared" si="9"/>
        <v>0</v>
      </c>
      <c r="P209"/>
      <c r="Q209"/>
      <c r="R209"/>
      <c r="S209"/>
    </row>
    <row r="210" spans="1:19" ht="22.95" customHeight="1" x14ac:dyDescent="0.25">
      <c r="A210" s="71"/>
      <c r="B210" s="62"/>
      <c r="C210" s="62"/>
      <c r="D210" s="64"/>
      <c r="E210" s="66"/>
      <c r="F210" s="8" t="s">
        <v>396</v>
      </c>
      <c r="G210" s="47"/>
      <c r="H210" s="11"/>
      <c r="I210" s="8">
        <f>IFERROR(VLOOKUP(H210,Šifranti!$F$49:$G$152,2,FALSE),0)</f>
        <v>0</v>
      </c>
      <c r="J210" s="43">
        <f>J206*0.65</f>
        <v>0</v>
      </c>
      <c r="K210" s="33"/>
      <c r="L210" s="50">
        <v>0.42</v>
      </c>
      <c r="M210" s="32">
        <f>D206+E206</f>
        <v>0</v>
      </c>
      <c r="N210" s="32">
        <f t="shared" si="10"/>
        <v>0</v>
      </c>
      <c r="O210" s="32">
        <f t="shared" si="9"/>
        <v>0</v>
      </c>
      <c r="P210"/>
      <c r="Q210"/>
      <c r="R210"/>
      <c r="S210"/>
    </row>
    <row r="211" spans="1:19" ht="22.95" customHeight="1" x14ac:dyDescent="0.25">
      <c r="A211" s="71"/>
      <c r="B211" s="62"/>
      <c r="C211" s="62"/>
      <c r="D211" s="64"/>
      <c r="E211" s="66"/>
      <c r="F211" s="8" t="s">
        <v>397</v>
      </c>
      <c r="G211" s="47"/>
      <c r="H211" s="11"/>
      <c r="I211" s="8">
        <f>IFERROR(VLOOKUP(H211,Šifranti!$F$49:$G$152,2,FALSE),0)</f>
        <v>0</v>
      </c>
      <c r="J211" s="43">
        <f>J206*0.65</f>
        <v>0</v>
      </c>
      <c r="K211" s="33"/>
      <c r="L211" s="50">
        <v>0.42</v>
      </c>
      <c r="M211" s="32">
        <f>D206+E206</f>
        <v>0</v>
      </c>
      <c r="N211" s="32">
        <f t="shared" si="10"/>
        <v>0</v>
      </c>
      <c r="O211" s="32">
        <f t="shared" si="9"/>
        <v>0</v>
      </c>
      <c r="P211"/>
      <c r="Q211"/>
      <c r="R211"/>
      <c r="S211"/>
    </row>
    <row r="212" spans="1:19" ht="22.95" customHeight="1" x14ac:dyDescent="0.25">
      <c r="A212" s="71"/>
      <c r="B212" s="62"/>
      <c r="C212" s="62"/>
      <c r="D212" s="64"/>
      <c r="E212" s="66"/>
      <c r="F212" s="8" t="s">
        <v>394</v>
      </c>
      <c r="G212" s="47"/>
      <c r="H212" s="11"/>
      <c r="I212" s="8">
        <f>IFERROR(VLOOKUP(H212,Šifranti!$F$153:$G$156,2,FALSE),0)</f>
        <v>0</v>
      </c>
      <c r="J212" s="42">
        <f>J206*0.3</f>
        <v>0</v>
      </c>
      <c r="K212" s="33"/>
      <c r="L212" s="50">
        <v>0.37</v>
      </c>
      <c r="M212" s="32">
        <f>D206+E206</f>
        <v>0</v>
      </c>
      <c r="N212" s="32">
        <f t="shared" si="10"/>
        <v>0</v>
      </c>
      <c r="O212" s="32">
        <f t="shared" si="9"/>
        <v>0</v>
      </c>
      <c r="P212"/>
      <c r="Q212"/>
      <c r="R212"/>
      <c r="S212"/>
    </row>
    <row r="213" spans="1:19" ht="22.95" customHeight="1" x14ac:dyDescent="0.25">
      <c r="A213" s="71" t="s">
        <v>399</v>
      </c>
      <c r="B213" s="61"/>
      <c r="C213" s="63" t="s">
        <v>400</v>
      </c>
      <c r="D213" s="63">
        <f>IF(B213&gt;3976,B213-3976,0)</f>
        <v>0</v>
      </c>
      <c r="E213" s="65">
        <v>0</v>
      </c>
      <c r="F213" s="15" t="s">
        <v>382</v>
      </c>
      <c r="G213" s="47"/>
      <c r="H213" s="11"/>
      <c r="I213" s="8">
        <f>IFERROR(VLOOKUP(H213,Šifranti!$F$5:$G$48,2,FALSE),0)</f>
        <v>0</v>
      </c>
      <c r="J213" s="44"/>
      <c r="K213" s="33"/>
      <c r="L213" s="50">
        <v>1.1399999999999999</v>
      </c>
      <c r="M213" s="32">
        <f>D213</f>
        <v>0</v>
      </c>
      <c r="N213" s="32">
        <f t="shared" si="10"/>
        <v>0</v>
      </c>
      <c r="O213" s="32">
        <f t="shared" si="9"/>
        <v>0</v>
      </c>
      <c r="P213"/>
      <c r="Q213"/>
      <c r="R213"/>
      <c r="S213"/>
    </row>
    <row r="214" spans="1:19" ht="22.95" customHeight="1" x14ac:dyDescent="0.25">
      <c r="A214" s="71"/>
      <c r="B214" s="62"/>
      <c r="C214" s="64"/>
      <c r="D214" s="64"/>
      <c r="E214" s="66"/>
      <c r="F214" s="15" t="s">
        <v>383</v>
      </c>
      <c r="G214" s="47"/>
      <c r="H214" s="11"/>
      <c r="I214" s="8">
        <f>IFERROR(VLOOKUP(H214,Šifranti!$F$5:$G$48,2,FALSE),0)</f>
        <v>0</v>
      </c>
      <c r="J214" s="42">
        <f>J213</f>
        <v>0</v>
      </c>
      <c r="K214" s="33"/>
      <c r="L214" s="50">
        <v>1.1399999999999999</v>
      </c>
      <c r="M214" s="32">
        <f>D213</f>
        <v>0</v>
      </c>
      <c r="N214" s="32">
        <f t="shared" si="10"/>
        <v>0</v>
      </c>
      <c r="O214" s="32">
        <f t="shared" si="9"/>
        <v>0</v>
      </c>
      <c r="P214"/>
      <c r="Q214"/>
      <c r="R214"/>
      <c r="S214"/>
    </row>
    <row r="215" spans="1:19" ht="22.95" customHeight="1" x14ac:dyDescent="0.25">
      <c r="A215" s="71"/>
      <c r="B215" s="62"/>
      <c r="C215" s="64"/>
      <c r="D215" s="64"/>
      <c r="E215" s="66"/>
      <c r="F215" s="8" t="s">
        <v>368</v>
      </c>
      <c r="G215" s="47"/>
      <c r="H215" s="11"/>
      <c r="I215" s="8">
        <f>IFERROR(VLOOKUP(H215,Šifranti!$F$49:$G$152,2,FALSE),0)</f>
        <v>0</v>
      </c>
      <c r="J215" s="42">
        <f>J213</f>
        <v>0</v>
      </c>
      <c r="K215" s="33"/>
      <c r="L215" s="50">
        <v>0.63</v>
      </c>
      <c r="M215" s="32">
        <f>D213</f>
        <v>0</v>
      </c>
      <c r="N215" s="32">
        <f t="shared" si="10"/>
        <v>0</v>
      </c>
      <c r="O215" s="32">
        <f t="shared" si="9"/>
        <v>0</v>
      </c>
      <c r="P215"/>
      <c r="Q215"/>
      <c r="R215"/>
      <c r="S215"/>
    </row>
    <row r="216" spans="1:19" ht="22.95" customHeight="1" x14ac:dyDescent="0.25">
      <c r="A216" s="72"/>
      <c r="B216" s="73"/>
      <c r="C216" s="74"/>
      <c r="D216" s="74"/>
      <c r="E216" s="75"/>
      <c r="F216" s="8" t="s">
        <v>369</v>
      </c>
      <c r="G216" s="47"/>
      <c r="H216" s="11"/>
      <c r="I216" s="8">
        <f>IFERROR(VLOOKUP(H216,Šifranti!$F$49:$G$152,2,FALSE),0)</f>
        <v>0</v>
      </c>
      <c r="J216" s="42">
        <f>J213</f>
        <v>0</v>
      </c>
      <c r="K216" s="33"/>
      <c r="L216" s="50">
        <v>0.63</v>
      </c>
      <c r="M216" s="32">
        <f>D213</f>
        <v>0</v>
      </c>
      <c r="N216" s="32">
        <f t="shared" si="10"/>
        <v>0</v>
      </c>
      <c r="O216" s="32">
        <f t="shared" si="9"/>
        <v>0</v>
      </c>
      <c r="P216"/>
      <c r="Q216"/>
      <c r="R216"/>
      <c r="S216"/>
    </row>
    <row r="217" spans="1:19" ht="22.95" customHeight="1" x14ac:dyDescent="0.25">
      <c r="A217" s="76" t="s">
        <v>401</v>
      </c>
      <c r="B217" s="61"/>
      <c r="C217" s="61"/>
      <c r="D217" s="63">
        <f>IF(B217&gt;2309,B217-2309,0)</f>
        <v>0</v>
      </c>
      <c r="E217" s="65">
        <f>IF(C217&gt;1895,C217-1895,0)</f>
        <v>0</v>
      </c>
      <c r="F217" s="15" t="s">
        <v>382</v>
      </c>
      <c r="G217" s="47"/>
      <c r="H217" s="11"/>
      <c r="I217" s="8">
        <f>IFERROR(VLOOKUP(H217,Šifranti!$F$5:$G$48,2,FALSE),0)</f>
        <v>0</v>
      </c>
      <c r="J217" s="44"/>
      <c r="K217" s="33"/>
      <c r="L217" s="50">
        <v>1.08</v>
      </c>
      <c r="M217" s="32">
        <f>D217+E217</f>
        <v>0</v>
      </c>
      <c r="N217" s="32">
        <f t="shared" si="10"/>
        <v>0</v>
      </c>
      <c r="O217" s="32">
        <f t="shared" si="9"/>
        <v>0</v>
      </c>
      <c r="P217"/>
      <c r="Q217"/>
      <c r="R217"/>
      <c r="S217"/>
    </row>
    <row r="218" spans="1:19" ht="22.95" customHeight="1" x14ac:dyDescent="0.25">
      <c r="A218" s="71"/>
      <c r="B218" s="62"/>
      <c r="C218" s="62"/>
      <c r="D218" s="64"/>
      <c r="E218" s="66"/>
      <c r="F218" s="15" t="s">
        <v>383</v>
      </c>
      <c r="G218" s="47"/>
      <c r="H218" s="11"/>
      <c r="I218" s="8">
        <f>IFERROR(VLOOKUP(H218,Šifranti!$F$5:$G$48,2,FALSE),0)</f>
        <v>0</v>
      </c>
      <c r="J218" s="43">
        <f>J217</f>
        <v>0</v>
      </c>
      <c r="K218" s="33"/>
      <c r="L218" s="50">
        <v>1.08</v>
      </c>
      <c r="M218" s="32">
        <f>D217+E217</f>
        <v>0</v>
      </c>
      <c r="N218" s="32">
        <f t="shared" si="10"/>
        <v>0</v>
      </c>
      <c r="O218" s="32">
        <f t="shared" si="9"/>
        <v>0</v>
      </c>
      <c r="P218"/>
      <c r="Q218"/>
      <c r="R218"/>
      <c r="S218"/>
    </row>
    <row r="219" spans="1:19" ht="22.95" customHeight="1" x14ac:dyDescent="0.25">
      <c r="A219" s="71"/>
      <c r="B219" s="62"/>
      <c r="C219" s="62"/>
      <c r="D219" s="64"/>
      <c r="E219" s="66"/>
      <c r="F219" s="8" t="s">
        <v>368</v>
      </c>
      <c r="G219" s="47"/>
      <c r="H219" s="11"/>
      <c r="I219" s="8">
        <f>IFERROR(VLOOKUP(H219,Šifranti!$F$49:$G$152,2,FALSE),0)</f>
        <v>0</v>
      </c>
      <c r="J219" s="43">
        <f>J217*0.7</f>
        <v>0</v>
      </c>
      <c r="K219" s="33"/>
      <c r="L219" s="50">
        <v>0.6</v>
      </c>
      <c r="M219" s="32">
        <f>D217+E217</f>
        <v>0</v>
      </c>
      <c r="N219" s="32">
        <f t="shared" si="10"/>
        <v>0</v>
      </c>
      <c r="O219" s="32">
        <f t="shared" si="9"/>
        <v>0</v>
      </c>
      <c r="P219"/>
      <c r="Q219"/>
      <c r="R219"/>
      <c r="S219"/>
    </row>
    <row r="220" spans="1:19" ht="22.95" customHeight="1" x14ac:dyDescent="0.25">
      <c r="A220" s="71"/>
      <c r="B220" s="62"/>
      <c r="C220" s="62"/>
      <c r="D220" s="64"/>
      <c r="E220" s="66"/>
      <c r="F220" s="8" t="s">
        <v>369</v>
      </c>
      <c r="G220" s="47"/>
      <c r="H220" s="11"/>
      <c r="I220" s="8">
        <f>IFERROR(VLOOKUP(H220,Šifranti!$F$49:$G$152,2,FALSE),0)</f>
        <v>0</v>
      </c>
      <c r="J220" s="43">
        <f>J218*0.7</f>
        <v>0</v>
      </c>
      <c r="K220" s="33"/>
      <c r="L220" s="50">
        <v>0.6</v>
      </c>
      <c r="M220" s="32">
        <f>D217+E217</f>
        <v>0</v>
      </c>
      <c r="N220" s="32">
        <f t="shared" si="10"/>
        <v>0</v>
      </c>
      <c r="O220" s="32">
        <f t="shared" si="9"/>
        <v>0</v>
      </c>
      <c r="P220"/>
      <c r="Q220"/>
      <c r="R220"/>
      <c r="S220"/>
    </row>
    <row r="221" spans="1:19" ht="22.95" customHeight="1" x14ac:dyDescent="0.25">
      <c r="A221" s="71"/>
      <c r="B221" s="62"/>
      <c r="C221" s="62"/>
      <c r="D221" s="64"/>
      <c r="E221" s="66"/>
      <c r="F221" s="8" t="s">
        <v>396</v>
      </c>
      <c r="G221" s="47"/>
      <c r="H221" s="11"/>
      <c r="I221" s="8">
        <f>IFERROR(VLOOKUP(H221,Šifranti!$F$49:$G$152,2,FALSE),0)</f>
        <v>0</v>
      </c>
      <c r="J221" s="43">
        <f>J217*0.65</f>
        <v>0</v>
      </c>
      <c r="K221" s="33"/>
      <c r="L221" s="50">
        <v>0.42</v>
      </c>
      <c r="M221" s="32">
        <f>D217+E217</f>
        <v>0</v>
      </c>
      <c r="N221" s="32">
        <f t="shared" si="10"/>
        <v>0</v>
      </c>
      <c r="O221" s="32">
        <f t="shared" si="9"/>
        <v>0</v>
      </c>
      <c r="P221"/>
      <c r="Q221"/>
      <c r="R221"/>
      <c r="S221"/>
    </row>
    <row r="222" spans="1:19" ht="22.95" customHeight="1" x14ac:dyDescent="0.25">
      <c r="A222" s="71"/>
      <c r="B222" s="62"/>
      <c r="C222" s="62"/>
      <c r="D222" s="64"/>
      <c r="E222" s="66"/>
      <c r="F222" s="8" t="s">
        <v>397</v>
      </c>
      <c r="G222" s="47"/>
      <c r="H222" s="11"/>
      <c r="I222" s="8">
        <f>IFERROR(VLOOKUP(H222,Šifranti!$F$49:$G$152,2,FALSE),0)</f>
        <v>0</v>
      </c>
      <c r="J222" s="43">
        <f>J217*0.65</f>
        <v>0</v>
      </c>
      <c r="K222" s="33"/>
      <c r="L222" s="50">
        <v>0.42</v>
      </c>
      <c r="M222" s="32">
        <f>D217+E217</f>
        <v>0</v>
      </c>
      <c r="N222" s="32">
        <f t="shared" si="10"/>
        <v>0</v>
      </c>
      <c r="O222" s="32">
        <f t="shared" si="9"/>
        <v>0</v>
      </c>
      <c r="P222"/>
      <c r="Q222"/>
      <c r="R222"/>
      <c r="S222"/>
    </row>
    <row r="223" spans="1:19" ht="22.95" customHeight="1" x14ac:dyDescent="0.25">
      <c r="A223" s="71"/>
      <c r="B223" s="62"/>
      <c r="C223" s="62"/>
      <c r="D223" s="64"/>
      <c r="E223" s="66"/>
      <c r="F223" s="8" t="s">
        <v>394</v>
      </c>
      <c r="G223" s="47"/>
      <c r="H223" s="11"/>
      <c r="I223" s="8">
        <f>IFERROR(VLOOKUP(H223,Šifranti!$F$153:$G$156,2,FALSE),0)</f>
        <v>0</v>
      </c>
      <c r="J223" s="42">
        <f>J217*0.3</f>
        <v>0</v>
      </c>
      <c r="K223" s="33"/>
      <c r="L223" s="50">
        <v>0.37</v>
      </c>
      <c r="M223" s="32">
        <f>D217+E217</f>
        <v>0</v>
      </c>
      <c r="N223" s="32">
        <f t="shared" si="10"/>
        <v>0</v>
      </c>
      <c r="O223" s="32">
        <f t="shared" si="9"/>
        <v>0</v>
      </c>
      <c r="P223"/>
      <c r="Q223"/>
      <c r="R223"/>
      <c r="S223"/>
    </row>
    <row r="224" spans="1:19" ht="22.95" customHeight="1" x14ac:dyDescent="0.25">
      <c r="A224" s="71" t="s">
        <v>402</v>
      </c>
      <c r="B224" s="61"/>
      <c r="C224" s="63" t="s">
        <v>400</v>
      </c>
      <c r="D224" s="63">
        <f>IF(B224&gt;3976,B224-3976,0)</f>
        <v>0</v>
      </c>
      <c r="E224" s="65">
        <v>0</v>
      </c>
      <c r="F224" s="15" t="s">
        <v>382</v>
      </c>
      <c r="G224" s="47"/>
      <c r="H224" s="11"/>
      <c r="I224" s="8">
        <f>IFERROR(VLOOKUP(H224,Šifranti!$F$5:$G$48,2,FALSE),0)</f>
        <v>0</v>
      </c>
      <c r="J224" s="44"/>
      <c r="K224" s="33"/>
      <c r="L224" s="50">
        <v>1.1399999999999999</v>
      </c>
      <c r="M224" s="32">
        <f>D224</f>
        <v>0</v>
      </c>
      <c r="N224" s="32">
        <f t="shared" si="10"/>
        <v>0</v>
      </c>
      <c r="O224" s="32">
        <f t="shared" si="9"/>
        <v>0</v>
      </c>
      <c r="P224"/>
      <c r="Q224"/>
      <c r="R224"/>
      <c r="S224"/>
    </row>
    <row r="225" spans="1:19" ht="22.95" customHeight="1" x14ac:dyDescent="0.25">
      <c r="A225" s="71"/>
      <c r="B225" s="62"/>
      <c r="C225" s="64"/>
      <c r="D225" s="64"/>
      <c r="E225" s="66"/>
      <c r="F225" s="15" t="s">
        <v>383</v>
      </c>
      <c r="G225" s="47"/>
      <c r="H225" s="11"/>
      <c r="I225" s="8">
        <f>IFERROR(VLOOKUP(H225,Šifranti!$F$5:$G$48,2,FALSE),0)</f>
        <v>0</v>
      </c>
      <c r="J225" s="42">
        <f>J224</f>
        <v>0</v>
      </c>
      <c r="K225" s="33"/>
      <c r="L225" s="50">
        <v>1.1399999999999999</v>
      </c>
      <c r="M225" s="32">
        <f>D224</f>
        <v>0</v>
      </c>
      <c r="N225" s="32">
        <f t="shared" si="10"/>
        <v>0</v>
      </c>
      <c r="O225" s="32">
        <f t="shared" si="9"/>
        <v>0</v>
      </c>
      <c r="P225"/>
      <c r="Q225"/>
      <c r="R225"/>
      <c r="S225"/>
    </row>
    <row r="226" spans="1:19" ht="22.95" customHeight="1" x14ac:dyDescent="0.25">
      <c r="A226" s="71"/>
      <c r="B226" s="62"/>
      <c r="C226" s="64"/>
      <c r="D226" s="64"/>
      <c r="E226" s="66"/>
      <c r="F226" s="8" t="s">
        <v>368</v>
      </c>
      <c r="G226" s="47"/>
      <c r="H226" s="11"/>
      <c r="I226" s="8">
        <f>IFERROR(VLOOKUP(H226,Šifranti!$F$49:$G$152,2,FALSE),0)</f>
        <v>0</v>
      </c>
      <c r="J226" s="42">
        <f>J224</f>
        <v>0</v>
      </c>
      <c r="K226" s="33"/>
      <c r="L226" s="50">
        <v>0.63</v>
      </c>
      <c r="M226" s="32">
        <f>D224</f>
        <v>0</v>
      </c>
      <c r="N226" s="32">
        <f t="shared" si="10"/>
        <v>0</v>
      </c>
      <c r="O226" s="32">
        <f t="shared" si="9"/>
        <v>0</v>
      </c>
      <c r="P226"/>
      <c r="Q226"/>
      <c r="R226"/>
      <c r="S226"/>
    </row>
    <row r="227" spans="1:19" ht="22.95" customHeight="1" x14ac:dyDescent="0.25">
      <c r="A227" s="72"/>
      <c r="B227" s="73"/>
      <c r="C227" s="74"/>
      <c r="D227" s="74"/>
      <c r="E227" s="75"/>
      <c r="F227" s="8" t="s">
        <v>369</v>
      </c>
      <c r="G227" s="47"/>
      <c r="H227" s="11"/>
      <c r="I227" s="8">
        <f>IFERROR(VLOOKUP(H227,Šifranti!$F$49:$G$152,2,FALSE),0)</f>
        <v>0</v>
      </c>
      <c r="J227" s="42">
        <f>J224</f>
        <v>0</v>
      </c>
      <c r="K227" s="33"/>
      <c r="L227" s="50">
        <v>0.63</v>
      </c>
      <c r="M227" s="32">
        <f>D224</f>
        <v>0</v>
      </c>
      <c r="N227" s="32">
        <f t="shared" si="10"/>
        <v>0</v>
      </c>
      <c r="O227" s="32">
        <f t="shared" si="9"/>
        <v>0</v>
      </c>
      <c r="P227"/>
      <c r="Q227"/>
      <c r="R227"/>
      <c r="S227"/>
    </row>
    <row r="228" spans="1:19" ht="22.95" customHeight="1" x14ac:dyDescent="0.25">
      <c r="A228" s="76" t="s">
        <v>403</v>
      </c>
      <c r="B228" s="61"/>
      <c r="C228" s="61"/>
      <c r="D228" s="63">
        <f>IF(B228&gt;2309,B228-2309,0)</f>
        <v>0</v>
      </c>
      <c r="E228" s="65">
        <f>IF(C228&gt;1895,C228-1895,0)</f>
        <v>0</v>
      </c>
      <c r="F228" s="15" t="s">
        <v>382</v>
      </c>
      <c r="G228" s="47"/>
      <c r="H228" s="11"/>
      <c r="I228" s="8">
        <f>IFERROR(VLOOKUP(H228,Šifranti!$F$5:$G$48,2,FALSE),0)</f>
        <v>0</v>
      </c>
      <c r="J228" s="44"/>
      <c r="K228" s="33"/>
      <c r="L228" s="50">
        <v>1.08</v>
      </c>
      <c r="M228" s="32">
        <f>D228+E228</f>
        <v>0</v>
      </c>
      <c r="N228" s="32">
        <f t="shared" si="10"/>
        <v>0</v>
      </c>
      <c r="O228" s="32">
        <f t="shared" si="9"/>
        <v>0</v>
      </c>
      <c r="P228"/>
      <c r="Q228"/>
      <c r="R228"/>
      <c r="S228"/>
    </row>
    <row r="229" spans="1:19" ht="22.95" customHeight="1" x14ac:dyDescent="0.25">
      <c r="A229" s="71"/>
      <c r="B229" s="62"/>
      <c r="C229" s="62"/>
      <c r="D229" s="64"/>
      <c r="E229" s="66"/>
      <c r="F229" s="15" t="s">
        <v>383</v>
      </c>
      <c r="G229" s="47"/>
      <c r="H229" s="11"/>
      <c r="I229" s="8">
        <f>IFERROR(VLOOKUP(H229,Šifranti!$F$5:$G$48,2,FALSE),0)</f>
        <v>0</v>
      </c>
      <c r="J229" s="43">
        <f>J228</f>
        <v>0</v>
      </c>
      <c r="K229" s="33"/>
      <c r="L229" s="50">
        <v>1.08</v>
      </c>
      <c r="M229" s="32">
        <f>D228+E228</f>
        <v>0</v>
      </c>
      <c r="N229" s="32">
        <f t="shared" si="10"/>
        <v>0</v>
      </c>
      <c r="O229" s="32">
        <f t="shared" si="9"/>
        <v>0</v>
      </c>
      <c r="P229"/>
      <c r="Q229"/>
      <c r="R229"/>
      <c r="S229"/>
    </row>
    <row r="230" spans="1:19" ht="22.95" customHeight="1" x14ac:dyDescent="0.25">
      <c r="A230" s="71"/>
      <c r="B230" s="62"/>
      <c r="C230" s="62"/>
      <c r="D230" s="64"/>
      <c r="E230" s="66"/>
      <c r="F230" s="8" t="s">
        <v>368</v>
      </c>
      <c r="G230" s="47"/>
      <c r="H230" s="11"/>
      <c r="I230" s="8">
        <f>IFERROR(VLOOKUP(H230,Šifranti!$F$49:$G$152,2,FALSE),0)</f>
        <v>0</v>
      </c>
      <c r="J230" s="43">
        <f>J228*0.7</f>
        <v>0</v>
      </c>
      <c r="K230" s="33"/>
      <c r="L230" s="50">
        <v>0.6</v>
      </c>
      <c r="M230" s="32">
        <f>D228+E228</f>
        <v>0</v>
      </c>
      <c r="N230" s="32">
        <f t="shared" si="10"/>
        <v>0</v>
      </c>
      <c r="O230" s="32">
        <f t="shared" si="9"/>
        <v>0</v>
      </c>
      <c r="P230"/>
      <c r="Q230"/>
      <c r="R230"/>
      <c r="S230"/>
    </row>
    <row r="231" spans="1:19" ht="22.95" customHeight="1" x14ac:dyDescent="0.25">
      <c r="A231" s="71"/>
      <c r="B231" s="62"/>
      <c r="C231" s="62"/>
      <c r="D231" s="64"/>
      <c r="E231" s="66"/>
      <c r="F231" s="8" t="s">
        <v>369</v>
      </c>
      <c r="G231" s="47"/>
      <c r="H231" s="11"/>
      <c r="I231" s="8">
        <f>IFERROR(VLOOKUP(H231,Šifranti!$F$49:$G$152,2,FALSE),0)</f>
        <v>0</v>
      </c>
      <c r="J231" s="43">
        <f>J229*0.7</f>
        <v>0</v>
      </c>
      <c r="K231" s="33"/>
      <c r="L231" s="50">
        <v>0.6</v>
      </c>
      <c r="M231" s="32">
        <f>D228+E228</f>
        <v>0</v>
      </c>
      <c r="N231" s="32">
        <f t="shared" si="10"/>
        <v>0</v>
      </c>
      <c r="O231" s="32">
        <f t="shared" si="9"/>
        <v>0</v>
      </c>
      <c r="P231"/>
      <c r="Q231"/>
      <c r="R231"/>
      <c r="S231"/>
    </row>
    <row r="232" spans="1:19" ht="22.95" customHeight="1" x14ac:dyDescent="0.25">
      <c r="A232" s="71"/>
      <c r="B232" s="62"/>
      <c r="C232" s="62"/>
      <c r="D232" s="64"/>
      <c r="E232" s="66"/>
      <c r="F232" s="8" t="s">
        <v>396</v>
      </c>
      <c r="G232" s="47"/>
      <c r="H232" s="11"/>
      <c r="I232" s="8">
        <f>IFERROR(VLOOKUP(H232,Šifranti!$F$49:$G$152,2,FALSE),0)</f>
        <v>0</v>
      </c>
      <c r="J232" s="43">
        <f>J228*0.65</f>
        <v>0</v>
      </c>
      <c r="K232" s="33"/>
      <c r="L232" s="50">
        <v>0.42</v>
      </c>
      <c r="M232" s="32">
        <f>D228+E228</f>
        <v>0</v>
      </c>
      <c r="N232" s="32">
        <f t="shared" si="10"/>
        <v>0</v>
      </c>
      <c r="O232" s="32">
        <f t="shared" si="9"/>
        <v>0</v>
      </c>
      <c r="P232"/>
      <c r="Q232"/>
      <c r="R232"/>
      <c r="S232"/>
    </row>
    <row r="233" spans="1:19" ht="22.95" customHeight="1" x14ac:dyDescent="0.25">
      <c r="A233" s="71"/>
      <c r="B233" s="62"/>
      <c r="C233" s="62"/>
      <c r="D233" s="64"/>
      <c r="E233" s="66"/>
      <c r="F233" s="8" t="s">
        <v>397</v>
      </c>
      <c r="G233" s="47"/>
      <c r="H233" s="11"/>
      <c r="I233" s="8">
        <f>IFERROR(VLOOKUP(H233,Šifranti!$F$49:$G$152,2,FALSE),0)</f>
        <v>0</v>
      </c>
      <c r="J233" s="43">
        <f>J228*0.65</f>
        <v>0</v>
      </c>
      <c r="K233" s="33"/>
      <c r="L233" s="50">
        <v>0.42</v>
      </c>
      <c r="M233" s="32">
        <f>D228+E228</f>
        <v>0</v>
      </c>
      <c r="N233" s="32">
        <f t="shared" si="10"/>
        <v>0</v>
      </c>
      <c r="O233" s="32">
        <f t="shared" si="9"/>
        <v>0</v>
      </c>
      <c r="P233"/>
      <c r="Q233"/>
      <c r="R233"/>
      <c r="S233"/>
    </row>
    <row r="234" spans="1:19" ht="22.95" customHeight="1" x14ac:dyDescent="0.25">
      <c r="A234" s="71"/>
      <c r="B234" s="62"/>
      <c r="C234" s="62"/>
      <c r="D234" s="64"/>
      <c r="E234" s="66"/>
      <c r="F234" s="8" t="s">
        <v>394</v>
      </c>
      <c r="G234" s="47"/>
      <c r="H234" s="11"/>
      <c r="I234" s="8">
        <f>IFERROR(VLOOKUP(H234,Šifranti!$F$153:$G$156,2,FALSE),0)</f>
        <v>0</v>
      </c>
      <c r="J234" s="42">
        <f>J228*0.3</f>
        <v>0</v>
      </c>
      <c r="K234" s="33"/>
      <c r="L234" s="50">
        <v>0.37</v>
      </c>
      <c r="M234" s="32">
        <f>D228+E228</f>
        <v>0</v>
      </c>
      <c r="N234" s="32">
        <f t="shared" si="10"/>
        <v>0</v>
      </c>
      <c r="O234" s="32">
        <f t="shared" si="9"/>
        <v>0</v>
      </c>
      <c r="P234"/>
      <c r="Q234"/>
      <c r="R234"/>
      <c r="S234"/>
    </row>
    <row r="235" spans="1:19" ht="22.95" customHeight="1" x14ac:dyDescent="0.25">
      <c r="A235" s="71" t="s">
        <v>404</v>
      </c>
      <c r="B235" s="61"/>
      <c r="C235" s="63" t="s">
        <v>400</v>
      </c>
      <c r="D235" s="63">
        <f>IF(B235&gt;3976,B235-3976,0)</f>
        <v>0</v>
      </c>
      <c r="E235" s="65">
        <v>0</v>
      </c>
      <c r="F235" s="15" t="s">
        <v>382</v>
      </c>
      <c r="G235" s="47"/>
      <c r="H235" s="11"/>
      <c r="I235" s="8">
        <f>IFERROR(VLOOKUP(H235,Šifranti!$F$5:$G$48,2,FALSE),0)</f>
        <v>0</v>
      </c>
      <c r="J235" s="44"/>
      <c r="K235" s="33"/>
      <c r="L235" s="50">
        <v>1.1399999999999999</v>
      </c>
      <c r="M235" s="32">
        <f>D235</f>
        <v>0</v>
      </c>
      <c r="N235" s="32">
        <f t="shared" si="10"/>
        <v>0</v>
      </c>
      <c r="O235" s="32">
        <f t="shared" si="9"/>
        <v>0</v>
      </c>
      <c r="P235"/>
      <c r="Q235"/>
      <c r="R235"/>
      <c r="S235"/>
    </row>
    <row r="236" spans="1:19" ht="22.95" customHeight="1" x14ac:dyDescent="0.25">
      <c r="A236" s="71"/>
      <c r="B236" s="62"/>
      <c r="C236" s="64"/>
      <c r="D236" s="64"/>
      <c r="E236" s="66"/>
      <c r="F236" s="15" t="s">
        <v>383</v>
      </c>
      <c r="G236" s="47"/>
      <c r="H236" s="11"/>
      <c r="I236" s="8">
        <f>IFERROR(VLOOKUP(H236,Šifranti!$F$5:$G$48,2,FALSE),0)</f>
        <v>0</v>
      </c>
      <c r="J236" s="42">
        <f>J235</f>
        <v>0</v>
      </c>
      <c r="K236" s="33"/>
      <c r="L236" s="50">
        <v>1.1399999999999999</v>
      </c>
      <c r="M236" s="32">
        <f>D235</f>
        <v>0</v>
      </c>
      <c r="N236" s="32">
        <f t="shared" si="10"/>
        <v>0</v>
      </c>
      <c r="O236" s="32">
        <f t="shared" si="9"/>
        <v>0</v>
      </c>
      <c r="P236"/>
      <c r="Q236"/>
      <c r="R236"/>
      <c r="S236"/>
    </row>
    <row r="237" spans="1:19" ht="22.95" customHeight="1" x14ac:dyDescent="0.25">
      <c r="A237" s="71"/>
      <c r="B237" s="62"/>
      <c r="C237" s="64"/>
      <c r="D237" s="64"/>
      <c r="E237" s="66"/>
      <c r="F237" s="8" t="s">
        <v>368</v>
      </c>
      <c r="G237" s="47"/>
      <c r="H237" s="11"/>
      <c r="I237" s="8">
        <f>IFERROR(VLOOKUP(H237,Šifranti!$F$49:$G$152,2,FALSE),0)</f>
        <v>0</v>
      </c>
      <c r="J237" s="42">
        <f>J235</f>
        <v>0</v>
      </c>
      <c r="K237" s="33"/>
      <c r="L237" s="50">
        <v>0.63</v>
      </c>
      <c r="M237" s="32">
        <f>D235</f>
        <v>0</v>
      </c>
      <c r="N237" s="32">
        <f t="shared" si="10"/>
        <v>0</v>
      </c>
      <c r="O237" s="32">
        <f t="shared" si="9"/>
        <v>0</v>
      </c>
      <c r="P237"/>
      <c r="Q237"/>
      <c r="R237"/>
      <c r="S237"/>
    </row>
    <row r="238" spans="1:19" ht="22.95" customHeight="1" x14ac:dyDescent="0.25">
      <c r="A238" s="72"/>
      <c r="B238" s="73"/>
      <c r="C238" s="74"/>
      <c r="D238" s="74"/>
      <c r="E238" s="75"/>
      <c r="F238" s="8" t="s">
        <v>369</v>
      </c>
      <c r="G238" s="47"/>
      <c r="H238" s="11"/>
      <c r="I238" s="8">
        <f>IFERROR(VLOOKUP(H238,Šifranti!$F$49:$G$152,2,FALSE),0)</f>
        <v>0</v>
      </c>
      <c r="J238" s="42">
        <f>J235</f>
        <v>0</v>
      </c>
      <c r="K238" s="33"/>
      <c r="L238" s="50">
        <v>0.63</v>
      </c>
      <c r="M238" s="32">
        <f>D235</f>
        <v>0</v>
      </c>
      <c r="N238" s="32">
        <f t="shared" si="10"/>
        <v>0</v>
      </c>
      <c r="O238" s="32">
        <f t="shared" si="9"/>
        <v>0</v>
      </c>
      <c r="P238"/>
      <c r="Q238"/>
      <c r="R238"/>
      <c r="S238"/>
    </row>
    <row r="239" spans="1:19" ht="21.6" customHeight="1" x14ac:dyDescent="0.25">
      <c r="A239" s="76" t="s">
        <v>405</v>
      </c>
      <c r="B239" s="61"/>
      <c r="C239" s="61"/>
      <c r="D239" s="63">
        <f>IF(B239&gt;2309,B239-2309,0)</f>
        <v>0</v>
      </c>
      <c r="E239" s="65">
        <f>IF(C239&gt;1895,C239-1895,0)</f>
        <v>0</v>
      </c>
      <c r="F239" s="15" t="s">
        <v>382</v>
      </c>
      <c r="G239" s="47"/>
      <c r="H239" s="11"/>
      <c r="I239" s="8">
        <f>IFERROR(VLOOKUP(H239,Šifranti!$F$5:$G$48,2,FALSE),0)</f>
        <v>0</v>
      </c>
      <c r="J239" s="44"/>
      <c r="K239" s="33"/>
      <c r="L239" s="50">
        <v>1.08</v>
      </c>
      <c r="M239" s="32">
        <f>D239+E239</f>
        <v>0</v>
      </c>
      <c r="N239" s="32">
        <f t="shared" si="10"/>
        <v>0</v>
      </c>
      <c r="O239" s="32">
        <f t="shared" si="9"/>
        <v>0</v>
      </c>
      <c r="P239"/>
      <c r="Q239"/>
      <c r="R239"/>
      <c r="S239"/>
    </row>
    <row r="240" spans="1:19" ht="21" customHeight="1" x14ac:dyDescent="0.25">
      <c r="A240" s="71"/>
      <c r="B240" s="62"/>
      <c r="C240" s="62"/>
      <c r="D240" s="64"/>
      <c r="E240" s="66"/>
      <c r="F240" s="15" t="s">
        <v>383</v>
      </c>
      <c r="G240" s="47"/>
      <c r="H240" s="11"/>
      <c r="I240" s="8">
        <f>IFERROR(VLOOKUP(H240,Šifranti!$F$5:$G$48,2,FALSE),0)</f>
        <v>0</v>
      </c>
      <c r="J240" s="43">
        <f>J239</f>
        <v>0</v>
      </c>
      <c r="K240" s="33"/>
      <c r="L240" s="50">
        <v>1.08</v>
      </c>
      <c r="M240" s="32">
        <f>D239+E239</f>
        <v>0</v>
      </c>
      <c r="N240" s="32">
        <f t="shared" si="10"/>
        <v>0</v>
      </c>
      <c r="O240" s="32">
        <f t="shared" si="9"/>
        <v>0</v>
      </c>
      <c r="P240"/>
      <c r="Q240"/>
      <c r="R240"/>
      <c r="S240"/>
    </row>
    <row r="241" spans="1:19" ht="100.2" customHeight="1" x14ac:dyDescent="0.25">
      <c r="A241" s="71"/>
      <c r="B241" s="62"/>
      <c r="C241" s="62"/>
      <c r="D241" s="64"/>
      <c r="E241" s="66"/>
      <c r="F241" s="8" t="s">
        <v>368</v>
      </c>
      <c r="G241" s="47"/>
      <c r="H241" s="11"/>
      <c r="I241" s="8">
        <f>IFERROR(VLOOKUP(H241,Šifranti!$F$49:$G$152,2,FALSE),0)</f>
        <v>0</v>
      </c>
      <c r="J241" s="43">
        <f>J239*0.7</f>
        <v>0</v>
      </c>
      <c r="K241" s="33"/>
      <c r="L241" s="50">
        <v>0.6</v>
      </c>
      <c r="M241" s="32">
        <f>D239+E239</f>
        <v>0</v>
      </c>
      <c r="N241" s="32">
        <f t="shared" si="10"/>
        <v>0</v>
      </c>
      <c r="O241" s="32">
        <f t="shared" si="9"/>
        <v>0</v>
      </c>
      <c r="P241"/>
      <c r="Q241"/>
      <c r="R241"/>
      <c r="S241"/>
    </row>
    <row r="242" spans="1:19" ht="19.95" customHeight="1" x14ac:dyDescent="0.25">
      <c r="A242" s="71"/>
      <c r="B242" s="62"/>
      <c r="C242" s="62"/>
      <c r="D242" s="64"/>
      <c r="E242" s="66"/>
      <c r="F242" s="8" t="s">
        <v>369</v>
      </c>
      <c r="G242" s="47"/>
      <c r="H242" s="11"/>
      <c r="I242" s="8">
        <f>IFERROR(VLOOKUP(H242,Šifranti!$F$49:$G$152,2,FALSE),0)</f>
        <v>0</v>
      </c>
      <c r="J242" s="43">
        <f>J240*0.7</f>
        <v>0</v>
      </c>
      <c r="K242" s="33"/>
      <c r="L242" s="50">
        <v>0.6</v>
      </c>
      <c r="M242" s="32">
        <f>D239+E239</f>
        <v>0</v>
      </c>
      <c r="N242" s="32">
        <f t="shared" si="10"/>
        <v>0</v>
      </c>
      <c r="O242" s="32">
        <f t="shared" si="9"/>
        <v>0</v>
      </c>
      <c r="P242"/>
      <c r="Q242"/>
      <c r="R242"/>
      <c r="S242"/>
    </row>
    <row r="243" spans="1:19" ht="22.95" customHeight="1" x14ac:dyDescent="0.25">
      <c r="A243" s="71"/>
      <c r="B243" s="62"/>
      <c r="C243" s="62"/>
      <c r="D243" s="64"/>
      <c r="E243" s="66"/>
      <c r="F243" s="8" t="s">
        <v>396</v>
      </c>
      <c r="G243" s="47"/>
      <c r="H243" s="11"/>
      <c r="I243" s="8">
        <f>IFERROR(VLOOKUP(H243,Šifranti!$F$49:$G$152,2,FALSE),0)</f>
        <v>0</v>
      </c>
      <c r="J243" s="43">
        <f>J239*0.65</f>
        <v>0</v>
      </c>
      <c r="K243" s="33"/>
      <c r="L243" s="50">
        <v>0.42</v>
      </c>
      <c r="M243" s="32">
        <f>D239+E239</f>
        <v>0</v>
      </c>
      <c r="N243" s="32">
        <f t="shared" si="10"/>
        <v>0</v>
      </c>
      <c r="O243" s="32">
        <f t="shared" si="9"/>
        <v>0</v>
      </c>
      <c r="P243"/>
      <c r="Q243"/>
      <c r="R243"/>
      <c r="S243"/>
    </row>
    <row r="244" spans="1:19" ht="22.95" customHeight="1" x14ac:dyDescent="0.25">
      <c r="A244" s="71"/>
      <c r="B244" s="62"/>
      <c r="C244" s="62"/>
      <c r="D244" s="64"/>
      <c r="E244" s="66"/>
      <c r="F244" s="8" t="s">
        <v>397</v>
      </c>
      <c r="G244" s="47"/>
      <c r="H244" s="11"/>
      <c r="I244" s="8">
        <f>IFERROR(VLOOKUP(H244,Šifranti!$F$49:$G$152,2,FALSE),0)</f>
        <v>0</v>
      </c>
      <c r="J244" s="43">
        <f>J239*0.65</f>
        <v>0</v>
      </c>
      <c r="K244" s="33"/>
      <c r="L244" s="50">
        <v>0.42</v>
      </c>
      <c r="M244" s="32">
        <f>D239+E239</f>
        <v>0</v>
      </c>
      <c r="N244" s="32">
        <f t="shared" si="10"/>
        <v>0</v>
      </c>
      <c r="O244" s="32">
        <f t="shared" si="9"/>
        <v>0</v>
      </c>
      <c r="P244"/>
      <c r="Q244"/>
      <c r="R244"/>
      <c r="S244"/>
    </row>
    <row r="245" spans="1:19" ht="22.95" customHeight="1" x14ac:dyDescent="0.25">
      <c r="A245" s="71"/>
      <c r="B245" s="62"/>
      <c r="C245" s="62"/>
      <c r="D245" s="64"/>
      <c r="E245" s="66"/>
      <c r="F245" s="8" t="s">
        <v>394</v>
      </c>
      <c r="G245" s="47"/>
      <c r="H245" s="11"/>
      <c r="I245" s="8">
        <f>IFERROR(VLOOKUP(H245,Šifranti!$F$153:$G$156,2,FALSE),0)</f>
        <v>0</v>
      </c>
      <c r="J245" s="42">
        <f>J239*0.3</f>
        <v>0</v>
      </c>
      <c r="K245" s="33"/>
      <c r="L245" s="50">
        <v>0.37</v>
      </c>
      <c r="M245" s="32">
        <f>D239+E239</f>
        <v>0</v>
      </c>
      <c r="N245" s="32">
        <f t="shared" si="10"/>
        <v>0</v>
      </c>
      <c r="O245" s="32">
        <f t="shared" si="9"/>
        <v>0</v>
      </c>
      <c r="P245"/>
      <c r="Q245"/>
      <c r="R245"/>
      <c r="S245"/>
    </row>
    <row r="246" spans="1:19" ht="22.95" customHeight="1" x14ac:dyDescent="0.25">
      <c r="A246" s="71" t="s">
        <v>406</v>
      </c>
      <c r="B246" s="61"/>
      <c r="C246" s="63" t="s">
        <v>400</v>
      </c>
      <c r="D246" s="63">
        <f>IF(B246&gt;3976,B246-3976,0)</f>
        <v>0</v>
      </c>
      <c r="E246" s="65">
        <v>0</v>
      </c>
      <c r="F246" s="15" t="s">
        <v>382</v>
      </c>
      <c r="G246" s="47"/>
      <c r="H246" s="11"/>
      <c r="I246" s="8">
        <f>IFERROR(VLOOKUP(H246,Šifranti!$F$5:$G$48,2,FALSE),0)</f>
        <v>0</v>
      </c>
      <c r="J246" s="44"/>
      <c r="K246" s="33"/>
      <c r="L246" s="50">
        <v>1.1399999999999999</v>
      </c>
      <c r="M246" s="32">
        <f>D246</f>
        <v>0</v>
      </c>
      <c r="N246" s="32">
        <f t="shared" si="10"/>
        <v>0</v>
      </c>
      <c r="O246" s="32">
        <f t="shared" si="9"/>
        <v>0</v>
      </c>
      <c r="P246"/>
      <c r="Q246"/>
      <c r="R246"/>
      <c r="S246"/>
    </row>
    <row r="247" spans="1:19" ht="22.95" customHeight="1" x14ac:dyDescent="0.25">
      <c r="A247" s="71"/>
      <c r="B247" s="62"/>
      <c r="C247" s="64"/>
      <c r="D247" s="64"/>
      <c r="E247" s="66"/>
      <c r="F247" s="15" t="s">
        <v>383</v>
      </c>
      <c r="G247" s="47"/>
      <c r="H247" s="11"/>
      <c r="I247" s="8">
        <f>IFERROR(VLOOKUP(H247,Šifranti!$F$5:$G$48,2,FALSE),0)</f>
        <v>0</v>
      </c>
      <c r="J247" s="42">
        <f>J246</f>
        <v>0</v>
      </c>
      <c r="K247" s="33"/>
      <c r="L247" s="50">
        <v>1.1399999999999999</v>
      </c>
      <c r="M247" s="32">
        <f>D246</f>
        <v>0</v>
      </c>
      <c r="N247" s="32">
        <f t="shared" si="10"/>
        <v>0</v>
      </c>
      <c r="O247" s="32">
        <f t="shared" si="9"/>
        <v>0</v>
      </c>
      <c r="P247"/>
      <c r="Q247"/>
      <c r="R247"/>
      <c r="S247"/>
    </row>
    <row r="248" spans="1:19" ht="22.2" customHeight="1" x14ac:dyDescent="0.25">
      <c r="A248" s="71"/>
      <c r="B248" s="62"/>
      <c r="C248" s="64"/>
      <c r="D248" s="64"/>
      <c r="E248" s="66"/>
      <c r="F248" s="8" t="s">
        <v>368</v>
      </c>
      <c r="G248" s="47"/>
      <c r="H248" s="11"/>
      <c r="I248" s="8">
        <f>IFERROR(VLOOKUP(H248,Šifranti!$F$49:$G$152,2,FALSE),0)</f>
        <v>0</v>
      </c>
      <c r="J248" s="42">
        <f>J246</f>
        <v>0</v>
      </c>
      <c r="K248" s="33"/>
      <c r="L248" s="50">
        <v>0.63</v>
      </c>
      <c r="M248" s="32">
        <f>D246</f>
        <v>0</v>
      </c>
      <c r="N248" s="32">
        <f t="shared" si="10"/>
        <v>0</v>
      </c>
      <c r="O248" s="32">
        <f t="shared" si="9"/>
        <v>0</v>
      </c>
      <c r="P248"/>
      <c r="Q248"/>
      <c r="R248"/>
      <c r="S248"/>
    </row>
    <row r="249" spans="1:19" ht="22.95" customHeight="1" x14ac:dyDescent="0.25">
      <c r="A249" s="72"/>
      <c r="B249" s="73"/>
      <c r="C249" s="74"/>
      <c r="D249" s="74"/>
      <c r="E249" s="75"/>
      <c r="F249" s="8" t="s">
        <v>369</v>
      </c>
      <c r="G249" s="47"/>
      <c r="H249" s="11"/>
      <c r="I249" s="8">
        <f>IFERROR(VLOOKUP(H249,Šifranti!$F$49:$G$152,2,FALSE),0)</f>
        <v>0</v>
      </c>
      <c r="J249" s="42">
        <f>J246</f>
        <v>0</v>
      </c>
      <c r="K249" s="33"/>
      <c r="L249" s="50">
        <v>0.63</v>
      </c>
      <c r="M249" s="32">
        <f>D246</f>
        <v>0</v>
      </c>
      <c r="N249" s="32">
        <f t="shared" si="10"/>
        <v>0</v>
      </c>
      <c r="O249" s="32">
        <f t="shared" si="9"/>
        <v>0</v>
      </c>
      <c r="P249"/>
      <c r="Q249"/>
      <c r="R249"/>
      <c r="S249"/>
    </row>
    <row r="250" spans="1:19" ht="22.95" customHeight="1" x14ac:dyDescent="0.25">
      <c r="A250" s="34" t="s">
        <v>320</v>
      </c>
      <c r="B250" s="34"/>
      <c r="C250" s="34"/>
      <c r="D250" s="7"/>
      <c r="E250" s="7"/>
      <c r="F250" s="7"/>
      <c r="G250" s="7"/>
      <c r="H250" s="7"/>
      <c r="I250" s="7"/>
      <c r="J250" s="7"/>
      <c r="K250" s="7"/>
      <c r="L250" s="7"/>
      <c r="M250" s="7"/>
      <c r="N250" s="32">
        <f>SUM(N206:N249)</f>
        <v>0</v>
      </c>
      <c r="O250" s="32">
        <f>SUM(O206:O249)</f>
        <v>0</v>
      </c>
      <c r="P250"/>
      <c r="Q250"/>
      <c r="R250"/>
      <c r="S250"/>
    </row>
    <row r="251" spans="1:19" ht="22.95" customHeight="1" x14ac:dyDescent="0.25">
      <c r="A251"/>
      <c r="B251"/>
      <c r="C251"/>
      <c r="D251"/>
      <c r="E251"/>
      <c r="F251"/>
      <c r="G251"/>
      <c r="H251"/>
      <c r="I251"/>
      <c r="J251"/>
      <c r="K251"/>
      <c r="L251"/>
      <c r="M251"/>
      <c r="N251"/>
      <c r="O251"/>
      <c r="P251"/>
      <c r="Q251"/>
      <c r="R251"/>
      <c r="S251"/>
    </row>
    <row r="252" spans="1:19" ht="23.4" customHeight="1" x14ac:dyDescent="0.25">
      <c r="A252" s="26" t="s">
        <v>377</v>
      </c>
      <c r="B252" s="46"/>
      <c r="C252" s="46"/>
      <c r="D252"/>
      <c r="E252"/>
      <c r="F252"/>
      <c r="G252"/>
      <c r="H252"/>
      <c r="I252"/>
      <c r="J252"/>
      <c r="K252"/>
      <c r="L252"/>
      <c r="M252"/>
      <c r="N252"/>
      <c r="O252"/>
      <c r="P252"/>
      <c r="Q252"/>
      <c r="R252"/>
      <c r="S252"/>
    </row>
    <row r="253" spans="1:19" ht="73.95" customHeight="1" x14ac:dyDescent="0.25">
      <c r="A253" s="8" t="s">
        <v>11</v>
      </c>
      <c r="B253" s="49" t="s">
        <v>489</v>
      </c>
      <c r="C253" s="8" t="s">
        <v>323</v>
      </c>
      <c r="D253" s="13" t="s">
        <v>379</v>
      </c>
      <c r="E253" s="13" t="s">
        <v>378</v>
      </c>
      <c r="F253" s="8" t="s">
        <v>420</v>
      </c>
      <c r="G253" s="8" t="s">
        <v>8</v>
      </c>
      <c r="H253" s="8" t="s">
        <v>9</v>
      </c>
      <c r="I253" s="8" t="s">
        <v>10</v>
      </c>
      <c r="J253" s="8" t="s">
        <v>395</v>
      </c>
      <c r="K253" s="8" t="s">
        <v>372</v>
      </c>
      <c r="L253" s="8" t="s">
        <v>384</v>
      </c>
      <c r="M253" s="8" t="s">
        <v>385</v>
      </c>
      <c r="N253" s="13" t="s">
        <v>381</v>
      </c>
      <c r="O253" s="13" t="s">
        <v>380</v>
      </c>
      <c r="P253"/>
      <c r="Q253"/>
      <c r="R253"/>
      <c r="S253"/>
    </row>
    <row r="254" spans="1:19" ht="22.95" customHeight="1" x14ac:dyDescent="0.25">
      <c r="A254" s="9">
        <v>1</v>
      </c>
      <c r="B254" s="9">
        <v>2</v>
      </c>
      <c r="C254" s="9">
        <v>3</v>
      </c>
      <c r="D254" s="9">
        <v>4</v>
      </c>
      <c r="E254" s="9">
        <v>5</v>
      </c>
      <c r="F254" s="14">
        <v>6</v>
      </c>
      <c r="G254" s="9">
        <v>7</v>
      </c>
      <c r="H254" s="14">
        <v>8</v>
      </c>
      <c r="I254" s="9">
        <v>9</v>
      </c>
      <c r="J254" s="9">
        <v>10</v>
      </c>
      <c r="K254" s="9">
        <v>11</v>
      </c>
      <c r="L254" s="9">
        <v>12</v>
      </c>
      <c r="M254" s="9">
        <v>13</v>
      </c>
      <c r="N254" s="9">
        <v>14</v>
      </c>
      <c r="O254" s="9">
        <v>15</v>
      </c>
      <c r="P254"/>
      <c r="Q254"/>
      <c r="R254"/>
      <c r="S254"/>
    </row>
    <row r="255" spans="1:19" ht="22.95" customHeight="1" x14ac:dyDescent="0.25">
      <c r="A255" s="76" t="s">
        <v>398</v>
      </c>
      <c r="B255" s="61"/>
      <c r="C255" s="61"/>
      <c r="D255" s="63">
        <f>IF(B255&gt;2309,B255-2309,0)</f>
        <v>0</v>
      </c>
      <c r="E255" s="65">
        <f>IF(C255&gt;1895,C255-1895,0)</f>
        <v>0</v>
      </c>
      <c r="F255" s="15" t="s">
        <v>382</v>
      </c>
      <c r="G255" s="47"/>
      <c r="H255" s="11"/>
      <c r="I255" s="8">
        <f>IFERROR(VLOOKUP(H255,Šifranti!$F$5:$G$48,2,FALSE),0)</f>
        <v>0</v>
      </c>
      <c r="J255" s="44"/>
      <c r="K255" s="33"/>
      <c r="L255" s="50">
        <v>1.08</v>
      </c>
      <c r="M255" s="32">
        <f>D255+E255</f>
        <v>0</v>
      </c>
      <c r="N255" s="32">
        <f>IF(J255*K255*L255*M255 &lt;= 2000,J255*K255*L255*M255,2000)</f>
        <v>0</v>
      </c>
      <c r="O255" s="32">
        <f t="shared" ref="O255:O298" si="11">N255*1.161</f>
        <v>0</v>
      </c>
      <c r="P255"/>
      <c r="Q255"/>
      <c r="R255"/>
      <c r="S255"/>
    </row>
    <row r="256" spans="1:19" ht="22.95" customHeight="1" x14ac:dyDescent="0.25">
      <c r="A256" s="71"/>
      <c r="B256" s="62"/>
      <c r="C256" s="62"/>
      <c r="D256" s="64"/>
      <c r="E256" s="66"/>
      <c r="F256" s="15" t="s">
        <v>383</v>
      </c>
      <c r="G256" s="47"/>
      <c r="H256" s="11"/>
      <c r="I256" s="8">
        <f>IFERROR(VLOOKUP(H256,Šifranti!$F$5:$G$48,2,FALSE),0)</f>
        <v>0</v>
      </c>
      <c r="J256" s="43">
        <f>J255</f>
        <v>0</v>
      </c>
      <c r="K256" s="33"/>
      <c r="L256" s="50">
        <v>1.08</v>
      </c>
      <c r="M256" s="32">
        <f>D255+E255</f>
        <v>0</v>
      </c>
      <c r="N256" s="32">
        <f t="shared" ref="N256:N298" si="12">IF(J256*K256*L256*M256 &lt;= 2000,J256*K256*L256*M256,2000)</f>
        <v>0</v>
      </c>
      <c r="O256" s="32">
        <f t="shared" si="11"/>
        <v>0</v>
      </c>
      <c r="P256"/>
      <c r="Q256"/>
      <c r="R256"/>
      <c r="S256"/>
    </row>
    <row r="257" spans="1:19" ht="22.95" customHeight="1" x14ac:dyDescent="0.25">
      <c r="A257" s="71"/>
      <c r="B257" s="62"/>
      <c r="C257" s="62"/>
      <c r="D257" s="64"/>
      <c r="E257" s="66"/>
      <c r="F257" s="8" t="s">
        <v>368</v>
      </c>
      <c r="G257" s="47"/>
      <c r="H257" s="11"/>
      <c r="I257" s="8">
        <f>IFERROR(VLOOKUP(H257,Šifranti!$F$49:$G$152,2,FALSE),0)</f>
        <v>0</v>
      </c>
      <c r="J257" s="43">
        <f>J255*0.7</f>
        <v>0</v>
      </c>
      <c r="K257" s="33"/>
      <c r="L257" s="50">
        <v>0.6</v>
      </c>
      <c r="M257" s="32">
        <f>D255+E255</f>
        <v>0</v>
      </c>
      <c r="N257" s="32">
        <f t="shared" si="12"/>
        <v>0</v>
      </c>
      <c r="O257" s="32">
        <f t="shared" si="11"/>
        <v>0</v>
      </c>
      <c r="P257"/>
      <c r="Q257"/>
      <c r="R257"/>
      <c r="S257"/>
    </row>
    <row r="258" spans="1:19" ht="22.95" customHeight="1" x14ac:dyDescent="0.25">
      <c r="A258" s="71"/>
      <c r="B258" s="62"/>
      <c r="C258" s="62"/>
      <c r="D258" s="64"/>
      <c r="E258" s="66"/>
      <c r="F258" s="8" t="s">
        <v>369</v>
      </c>
      <c r="G258" s="47"/>
      <c r="H258" s="11"/>
      <c r="I258" s="8">
        <f>IFERROR(VLOOKUP(H258,Šifranti!$F$49:$G$152,2,FALSE),0)</f>
        <v>0</v>
      </c>
      <c r="J258" s="43">
        <f>J256*0.7</f>
        <v>0</v>
      </c>
      <c r="K258" s="33"/>
      <c r="L258" s="50">
        <v>0.6</v>
      </c>
      <c r="M258" s="32">
        <f>D255+E255</f>
        <v>0</v>
      </c>
      <c r="N258" s="32">
        <f t="shared" si="12"/>
        <v>0</v>
      </c>
      <c r="O258" s="32">
        <f t="shared" si="11"/>
        <v>0</v>
      </c>
      <c r="P258"/>
      <c r="Q258"/>
      <c r="R258"/>
      <c r="S258"/>
    </row>
    <row r="259" spans="1:19" ht="22.95" customHeight="1" x14ac:dyDescent="0.25">
      <c r="A259" s="71"/>
      <c r="B259" s="62"/>
      <c r="C259" s="62"/>
      <c r="D259" s="64"/>
      <c r="E259" s="66"/>
      <c r="F259" s="8" t="s">
        <v>396</v>
      </c>
      <c r="G259" s="47"/>
      <c r="H259" s="11"/>
      <c r="I259" s="8">
        <f>IFERROR(VLOOKUP(H259,Šifranti!$F$49:$G$152,2,FALSE),0)</f>
        <v>0</v>
      </c>
      <c r="J259" s="43">
        <f>J255*0.65</f>
        <v>0</v>
      </c>
      <c r="K259" s="33"/>
      <c r="L259" s="50">
        <v>0.42</v>
      </c>
      <c r="M259" s="32">
        <f>D255+E255</f>
        <v>0</v>
      </c>
      <c r="N259" s="32">
        <f t="shared" si="12"/>
        <v>0</v>
      </c>
      <c r="O259" s="32">
        <f t="shared" si="11"/>
        <v>0</v>
      </c>
      <c r="P259"/>
      <c r="Q259"/>
      <c r="R259"/>
      <c r="S259"/>
    </row>
    <row r="260" spans="1:19" ht="22.95" customHeight="1" x14ac:dyDescent="0.25">
      <c r="A260" s="71"/>
      <c r="B260" s="62"/>
      <c r="C260" s="62"/>
      <c r="D260" s="64"/>
      <c r="E260" s="66"/>
      <c r="F260" s="8" t="s">
        <v>397</v>
      </c>
      <c r="G260" s="47"/>
      <c r="H260" s="11"/>
      <c r="I260" s="8">
        <f>IFERROR(VLOOKUP(H260,Šifranti!$F$49:$G$152,2,FALSE),0)</f>
        <v>0</v>
      </c>
      <c r="J260" s="43">
        <f>J255*0.65</f>
        <v>0</v>
      </c>
      <c r="K260" s="33"/>
      <c r="L260" s="50">
        <v>0.42</v>
      </c>
      <c r="M260" s="32">
        <f>D255+E255</f>
        <v>0</v>
      </c>
      <c r="N260" s="32">
        <f t="shared" si="12"/>
        <v>0</v>
      </c>
      <c r="O260" s="32">
        <f t="shared" si="11"/>
        <v>0</v>
      </c>
      <c r="P260"/>
      <c r="Q260"/>
      <c r="R260"/>
      <c r="S260"/>
    </row>
    <row r="261" spans="1:19" ht="22.95" customHeight="1" x14ac:dyDescent="0.25">
      <c r="A261" s="71"/>
      <c r="B261" s="62"/>
      <c r="C261" s="62"/>
      <c r="D261" s="64"/>
      <c r="E261" s="66"/>
      <c r="F261" s="8" t="s">
        <v>394</v>
      </c>
      <c r="G261" s="47"/>
      <c r="H261" s="11"/>
      <c r="I261" s="8">
        <f>IFERROR(VLOOKUP(H261,Šifranti!$F$153:$G$156,2,FALSE),0)</f>
        <v>0</v>
      </c>
      <c r="J261" s="42">
        <f>J255*0.3</f>
        <v>0</v>
      </c>
      <c r="K261" s="33"/>
      <c r="L261" s="50">
        <v>0.37</v>
      </c>
      <c r="M261" s="32">
        <f>D255+E255</f>
        <v>0</v>
      </c>
      <c r="N261" s="32">
        <f t="shared" si="12"/>
        <v>0</v>
      </c>
      <c r="O261" s="32">
        <f t="shared" si="11"/>
        <v>0</v>
      </c>
      <c r="P261"/>
      <c r="Q261"/>
      <c r="R261"/>
      <c r="S261"/>
    </row>
    <row r="262" spans="1:19" ht="22.95" customHeight="1" x14ac:dyDescent="0.25">
      <c r="A262" s="71" t="s">
        <v>399</v>
      </c>
      <c r="B262" s="61"/>
      <c r="C262" s="63" t="s">
        <v>400</v>
      </c>
      <c r="D262" s="63">
        <f>IF(B262&gt;3976,B262-3976,0)</f>
        <v>0</v>
      </c>
      <c r="E262" s="65">
        <v>0</v>
      </c>
      <c r="F262" s="15" t="s">
        <v>382</v>
      </c>
      <c r="G262" s="47"/>
      <c r="H262" s="11"/>
      <c r="I262" s="8">
        <f>IFERROR(VLOOKUP(H262,Šifranti!$F$5:$G$48,2,FALSE),0)</f>
        <v>0</v>
      </c>
      <c r="J262" s="44"/>
      <c r="K262" s="33"/>
      <c r="L262" s="50">
        <v>1.1399999999999999</v>
      </c>
      <c r="M262" s="32">
        <f>D262</f>
        <v>0</v>
      </c>
      <c r="N262" s="32">
        <f t="shared" si="12"/>
        <v>0</v>
      </c>
      <c r="O262" s="32">
        <f t="shared" si="11"/>
        <v>0</v>
      </c>
      <c r="P262"/>
      <c r="Q262"/>
      <c r="R262"/>
      <c r="S262"/>
    </row>
    <row r="263" spans="1:19" ht="22.95" customHeight="1" x14ac:dyDescent="0.25">
      <c r="A263" s="71"/>
      <c r="B263" s="62"/>
      <c r="C263" s="64"/>
      <c r="D263" s="64"/>
      <c r="E263" s="66"/>
      <c r="F263" s="15" t="s">
        <v>383</v>
      </c>
      <c r="G263" s="47"/>
      <c r="H263" s="11"/>
      <c r="I263" s="8">
        <f>IFERROR(VLOOKUP(H263,Šifranti!$F$5:$G$48,2,FALSE),0)</f>
        <v>0</v>
      </c>
      <c r="J263" s="42">
        <f>J262</f>
        <v>0</v>
      </c>
      <c r="K263" s="33"/>
      <c r="L263" s="50">
        <v>1.1399999999999999</v>
      </c>
      <c r="M263" s="32">
        <f>D262</f>
        <v>0</v>
      </c>
      <c r="N263" s="32">
        <f t="shared" si="12"/>
        <v>0</v>
      </c>
      <c r="O263" s="32">
        <f t="shared" si="11"/>
        <v>0</v>
      </c>
      <c r="P263"/>
      <c r="Q263"/>
      <c r="R263"/>
      <c r="S263"/>
    </row>
    <row r="264" spans="1:19" ht="22.95" customHeight="1" x14ac:dyDescent="0.25">
      <c r="A264" s="71"/>
      <c r="B264" s="62"/>
      <c r="C264" s="64"/>
      <c r="D264" s="64"/>
      <c r="E264" s="66"/>
      <c r="F264" s="8" t="s">
        <v>368</v>
      </c>
      <c r="G264" s="47"/>
      <c r="H264" s="11"/>
      <c r="I264" s="8">
        <f>IFERROR(VLOOKUP(H264,Šifranti!$F$49:$G$152,2,FALSE),0)</f>
        <v>0</v>
      </c>
      <c r="J264" s="42">
        <f>J262</f>
        <v>0</v>
      </c>
      <c r="K264" s="33"/>
      <c r="L264" s="50">
        <v>0.63</v>
      </c>
      <c r="M264" s="32">
        <f>D262</f>
        <v>0</v>
      </c>
      <c r="N264" s="32">
        <f t="shared" si="12"/>
        <v>0</v>
      </c>
      <c r="O264" s="32">
        <f t="shared" si="11"/>
        <v>0</v>
      </c>
      <c r="P264"/>
      <c r="Q264"/>
      <c r="R264"/>
      <c r="S264"/>
    </row>
    <row r="265" spans="1:19" ht="22.95" customHeight="1" x14ac:dyDescent="0.25">
      <c r="A265" s="72"/>
      <c r="B265" s="73"/>
      <c r="C265" s="74"/>
      <c r="D265" s="74"/>
      <c r="E265" s="75"/>
      <c r="F265" s="8" t="s">
        <v>369</v>
      </c>
      <c r="G265" s="47"/>
      <c r="H265" s="11"/>
      <c r="I265" s="8">
        <f>IFERROR(VLOOKUP(H265,Šifranti!$F$49:$G$152,2,FALSE),0)</f>
        <v>0</v>
      </c>
      <c r="J265" s="42">
        <f>J262</f>
        <v>0</v>
      </c>
      <c r="K265" s="33"/>
      <c r="L265" s="50">
        <v>0.63</v>
      </c>
      <c r="M265" s="32">
        <f>D262</f>
        <v>0</v>
      </c>
      <c r="N265" s="32">
        <f t="shared" si="12"/>
        <v>0</v>
      </c>
      <c r="O265" s="32">
        <f t="shared" si="11"/>
        <v>0</v>
      </c>
      <c r="P265"/>
      <c r="Q265"/>
      <c r="R265"/>
      <c r="S265"/>
    </row>
    <row r="266" spans="1:19" ht="22.95" customHeight="1" x14ac:dyDescent="0.25">
      <c r="A266" s="76" t="s">
        <v>401</v>
      </c>
      <c r="B266" s="61"/>
      <c r="C266" s="61"/>
      <c r="D266" s="63">
        <f>IF(B266&gt;2309,B266-2309,0)</f>
        <v>0</v>
      </c>
      <c r="E266" s="65">
        <f>IF(C266&gt;1895,C266-1895,0)</f>
        <v>0</v>
      </c>
      <c r="F266" s="15" t="s">
        <v>382</v>
      </c>
      <c r="G266" s="47"/>
      <c r="H266" s="11"/>
      <c r="I266" s="8">
        <f>IFERROR(VLOOKUP(H266,Šifranti!$F$5:$G$48,2,FALSE),0)</f>
        <v>0</v>
      </c>
      <c r="J266" s="44"/>
      <c r="K266" s="33"/>
      <c r="L266" s="50">
        <v>1.08</v>
      </c>
      <c r="M266" s="32">
        <f>D266+E266</f>
        <v>0</v>
      </c>
      <c r="N266" s="32">
        <f t="shared" si="12"/>
        <v>0</v>
      </c>
      <c r="O266" s="32">
        <f t="shared" si="11"/>
        <v>0</v>
      </c>
      <c r="P266"/>
      <c r="Q266"/>
      <c r="R266"/>
      <c r="S266"/>
    </row>
    <row r="267" spans="1:19" ht="22.95" customHeight="1" x14ac:dyDescent="0.25">
      <c r="A267" s="71"/>
      <c r="B267" s="62"/>
      <c r="C267" s="62"/>
      <c r="D267" s="64"/>
      <c r="E267" s="66"/>
      <c r="F267" s="15" t="s">
        <v>383</v>
      </c>
      <c r="G267" s="47"/>
      <c r="H267" s="11"/>
      <c r="I267" s="8">
        <f>IFERROR(VLOOKUP(H267,Šifranti!$F$5:$G$48,2,FALSE),0)</f>
        <v>0</v>
      </c>
      <c r="J267" s="43">
        <f>J266</f>
        <v>0</v>
      </c>
      <c r="K267" s="33"/>
      <c r="L267" s="50">
        <v>1.08</v>
      </c>
      <c r="M267" s="32">
        <f>D266+E266</f>
        <v>0</v>
      </c>
      <c r="N267" s="32">
        <f t="shared" si="12"/>
        <v>0</v>
      </c>
      <c r="O267" s="32">
        <f t="shared" si="11"/>
        <v>0</v>
      </c>
      <c r="P267"/>
      <c r="Q267"/>
      <c r="R267"/>
      <c r="S267"/>
    </row>
    <row r="268" spans="1:19" ht="22.95" customHeight="1" x14ac:dyDescent="0.25">
      <c r="A268" s="71"/>
      <c r="B268" s="62"/>
      <c r="C268" s="62"/>
      <c r="D268" s="64"/>
      <c r="E268" s="66"/>
      <c r="F268" s="8" t="s">
        <v>368</v>
      </c>
      <c r="G268" s="47"/>
      <c r="H268" s="11"/>
      <c r="I268" s="8">
        <f>IFERROR(VLOOKUP(H268,Šifranti!$F$49:$G$152,2,FALSE),0)</f>
        <v>0</v>
      </c>
      <c r="J268" s="43">
        <f>J266*0.7</f>
        <v>0</v>
      </c>
      <c r="K268" s="33"/>
      <c r="L268" s="50">
        <v>0.6</v>
      </c>
      <c r="M268" s="32">
        <f>D266+E266</f>
        <v>0</v>
      </c>
      <c r="N268" s="32">
        <f t="shared" si="12"/>
        <v>0</v>
      </c>
      <c r="O268" s="32">
        <f t="shared" si="11"/>
        <v>0</v>
      </c>
      <c r="P268"/>
      <c r="Q268"/>
      <c r="R268"/>
      <c r="S268"/>
    </row>
    <row r="269" spans="1:19" ht="22.95" customHeight="1" x14ac:dyDescent="0.25">
      <c r="A269" s="71"/>
      <c r="B269" s="62"/>
      <c r="C269" s="62"/>
      <c r="D269" s="64"/>
      <c r="E269" s="66"/>
      <c r="F269" s="8" t="s">
        <v>369</v>
      </c>
      <c r="G269" s="47"/>
      <c r="H269" s="11"/>
      <c r="I269" s="8">
        <f>IFERROR(VLOOKUP(H269,Šifranti!$F$49:$G$152,2,FALSE),0)</f>
        <v>0</v>
      </c>
      <c r="J269" s="43">
        <f>J267*0.7</f>
        <v>0</v>
      </c>
      <c r="K269" s="33"/>
      <c r="L269" s="50">
        <v>0.6</v>
      </c>
      <c r="M269" s="32">
        <f>D266+E266</f>
        <v>0</v>
      </c>
      <c r="N269" s="32">
        <f t="shared" si="12"/>
        <v>0</v>
      </c>
      <c r="O269" s="32">
        <f t="shared" si="11"/>
        <v>0</v>
      </c>
      <c r="P269"/>
      <c r="Q269"/>
      <c r="R269"/>
      <c r="S269"/>
    </row>
    <row r="270" spans="1:19" ht="22.95" customHeight="1" x14ac:dyDescent="0.25">
      <c r="A270" s="71"/>
      <c r="B270" s="62"/>
      <c r="C270" s="62"/>
      <c r="D270" s="64"/>
      <c r="E270" s="66"/>
      <c r="F270" s="8" t="s">
        <v>396</v>
      </c>
      <c r="G270" s="47"/>
      <c r="H270" s="11"/>
      <c r="I270" s="8">
        <f>IFERROR(VLOOKUP(H270,Šifranti!$F$49:$G$152,2,FALSE),0)</f>
        <v>0</v>
      </c>
      <c r="J270" s="43">
        <f>J266*0.65</f>
        <v>0</v>
      </c>
      <c r="K270" s="33"/>
      <c r="L270" s="50">
        <v>0.42</v>
      </c>
      <c r="M270" s="32">
        <f>D266+E266</f>
        <v>0</v>
      </c>
      <c r="N270" s="32">
        <f t="shared" si="12"/>
        <v>0</v>
      </c>
      <c r="O270" s="32">
        <f t="shared" si="11"/>
        <v>0</v>
      </c>
      <c r="P270"/>
      <c r="Q270"/>
      <c r="R270"/>
      <c r="S270"/>
    </row>
    <row r="271" spans="1:19" ht="22.95" customHeight="1" x14ac:dyDescent="0.25">
      <c r="A271" s="71"/>
      <c r="B271" s="62"/>
      <c r="C271" s="62"/>
      <c r="D271" s="64"/>
      <c r="E271" s="66"/>
      <c r="F271" s="8" t="s">
        <v>397</v>
      </c>
      <c r="G271" s="47"/>
      <c r="H271" s="11"/>
      <c r="I271" s="8">
        <f>IFERROR(VLOOKUP(H271,Šifranti!$F$49:$G$152,2,FALSE),0)</f>
        <v>0</v>
      </c>
      <c r="J271" s="43">
        <f>J266*0.65</f>
        <v>0</v>
      </c>
      <c r="K271" s="33"/>
      <c r="L271" s="50">
        <v>0.42</v>
      </c>
      <c r="M271" s="32">
        <f>D266+E266</f>
        <v>0</v>
      </c>
      <c r="N271" s="32">
        <f t="shared" si="12"/>
        <v>0</v>
      </c>
      <c r="O271" s="32">
        <f t="shared" si="11"/>
        <v>0</v>
      </c>
      <c r="P271"/>
      <c r="Q271"/>
      <c r="R271"/>
      <c r="S271"/>
    </row>
    <row r="272" spans="1:19" ht="22.95" customHeight="1" x14ac:dyDescent="0.25">
      <c r="A272" s="71"/>
      <c r="B272" s="62"/>
      <c r="C272" s="62"/>
      <c r="D272" s="64"/>
      <c r="E272" s="66"/>
      <c r="F272" s="8" t="s">
        <v>394</v>
      </c>
      <c r="G272" s="47"/>
      <c r="H272" s="11"/>
      <c r="I272" s="8">
        <f>IFERROR(VLOOKUP(H272,Šifranti!$F$153:$G$156,2,FALSE),0)</f>
        <v>0</v>
      </c>
      <c r="J272" s="42">
        <f>J266*0.3</f>
        <v>0</v>
      </c>
      <c r="K272" s="33"/>
      <c r="L272" s="50">
        <v>0.37</v>
      </c>
      <c r="M272" s="32">
        <f>D266+E266</f>
        <v>0</v>
      </c>
      <c r="N272" s="32">
        <f t="shared" si="12"/>
        <v>0</v>
      </c>
      <c r="O272" s="32">
        <f t="shared" si="11"/>
        <v>0</v>
      </c>
      <c r="P272"/>
      <c r="Q272"/>
      <c r="R272"/>
      <c r="S272"/>
    </row>
    <row r="273" spans="1:19" ht="22.95" customHeight="1" x14ac:dyDescent="0.25">
      <c r="A273" s="71" t="s">
        <v>402</v>
      </c>
      <c r="B273" s="61"/>
      <c r="C273" s="63" t="s">
        <v>400</v>
      </c>
      <c r="D273" s="63">
        <f>IF(B273&gt;3976,B273-3976,0)</f>
        <v>0</v>
      </c>
      <c r="E273" s="65">
        <v>0</v>
      </c>
      <c r="F273" s="15" t="s">
        <v>382</v>
      </c>
      <c r="G273" s="47"/>
      <c r="H273" s="11"/>
      <c r="I273" s="8">
        <f>IFERROR(VLOOKUP(H273,Šifranti!$F$5:$G$48,2,FALSE),0)</f>
        <v>0</v>
      </c>
      <c r="J273" s="44"/>
      <c r="K273" s="33"/>
      <c r="L273" s="50">
        <v>1.1399999999999999</v>
      </c>
      <c r="M273" s="32">
        <f>D273</f>
        <v>0</v>
      </c>
      <c r="N273" s="32">
        <f t="shared" si="12"/>
        <v>0</v>
      </c>
      <c r="O273" s="32">
        <f t="shared" si="11"/>
        <v>0</v>
      </c>
      <c r="P273"/>
      <c r="Q273"/>
      <c r="R273"/>
      <c r="S273"/>
    </row>
    <row r="274" spans="1:19" ht="22.95" customHeight="1" x14ac:dyDescent="0.25">
      <c r="A274" s="71"/>
      <c r="B274" s="62"/>
      <c r="C274" s="64"/>
      <c r="D274" s="64"/>
      <c r="E274" s="66"/>
      <c r="F274" s="15" t="s">
        <v>383</v>
      </c>
      <c r="G274" s="47"/>
      <c r="H274" s="11"/>
      <c r="I274" s="8">
        <f>IFERROR(VLOOKUP(H274,Šifranti!$F$5:$G$48,2,FALSE),0)</f>
        <v>0</v>
      </c>
      <c r="J274" s="42">
        <f>J273</f>
        <v>0</v>
      </c>
      <c r="K274" s="33"/>
      <c r="L274" s="50">
        <v>1.1399999999999999</v>
      </c>
      <c r="M274" s="32">
        <f>D273</f>
        <v>0</v>
      </c>
      <c r="N274" s="32">
        <f t="shared" si="12"/>
        <v>0</v>
      </c>
      <c r="O274" s="32">
        <f t="shared" si="11"/>
        <v>0</v>
      </c>
      <c r="P274"/>
      <c r="Q274"/>
      <c r="R274"/>
      <c r="S274"/>
    </row>
    <row r="275" spans="1:19" ht="22.95" customHeight="1" x14ac:dyDescent="0.25">
      <c r="A275" s="71"/>
      <c r="B275" s="62"/>
      <c r="C275" s="64"/>
      <c r="D275" s="64"/>
      <c r="E275" s="66"/>
      <c r="F275" s="8" t="s">
        <v>368</v>
      </c>
      <c r="G275" s="47"/>
      <c r="H275" s="11"/>
      <c r="I275" s="8">
        <f>IFERROR(VLOOKUP(H275,Šifranti!$F$49:$G$152,2,FALSE),0)</f>
        <v>0</v>
      </c>
      <c r="J275" s="42">
        <f>J273</f>
        <v>0</v>
      </c>
      <c r="K275" s="33"/>
      <c r="L275" s="50">
        <v>0.63</v>
      </c>
      <c r="M275" s="32">
        <f>D273</f>
        <v>0</v>
      </c>
      <c r="N275" s="32">
        <f t="shared" si="12"/>
        <v>0</v>
      </c>
      <c r="O275" s="32">
        <f t="shared" si="11"/>
        <v>0</v>
      </c>
      <c r="P275"/>
      <c r="Q275"/>
      <c r="R275"/>
      <c r="S275"/>
    </row>
    <row r="276" spans="1:19" ht="22.95" customHeight="1" x14ac:dyDescent="0.25">
      <c r="A276" s="72"/>
      <c r="B276" s="73"/>
      <c r="C276" s="74"/>
      <c r="D276" s="74"/>
      <c r="E276" s="75"/>
      <c r="F276" s="8" t="s">
        <v>369</v>
      </c>
      <c r="G276" s="47"/>
      <c r="H276" s="11"/>
      <c r="I276" s="8">
        <f>IFERROR(VLOOKUP(H276,Šifranti!$F$49:$G$152,2,FALSE),0)</f>
        <v>0</v>
      </c>
      <c r="J276" s="42">
        <f>J273</f>
        <v>0</v>
      </c>
      <c r="K276" s="33"/>
      <c r="L276" s="50">
        <v>0.63</v>
      </c>
      <c r="M276" s="32">
        <f>D273</f>
        <v>0</v>
      </c>
      <c r="N276" s="32">
        <f t="shared" si="12"/>
        <v>0</v>
      </c>
      <c r="O276" s="32">
        <f t="shared" si="11"/>
        <v>0</v>
      </c>
      <c r="P276"/>
      <c r="Q276"/>
      <c r="R276"/>
      <c r="S276"/>
    </row>
    <row r="277" spans="1:19" ht="22.95" customHeight="1" x14ac:dyDescent="0.25">
      <c r="A277" s="76" t="s">
        <v>403</v>
      </c>
      <c r="B277" s="61"/>
      <c r="C277" s="61"/>
      <c r="D277" s="63">
        <f>IF(B277&gt;2309,B277-2309,0)</f>
        <v>0</v>
      </c>
      <c r="E277" s="65">
        <f>IF(C277&gt;1895,C277-1895,0)</f>
        <v>0</v>
      </c>
      <c r="F277" s="15" t="s">
        <v>382</v>
      </c>
      <c r="G277" s="47"/>
      <c r="H277" s="11"/>
      <c r="I277" s="8">
        <f>IFERROR(VLOOKUP(H277,Šifranti!$F$5:$G$48,2,FALSE),0)</f>
        <v>0</v>
      </c>
      <c r="J277" s="44"/>
      <c r="K277" s="33"/>
      <c r="L277" s="50">
        <v>1.08</v>
      </c>
      <c r="M277" s="32">
        <f>D277+E277</f>
        <v>0</v>
      </c>
      <c r="N277" s="32">
        <f t="shared" si="12"/>
        <v>0</v>
      </c>
      <c r="O277" s="32">
        <f t="shared" si="11"/>
        <v>0</v>
      </c>
      <c r="P277"/>
      <c r="Q277"/>
      <c r="R277"/>
      <c r="S277"/>
    </row>
    <row r="278" spans="1:19" ht="22.95" customHeight="1" x14ac:dyDescent="0.25">
      <c r="A278" s="71"/>
      <c r="B278" s="62"/>
      <c r="C278" s="62"/>
      <c r="D278" s="64"/>
      <c r="E278" s="66"/>
      <c r="F278" s="15" t="s">
        <v>383</v>
      </c>
      <c r="G278" s="47"/>
      <c r="H278" s="11"/>
      <c r="I278" s="8">
        <f>IFERROR(VLOOKUP(H278,Šifranti!$F$5:$G$48,2,FALSE),0)</f>
        <v>0</v>
      </c>
      <c r="J278" s="43">
        <f>J277</f>
        <v>0</v>
      </c>
      <c r="K278" s="33"/>
      <c r="L278" s="50">
        <v>1.08</v>
      </c>
      <c r="M278" s="32">
        <f>D277+E277</f>
        <v>0</v>
      </c>
      <c r="N278" s="32">
        <f t="shared" si="12"/>
        <v>0</v>
      </c>
      <c r="O278" s="32">
        <f t="shared" si="11"/>
        <v>0</v>
      </c>
      <c r="P278"/>
      <c r="Q278"/>
      <c r="R278"/>
      <c r="S278"/>
    </row>
    <row r="279" spans="1:19" ht="22.95" customHeight="1" x14ac:dyDescent="0.25">
      <c r="A279" s="71"/>
      <c r="B279" s="62"/>
      <c r="C279" s="62"/>
      <c r="D279" s="64"/>
      <c r="E279" s="66"/>
      <c r="F279" s="8" t="s">
        <v>368</v>
      </c>
      <c r="G279" s="47"/>
      <c r="H279" s="11"/>
      <c r="I279" s="8">
        <f>IFERROR(VLOOKUP(H279,Šifranti!$F$49:$G$152,2,FALSE),0)</f>
        <v>0</v>
      </c>
      <c r="J279" s="43">
        <f>J277*0.7</f>
        <v>0</v>
      </c>
      <c r="K279" s="33"/>
      <c r="L279" s="50">
        <v>0.6</v>
      </c>
      <c r="M279" s="32">
        <f>D277+E277</f>
        <v>0</v>
      </c>
      <c r="N279" s="32">
        <f t="shared" si="12"/>
        <v>0</v>
      </c>
      <c r="O279" s="32">
        <f t="shared" si="11"/>
        <v>0</v>
      </c>
      <c r="P279"/>
      <c r="Q279"/>
      <c r="R279"/>
      <c r="S279"/>
    </row>
    <row r="280" spans="1:19" ht="22.95" customHeight="1" x14ac:dyDescent="0.25">
      <c r="A280" s="71"/>
      <c r="B280" s="62"/>
      <c r="C280" s="62"/>
      <c r="D280" s="64"/>
      <c r="E280" s="66"/>
      <c r="F280" s="8" t="s">
        <v>369</v>
      </c>
      <c r="G280" s="47"/>
      <c r="H280" s="11"/>
      <c r="I280" s="8">
        <f>IFERROR(VLOOKUP(H280,Šifranti!$F$49:$G$152,2,FALSE),0)</f>
        <v>0</v>
      </c>
      <c r="J280" s="43">
        <f>J278*0.7</f>
        <v>0</v>
      </c>
      <c r="K280" s="33"/>
      <c r="L280" s="50">
        <v>0.6</v>
      </c>
      <c r="M280" s="32">
        <f>D277+E277</f>
        <v>0</v>
      </c>
      <c r="N280" s="32">
        <f t="shared" si="12"/>
        <v>0</v>
      </c>
      <c r="O280" s="32">
        <f t="shared" si="11"/>
        <v>0</v>
      </c>
      <c r="P280"/>
      <c r="Q280"/>
      <c r="R280"/>
      <c r="S280"/>
    </row>
    <row r="281" spans="1:19" ht="22.95" customHeight="1" x14ac:dyDescent="0.25">
      <c r="A281" s="71"/>
      <c r="B281" s="62"/>
      <c r="C281" s="62"/>
      <c r="D281" s="64"/>
      <c r="E281" s="66"/>
      <c r="F281" s="8" t="s">
        <v>396</v>
      </c>
      <c r="G281" s="47"/>
      <c r="H281" s="11"/>
      <c r="I281" s="8">
        <f>IFERROR(VLOOKUP(H281,Šifranti!$F$49:$G$152,2,FALSE),0)</f>
        <v>0</v>
      </c>
      <c r="J281" s="43">
        <f>J277*0.65</f>
        <v>0</v>
      </c>
      <c r="K281" s="33"/>
      <c r="L281" s="50">
        <v>0.42</v>
      </c>
      <c r="M281" s="32">
        <f>D277+E277</f>
        <v>0</v>
      </c>
      <c r="N281" s="32">
        <f t="shared" si="12"/>
        <v>0</v>
      </c>
      <c r="O281" s="32">
        <f t="shared" si="11"/>
        <v>0</v>
      </c>
      <c r="P281"/>
      <c r="Q281"/>
      <c r="R281"/>
      <c r="S281"/>
    </row>
    <row r="282" spans="1:19" ht="22.95" customHeight="1" x14ac:dyDescent="0.25">
      <c r="A282" s="71"/>
      <c r="B282" s="62"/>
      <c r="C282" s="62"/>
      <c r="D282" s="64"/>
      <c r="E282" s="66"/>
      <c r="F282" s="8" t="s">
        <v>397</v>
      </c>
      <c r="G282" s="47"/>
      <c r="H282" s="11"/>
      <c r="I282" s="8">
        <f>IFERROR(VLOOKUP(H282,Šifranti!$F$49:$G$152,2,FALSE),0)</f>
        <v>0</v>
      </c>
      <c r="J282" s="43">
        <f>J277*0.65</f>
        <v>0</v>
      </c>
      <c r="K282" s="33"/>
      <c r="L282" s="50">
        <v>0.42</v>
      </c>
      <c r="M282" s="32">
        <f>D277+E277</f>
        <v>0</v>
      </c>
      <c r="N282" s="32">
        <f t="shared" si="12"/>
        <v>0</v>
      </c>
      <c r="O282" s="32">
        <f t="shared" si="11"/>
        <v>0</v>
      </c>
      <c r="P282"/>
      <c r="Q282"/>
      <c r="R282"/>
      <c r="S282"/>
    </row>
    <row r="283" spans="1:19" ht="22.95" customHeight="1" x14ac:dyDescent="0.25">
      <c r="A283" s="71"/>
      <c r="B283" s="62"/>
      <c r="C283" s="62"/>
      <c r="D283" s="64"/>
      <c r="E283" s="66"/>
      <c r="F283" s="8" t="s">
        <v>394</v>
      </c>
      <c r="G283" s="47"/>
      <c r="H283" s="11"/>
      <c r="I283" s="8">
        <f>IFERROR(VLOOKUP(H283,Šifranti!$F$153:$G$156,2,FALSE),0)</f>
        <v>0</v>
      </c>
      <c r="J283" s="42">
        <f>J277*0.3</f>
        <v>0</v>
      </c>
      <c r="K283" s="33"/>
      <c r="L283" s="50">
        <v>0.37</v>
      </c>
      <c r="M283" s="32">
        <f>D277+E277</f>
        <v>0</v>
      </c>
      <c r="N283" s="32">
        <f t="shared" si="12"/>
        <v>0</v>
      </c>
      <c r="O283" s="32">
        <f t="shared" si="11"/>
        <v>0</v>
      </c>
      <c r="P283"/>
      <c r="Q283"/>
      <c r="R283"/>
      <c r="S283"/>
    </row>
    <row r="284" spans="1:19" ht="22.95" customHeight="1" x14ac:dyDescent="0.25">
      <c r="A284" s="71" t="s">
        <v>404</v>
      </c>
      <c r="B284" s="61"/>
      <c r="C284" s="63" t="s">
        <v>400</v>
      </c>
      <c r="D284" s="63">
        <f>IF(B284&gt;3976,B284-3976,0)</f>
        <v>0</v>
      </c>
      <c r="E284" s="65">
        <v>0</v>
      </c>
      <c r="F284" s="15" t="s">
        <v>382</v>
      </c>
      <c r="G284" s="47"/>
      <c r="H284" s="11"/>
      <c r="I284" s="8">
        <f>IFERROR(VLOOKUP(H284,Šifranti!$F$5:$G$48,2,FALSE),0)</f>
        <v>0</v>
      </c>
      <c r="J284" s="44"/>
      <c r="K284" s="33"/>
      <c r="L284" s="50">
        <v>1.1399999999999999</v>
      </c>
      <c r="M284" s="32">
        <f>D284</f>
        <v>0</v>
      </c>
      <c r="N284" s="32">
        <f t="shared" si="12"/>
        <v>0</v>
      </c>
      <c r="O284" s="32">
        <f t="shared" si="11"/>
        <v>0</v>
      </c>
      <c r="P284"/>
      <c r="Q284"/>
      <c r="R284"/>
      <c r="S284"/>
    </row>
    <row r="285" spans="1:19" ht="22.95" customHeight="1" x14ac:dyDescent="0.25">
      <c r="A285" s="71"/>
      <c r="B285" s="62"/>
      <c r="C285" s="64"/>
      <c r="D285" s="64"/>
      <c r="E285" s="66"/>
      <c r="F285" s="15" t="s">
        <v>383</v>
      </c>
      <c r="G285" s="47"/>
      <c r="H285" s="11"/>
      <c r="I285" s="8">
        <f>IFERROR(VLOOKUP(H285,Šifranti!$F$5:$G$48,2,FALSE),0)</f>
        <v>0</v>
      </c>
      <c r="J285" s="42">
        <f>J284</f>
        <v>0</v>
      </c>
      <c r="K285" s="33"/>
      <c r="L285" s="50">
        <v>1.1399999999999999</v>
      </c>
      <c r="M285" s="32">
        <f>D284</f>
        <v>0</v>
      </c>
      <c r="N285" s="32">
        <f t="shared" si="12"/>
        <v>0</v>
      </c>
      <c r="O285" s="32">
        <f t="shared" si="11"/>
        <v>0</v>
      </c>
      <c r="P285"/>
      <c r="Q285"/>
      <c r="R285"/>
      <c r="S285"/>
    </row>
    <row r="286" spans="1:19" ht="22.95" customHeight="1" x14ac:dyDescent="0.25">
      <c r="A286" s="71"/>
      <c r="B286" s="62"/>
      <c r="C286" s="64"/>
      <c r="D286" s="64"/>
      <c r="E286" s="66"/>
      <c r="F286" s="8" t="s">
        <v>368</v>
      </c>
      <c r="G286" s="47"/>
      <c r="H286" s="11"/>
      <c r="I286" s="8">
        <f>IFERROR(VLOOKUP(H286,Šifranti!$F$49:$G$152,2,FALSE),0)</f>
        <v>0</v>
      </c>
      <c r="J286" s="42">
        <f>J284</f>
        <v>0</v>
      </c>
      <c r="K286" s="33"/>
      <c r="L286" s="50">
        <v>0.63</v>
      </c>
      <c r="M286" s="32">
        <f>D284</f>
        <v>0</v>
      </c>
      <c r="N286" s="32">
        <f t="shared" si="12"/>
        <v>0</v>
      </c>
      <c r="O286" s="32">
        <f t="shared" si="11"/>
        <v>0</v>
      </c>
      <c r="P286"/>
      <c r="Q286"/>
      <c r="R286"/>
      <c r="S286"/>
    </row>
    <row r="287" spans="1:19" ht="22.95" customHeight="1" x14ac:dyDescent="0.25">
      <c r="A287" s="72"/>
      <c r="B287" s="73"/>
      <c r="C287" s="74"/>
      <c r="D287" s="74"/>
      <c r="E287" s="75"/>
      <c r="F287" s="8" t="s">
        <v>369</v>
      </c>
      <c r="G287" s="47"/>
      <c r="H287" s="11"/>
      <c r="I287" s="8">
        <f>IFERROR(VLOOKUP(H287,Šifranti!$F$49:$G$152,2,FALSE),0)</f>
        <v>0</v>
      </c>
      <c r="J287" s="42">
        <f>J284</f>
        <v>0</v>
      </c>
      <c r="K287" s="33"/>
      <c r="L287" s="50">
        <v>0.63</v>
      </c>
      <c r="M287" s="32">
        <f>D284</f>
        <v>0</v>
      </c>
      <c r="N287" s="32">
        <f t="shared" si="12"/>
        <v>0</v>
      </c>
      <c r="O287" s="32">
        <f t="shared" si="11"/>
        <v>0</v>
      </c>
      <c r="P287"/>
      <c r="Q287"/>
      <c r="R287"/>
      <c r="S287"/>
    </row>
    <row r="288" spans="1:19" ht="22.95" customHeight="1" x14ac:dyDescent="0.25">
      <c r="A288" s="76" t="s">
        <v>405</v>
      </c>
      <c r="B288" s="61"/>
      <c r="C288" s="61"/>
      <c r="D288" s="63">
        <f>IF(B288&gt;2309,B288-2309,0)</f>
        <v>0</v>
      </c>
      <c r="E288" s="65">
        <f>IF(C288&gt;1895,C288-1895,0)</f>
        <v>0</v>
      </c>
      <c r="F288" s="15" t="s">
        <v>382</v>
      </c>
      <c r="G288" s="47"/>
      <c r="H288" s="11"/>
      <c r="I288" s="8">
        <f>IFERROR(VLOOKUP(H288,Šifranti!$F$5:$G$48,2,FALSE),0)</f>
        <v>0</v>
      </c>
      <c r="J288" s="44"/>
      <c r="K288" s="33"/>
      <c r="L288" s="50">
        <v>1.08</v>
      </c>
      <c r="M288" s="32">
        <f>D288+E288</f>
        <v>0</v>
      </c>
      <c r="N288" s="32">
        <f t="shared" si="12"/>
        <v>0</v>
      </c>
      <c r="O288" s="32">
        <f t="shared" si="11"/>
        <v>0</v>
      </c>
      <c r="P288"/>
      <c r="Q288"/>
      <c r="R288"/>
      <c r="S288"/>
    </row>
    <row r="289" spans="1:19" ht="22.95" customHeight="1" x14ac:dyDescent="0.25">
      <c r="A289" s="71"/>
      <c r="B289" s="62"/>
      <c r="C289" s="62"/>
      <c r="D289" s="64"/>
      <c r="E289" s="66"/>
      <c r="F289" s="15" t="s">
        <v>383</v>
      </c>
      <c r="G289" s="47"/>
      <c r="H289" s="11"/>
      <c r="I289" s="8">
        <f>IFERROR(VLOOKUP(H289,Šifranti!$F$5:$G$48,2,FALSE),0)</f>
        <v>0</v>
      </c>
      <c r="J289" s="43">
        <f>J288</f>
        <v>0</v>
      </c>
      <c r="K289" s="33"/>
      <c r="L289" s="50">
        <v>1.08</v>
      </c>
      <c r="M289" s="32">
        <f>D288+E288</f>
        <v>0</v>
      </c>
      <c r="N289" s="32">
        <f t="shared" si="12"/>
        <v>0</v>
      </c>
      <c r="O289" s="32">
        <f t="shared" si="11"/>
        <v>0</v>
      </c>
      <c r="P289"/>
      <c r="Q289"/>
      <c r="R289"/>
      <c r="S289"/>
    </row>
    <row r="290" spans="1:19" ht="22.95" customHeight="1" x14ac:dyDescent="0.25">
      <c r="A290" s="71"/>
      <c r="B290" s="62"/>
      <c r="C290" s="62"/>
      <c r="D290" s="64"/>
      <c r="E290" s="66"/>
      <c r="F290" s="8" t="s">
        <v>368</v>
      </c>
      <c r="G290" s="47"/>
      <c r="H290" s="11"/>
      <c r="I290" s="8">
        <f>IFERROR(VLOOKUP(H290,Šifranti!$F$49:$G$152,2,FALSE),0)</f>
        <v>0</v>
      </c>
      <c r="J290" s="43">
        <f>J288*0.7</f>
        <v>0</v>
      </c>
      <c r="K290" s="33"/>
      <c r="L290" s="50">
        <v>0.6</v>
      </c>
      <c r="M290" s="32">
        <f>D288+E288</f>
        <v>0</v>
      </c>
      <c r="N290" s="32">
        <f t="shared" si="12"/>
        <v>0</v>
      </c>
      <c r="O290" s="32">
        <f t="shared" si="11"/>
        <v>0</v>
      </c>
      <c r="P290"/>
      <c r="Q290"/>
      <c r="R290"/>
      <c r="S290"/>
    </row>
    <row r="291" spans="1:19" ht="22.95" customHeight="1" x14ac:dyDescent="0.25">
      <c r="A291" s="71"/>
      <c r="B291" s="62"/>
      <c r="C291" s="62"/>
      <c r="D291" s="64"/>
      <c r="E291" s="66"/>
      <c r="F291" s="8" t="s">
        <v>369</v>
      </c>
      <c r="G291" s="47"/>
      <c r="H291" s="11"/>
      <c r="I291" s="8">
        <f>IFERROR(VLOOKUP(H291,Šifranti!$F$49:$G$152,2,FALSE),0)</f>
        <v>0</v>
      </c>
      <c r="J291" s="43">
        <f>J289*0.7</f>
        <v>0</v>
      </c>
      <c r="K291" s="33"/>
      <c r="L291" s="50">
        <v>0.6</v>
      </c>
      <c r="M291" s="32">
        <f>D288+E288</f>
        <v>0</v>
      </c>
      <c r="N291" s="32">
        <f t="shared" si="12"/>
        <v>0</v>
      </c>
      <c r="O291" s="32">
        <f t="shared" si="11"/>
        <v>0</v>
      </c>
      <c r="P291"/>
      <c r="Q291"/>
      <c r="R291"/>
      <c r="S291"/>
    </row>
    <row r="292" spans="1:19" ht="22.95" customHeight="1" x14ac:dyDescent="0.25">
      <c r="A292" s="71"/>
      <c r="B292" s="62"/>
      <c r="C292" s="62"/>
      <c r="D292" s="64"/>
      <c r="E292" s="66"/>
      <c r="F292" s="8" t="s">
        <v>396</v>
      </c>
      <c r="G292" s="47"/>
      <c r="H292" s="11"/>
      <c r="I292" s="8">
        <f>IFERROR(VLOOKUP(H292,Šifranti!$F$49:$G$152,2,FALSE),0)</f>
        <v>0</v>
      </c>
      <c r="J292" s="43">
        <f>J288*0.65</f>
        <v>0</v>
      </c>
      <c r="K292" s="33"/>
      <c r="L292" s="50">
        <v>0.42</v>
      </c>
      <c r="M292" s="32">
        <f>D288+E288</f>
        <v>0</v>
      </c>
      <c r="N292" s="32">
        <f t="shared" si="12"/>
        <v>0</v>
      </c>
      <c r="O292" s="32">
        <f t="shared" si="11"/>
        <v>0</v>
      </c>
      <c r="P292"/>
      <c r="Q292"/>
      <c r="R292"/>
      <c r="S292"/>
    </row>
    <row r="293" spans="1:19" ht="22.95" customHeight="1" x14ac:dyDescent="0.25">
      <c r="A293" s="71"/>
      <c r="B293" s="62"/>
      <c r="C293" s="62"/>
      <c r="D293" s="64"/>
      <c r="E293" s="66"/>
      <c r="F293" s="8" t="s">
        <v>397</v>
      </c>
      <c r="G293" s="47"/>
      <c r="H293" s="11"/>
      <c r="I293" s="8">
        <f>IFERROR(VLOOKUP(H293,Šifranti!$F$49:$G$152,2,FALSE),0)</f>
        <v>0</v>
      </c>
      <c r="J293" s="43">
        <f>J288*0.65</f>
        <v>0</v>
      </c>
      <c r="K293" s="33"/>
      <c r="L293" s="50">
        <v>0.42</v>
      </c>
      <c r="M293" s="32">
        <f>D288+E288</f>
        <v>0</v>
      </c>
      <c r="N293" s="32">
        <f t="shared" si="12"/>
        <v>0</v>
      </c>
      <c r="O293" s="32">
        <f t="shared" si="11"/>
        <v>0</v>
      </c>
      <c r="P293"/>
      <c r="Q293"/>
      <c r="R293"/>
      <c r="S293"/>
    </row>
    <row r="294" spans="1:19" ht="22.95" customHeight="1" x14ac:dyDescent="0.25">
      <c r="A294" s="71"/>
      <c r="B294" s="62"/>
      <c r="C294" s="62"/>
      <c r="D294" s="64"/>
      <c r="E294" s="66"/>
      <c r="F294" s="8" t="s">
        <v>394</v>
      </c>
      <c r="G294" s="47"/>
      <c r="H294" s="11"/>
      <c r="I294" s="8">
        <f>IFERROR(VLOOKUP(H294,Šifranti!$F$153:$G$156,2,FALSE),0)</f>
        <v>0</v>
      </c>
      <c r="J294" s="42">
        <f>J288*0.3</f>
        <v>0</v>
      </c>
      <c r="K294" s="33"/>
      <c r="L294" s="50">
        <v>0.37</v>
      </c>
      <c r="M294" s="32">
        <f>D288+E288</f>
        <v>0</v>
      </c>
      <c r="N294" s="32">
        <f t="shared" si="12"/>
        <v>0</v>
      </c>
      <c r="O294" s="32">
        <f t="shared" si="11"/>
        <v>0</v>
      </c>
      <c r="P294"/>
      <c r="Q294"/>
      <c r="R294"/>
      <c r="S294"/>
    </row>
    <row r="295" spans="1:19" ht="22.95" customHeight="1" x14ac:dyDescent="0.25">
      <c r="A295" s="71" t="s">
        <v>406</v>
      </c>
      <c r="B295" s="61"/>
      <c r="C295" s="63" t="s">
        <v>400</v>
      </c>
      <c r="D295" s="63">
        <f>IF(B295&gt;3976,B295-3976,0)</f>
        <v>0</v>
      </c>
      <c r="E295" s="65">
        <v>0</v>
      </c>
      <c r="F295" s="15" t="s">
        <v>382</v>
      </c>
      <c r="G295" s="47"/>
      <c r="H295" s="11"/>
      <c r="I295" s="8">
        <f>IFERROR(VLOOKUP(H295,Šifranti!$F$5:$G$48,2,FALSE),0)</f>
        <v>0</v>
      </c>
      <c r="J295" s="44"/>
      <c r="K295" s="33"/>
      <c r="L295" s="50">
        <v>1.1399999999999999</v>
      </c>
      <c r="M295" s="32">
        <f>D295</f>
        <v>0</v>
      </c>
      <c r="N295" s="32">
        <f t="shared" si="12"/>
        <v>0</v>
      </c>
      <c r="O295" s="32">
        <f t="shared" si="11"/>
        <v>0</v>
      </c>
      <c r="P295"/>
      <c r="Q295"/>
      <c r="R295"/>
      <c r="S295"/>
    </row>
    <row r="296" spans="1:19" ht="19.2" customHeight="1" x14ac:dyDescent="0.25">
      <c r="A296" s="71"/>
      <c r="B296" s="62"/>
      <c r="C296" s="64"/>
      <c r="D296" s="64"/>
      <c r="E296" s="66"/>
      <c r="F296" s="15" t="s">
        <v>383</v>
      </c>
      <c r="G296" s="47"/>
      <c r="H296" s="11"/>
      <c r="I296" s="8">
        <f>IFERROR(VLOOKUP(H296,Šifranti!$F$5:$G$48,2,FALSE),0)</f>
        <v>0</v>
      </c>
      <c r="J296" s="42">
        <f>J295</f>
        <v>0</v>
      </c>
      <c r="K296" s="33"/>
      <c r="L296" s="50">
        <v>1.1399999999999999</v>
      </c>
      <c r="M296" s="32">
        <f>D295</f>
        <v>0</v>
      </c>
      <c r="N296" s="32">
        <f t="shared" si="12"/>
        <v>0</v>
      </c>
      <c r="O296" s="32">
        <f t="shared" si="11"/>
        <v>0</v>
      </c>
      <c r="P296"/>
      <c r="Q296"/>
      <c r="R296"/>
      <c r="S296"/>
    </row>
    <row r="297" spans="1:19" ht="22.95" customHeight="1" x14ac:dyDescent="0.25">
      <c r="A297" s="71"/>
      <c r="B297" s="62"/>
      <c r="C297" s="64"/>
      <c r="D297" s="64"/>
      <c r="E297" s="66"/>
      <c r="F297" s="8" t="s">
        <v>368</v>
      </c>
      <c r="G297" s="47"/>
      <c r="H297" s="11"/>
      <c r="I297" s="8">
        <f>IFERROR(VLOOKUP(H297,Šifranti!$F$49:$G$152,2,FALSE),0)</f>
        <v>0</v>
      </c>
      <c r="J297" s="42">
        <f>J295</f>
        <v>0</v>
      </c>
      <c r="K297" s="33"/>
      <c r="L297" s="50">
        <v>0.63</v>
      </c>
      <c r="M297" s="32">
        <f>D295</f>
        <v>0</v>
      </c>
      <c r="N297" s="32">
        <f t="shared" si="12"/>
        <v>0</v>
      </c>
      <c r="O297" s="32">
        <f t="shared" si="11"/>
        <v>0</v>
      </c>
      <c r="P297"/>
      <c r="Q297"/>
      <c r="R297"/>
      <c r="S297"/>
    </row>
    <row r="298" spans="1:19" ht="22.95" customHeight="1" x14ac:dyDescent="0.25">
      <c r="A298" s="72"/>
      <c r="B298" s="73"/>
      <c r="C298" s="74"/>
      <c r="D298" s="74"/>
      <c r="E298" s="75"/>
      <c r="F298" s="8" t="s">
        <v>369</v>
      </c>
      <c r="G298" s="47"/>
      <c r="H298" s="11"/>
      <c r="I298" s="8">
        <f>IFERROR(VLOOKUP(H298,Šifranti!$F$49:$G$152,2,FALSE),0)</f>
        <v>0</v>
      </c>
      <c r="J298" s="42">
        <f>J295</f>
        <v>0</v>
      </c>
      <c r="K298" s="33"/>
      <c r="L298" s="50">
        <v>0.63</v>
      </c>
      <c r="M298" s="32">
        <f>D295</f>
        <v>0</v>
      </c>
      <c r="N298" s="32">
        <f t="shared" si="12"/>
        <v>0</v>
      </c>
      <c r="O298" s="32">
        <f t="shared" si="11"/>
        <v>0</v>
      </c>
      <c r="P298"/>
      <c r="Q298"/>
      <c r="R298"/>
      <c r="S298"/>
    </row>
    <row r="299" spans="1:19" ht="22.95" customHeight="1" x14ac:dyDescent="0.25">
      <c r="A299" s="34" t="s">
        <v>320</v>
      </c>
      <c r="B299" s="34"/>
      <c r="C299" s="34"/>
      <c r="D299" s="7"/>
      <c r="E299" s="7"/>
      <c r="F299" s="7"/>
      <c r="G299" s="7"/>
      <c r="H299" s="7"/>
      <c r="I299" s="7"/>
      <c r="J299" s="7"/>
      <c r="K299" s="7"/>
      <c r="L299" s="7"/>
      <c r="M299" s="7"/>
      <c r="N299" s="32">
        <f>SUM(N255:N298)</f>
        <v>0</v>
      </c>
      <c r="O299" s="32">
        <f>SUM(O255:O298)</f>
        <v>0</v>
      </c>
      <c r="P299"/>
      <c r="Q299"/>
      <c r="R299"/>
      <c r="S299"/>
    </row>
    <row r="300" spans="1:19" ht="22.95" customHeight="1" x14ac:dyDescent="0.25">
      <c r="A300"/>
      <c r="B300"/>
      <c r="C300"/>
      <c r="D300"/>
      <c r="E300"/>
      <c r="F300"/>
      <c r="G300"/>
      <c r="H300"/>
      <c r="I300"/>
      <c r="J300"/>
      <c r="K300"/>
      <c r="L300"/>
      <c r="M300"/>
      <c r="N300"/>
      <c r="O300"/>
      <c r="P300"/>
      <c r="Q300"/>
      <c r="R300"/>
      <c r="S300"/>
    </row>
    <row r="301" spans="1:19" ht="19.95" customHeight="1" x14ac:dyDescent="0.25">
      <c r="A301" s="26" t="s">
        <v>421</v>
      </c>
      <c r="B301" s="46"/>
      <c r="C301" s="46"/>
      <c r="D301"/>
      <c r="E301"/>
      <c r="F301"/>
      <c r="G301"/>
      <c r="H301"/>
      <c r="I301"/>
      <c r="J301"/>
      <c r="K301"/>
      <c r="L301"/>
      <c r="M301"/>
      <c r="N301"/>
      <c r="O301"/>
      <c r="P301"/>
      <c r="Q301"/>
      <c r="R301"/>
      <c r="S301"/>
    </row>
    <row r="302" spans="1:19" ht="78.599999999999994" customHeight="1" x14ac:dyDescent="0.25">
      <c r="A302" s="8" t="s">
        <v>11</v>
      </c>
      <c r="B302" s="49" t="s">
        <v>489</v>
      </c>
      <c r="C302" s="8" t="s">
        <v>323</v>
      </c>
      <c r="D302" s="13" t="s">
        <v>379</v>
      </c>
      <c r="E302" s="13" t="s">
        <v>378</v>
      </c>
      <c r="F302" s="8" t="s">
        <v>420</v>
      </c>
      <c r="G302" s="8" t="s">
        <v>8</v>
      </c>
      <c r="H302" s="8" t="s">
        <v>9</v>
      </c>
      <c r="I302" s="8" t="s">
        <v>10</v>
      </c>
      <c r="J302" s="8" t="s">
        <v>395</v>
      </c>
      <c r="K302" s="8" t="s">
        <v>372</v>
      </c>
      <c r="L302" s="8" t="s">
        <v>384</v>
      </c>
      <c r="M302" s="8" t="s">
        <v>385</v>
      </c>
      <c r="N302" s="13" t="s">
        <v>381</v>
      </c>
      <c r="O302" s="13" t="s">
        <v>380</v>
      </c>
      <c r="P302"/>
      <c r="Q302"/>
      <c r="R302"/>
      <c r="S302"/>
    </row>
    <row r="303" spans="1:19" ht="22.95" customHeight="1" x14ac:dyDescent="0.25">
      <c r="A303" s="9">
        <v>1</v>
      </c>
      <c r="B303" s="9">
        <v>2</v>
      </c>
      <c r="C303" s="9">
        <v>3</v>
      </c>
      <c r="D303" s="9">
        <v>4</v>
      </c>
      <c r="E303" s="9">
        <v>5</v>
      </c>
      <c r="F303" s="14">
        <v>6</v>
      </c>
      <c r="G303" s="9">
        <v>7</v>
      </c>
      <c r="H303" s="14">
        <v>8</v>
      </c>
      <c r="I303" s="9">
        <v>9</v>
      </c>
      <c r="J303" s="9">
        <v>10</v>
      </c>
      <c r="K303" s="9">
        <v>11</v>
      </c>
      <c r="L303" s="9">
        <v>12</v>
      </c>
      <c r="M303" s="9">
        <v>13</v>
      </c>
      <c r="N303" s="9">
        <v>14</v>
      </c>
      <c r="O303" s="9">
        <v>15</v>
      </c>
      <c r="P303"/>
      <c r="Q303"/>
      <c r="R303"/>
      <c r="S303"/>
    </row>
    <row r="304" spans="1:19" ht="21.6" customHeight="1" x14ac:dyDescent="0.25">
      <c r="A304" s="76" t="s">
        <v>398</v>
      </c>
      <c r="B304" s="61"/>
      <c r="C304" s="61"/>
      <c r="D304" s="63">
        <f>IF(B304&gt;2309,B304-2309,0)</f>
        <v>0</v>
      </c>
      <c r="E304" s="65">
        <f>IF(C304&gt;1895,C304-1895,0)</f>
        <v>0</v>
      </c>
      <c r="F304" s="15" t="s">
        <v>382</v>
      </c>
      <c r="G304" s="47"/>
      <c r="H304" s="11"/>
      <c r="I304" s="8">
        <f>IFERROR(VLOOKUP(H304,Šifranti!$F$5:$G$48,2,FALSE),0)</f>
        <v>0</v>
      </c>
      <c r="J304" s="44"/>
      <c r="K304" s="33"/>
      <c r="L304" s="50">
        <v>1.08</v>
      </c>
      <c r="M304" s="32">
        <f>D304+E304</f>
        <v>0</v>
      </c>
      <c r="N304" s="32">
        <f>IF(J304*K304*L304*M304 &lt;= 2000,J304*K304*L304*M304,2000)</f>
        <v>0</v>
      </c>
      <c r="O304" s="32">
        <f t="shared" ref="O304:O347" si="13">N304*1.161</f>
        <v>0</v>
      </c>
      <c r="P304"/>
      <c r="Q304"/>
      <c r="R304"/>
      <c r="S304"/>
    </row>
    <row r="305" spans="1:19" ht="21" customHeight="1" x14ac:dyDescent="0.25">
      <c r="A305" s="71"/>
      <c r="B305" s="62"/>
      <c r="C305" s="62"/>
      <c r="D305" s="64"/>
      <c r="E305" s="66"/>
      <c r="F305" s="15" t="s">
        <v>383</v>
      </c>
      <c r="G305" s="47"/>
      <c r="H305" s="11"/>
      <c r="I305" s="8">
        <f>IFERROR(VLOOKUP(H305,Šifranti!$F$5:$G$48,2,FALSE),0)</f>
        <v>0</v>
      </c>
      <c r="J305" s="43">
        <f>J304</f>
        <v>0</v>
      </c>
      <c r="K305" s="33"/>
      <c r="L305" s="50">
        <v>1.08</v>
      </c>
      <c r="M305" s="32">
        <f>D304+E304</f>
        <v>0</v>
      </c>
      <c r="N305" s="32">
        <f t="shared" ref="N305:N347" si="14">IF(J305*K305*L305*M305 &lt;= 2000,J305*K305*L305*M305,2000)</f>
        <v>0</v>
      </c>
      <c r="O305" s="32">
        <f t="shared" si="13"/>
        <v>0</v>
      </c>
      <c r="P305"/>
      <c r="Q305"/>
      <c r="R305"/>
      <c r="S305"/>
    </row>
    <row r="306" spans="1:19" ht="22.95" customHeight="1" x14ac:dyDescent="0.25">
      <c r="A306" s="71"/>
      <c r="B306" s="62"/>
      <c r="C306" s="62"/>
      <c r="D306" s="64"/>
      <c r="E306" s="66"/>
      <c r="F306" s="8" t="s">
        <v>368</v>
      </c>
      <c r="G306" s="47"/>
      <c r="H306" s="11"/>
      <c r="I306" s="8">
        <f>IFERROR(VLOOKUP(H306,Šifranti!$F$49:$G$152,2,FALSE),0)</f>
        <v>0</v>
      </c>
      <c r="J306" s="43">
        <f>J304*0.7</f>
        <v>0</v>
      </c>
      <c r="K306" s="33"/>
      <c r="L306" s="50">
        <v>0.6</v>
      </c>
      <c r="M306" s="32">
        <f>D304+E304</f>
        <v>0</v>
      </c>
      <c r="N306" s="32">
        <f t="shared" si="14"/>
        <v>0</v>
      </c>
      <c r="O306" s="32">
        <f t="shared" si="13"/>
        <v>0</v>
      </c>
      <c r="P306"/>
      <c r="Q306"/>
      <c r="R306"/>
      <c r="S306"/>
    </row>
    <row r="307" spans="1:19" ht="19.95" customHeight="1" x14ac:dyDescent="0.25">
      <c r="A307" s="71"/>
      <c r="B307" s="62"/>
      <c r="C307" s="62"/>
      <c r="D307" s="64"/>
      <c r="E307" s="66"/>
      <c r="F307" s="8" t="s">
        <v>369</v>
      </c>
      <c r="G307" s="47"/>
      <c r="H307" s="11"/>
      <c r="I307" s="8">
        <f>IFERROR(VLOOKUP(H307,Šifranti!$F$49:$G$152,2,FALSE),0)</f>
        <v>0</v>
      </c>
      <c r="J307" s="43">
        <f>J305*0.7</f>
        <v>0</v>
      </c>
      <c r="K307" s="33"/>
      <c r="L307" s="50">
        <v>0.6</v>
      </c>
      <c r="M307" s="32">
        <f>D304+E304</f>
        <v>0</v>
      </c>
      <c r="N307" s="32">
        <f t="shared" si="14"/>
        <v>0</v>
      </c>
      <c r="O307" s="32">
        <f t="shared" si="13"/>
        <v>0</v>
      </c>
      <c r="P307"/>
      <c r="Q307"/>
      <c r="R307"/>
      <c r="S307"/>
    </row>
    <row r="308" spans="1:19" ht="22.95" customHeight="1" x14ac:dyDescent="0.25">
      <c r="A308" s="71"/>
      <c r="B308" s="62"/>
      <c r="C308" s="62"/>
      <c r="D308" s="64"/>
      <c r="E308" s="66"/>
      <c r="F308" s="8" t="s">
        <v>396</v>
      </c>
      <c r="G308" s="47"/>
      <c r="H308" s="11"/>
      <c r="I308" s="8">
        <f>IFERROR(VLOOKUP(H308,Šifranti!$F$49:$G$152,2,FALSE),0)</f>
        <v>0</v>
      </c>
      <c r="J308" s="43">
        <f>J304*0.65</f>
        <v>0</v>
      </c>
      <c r="K308" s="33"/>
      <c r="L308" s="50">
        <v>0.42</v>
      </c>
      <c r="M308" s="32">
        <f>D304+E304</f>
        <v>0</v>
      </c>
      <c r="N308" s="32">
        <f t="shared" si="14"/>
        <v>0</v>
      </c>
      <c r="O308" s="32">
        <f t="shared" si="13"/>
        <v>0</v>
      </c>
      <c r="P308"/>
      <c r="Q308"/>
      <c r="R308"/>
      <c r="S308"/>
    </row>
    <row r="309" spans="1:19" ht="22.95" customHeight="1" x14ac:dyDescent="0.25">
      <c r="A309" s="71"/>
      <c r="B309" s="62"/>
      <c r="C309" s="62"/>
      <c r="D309" s="64"/>
      <c r="E309" s="66"/>
      <c r="F309" s="8" t="s">
        <v>397</v>
      </c>
      <c r="G309" s="47"/>
      <c r="H309" s="11"/>
      <c r="I309" s="8">
        <f>IFERROR(VLOOKUP(H309,Šifranti!$F$49:$G$152,2,FALSE),0)</f>
        <v>0</v>
      </c>
      <c r="J309" s="43">
        <f>J304*0.65</f>
        <v>0</v>
      </c>
      <c r="K309" s="33"/>
      <c r="L309" s="50">
        <v>0.42</v>
      </c>
      <c r="M309" s="32">
        <f>D304+E304</f>
        <v>0</v>
      </c>
      <c r="N309" s="32">
        <f t="shared" si="14"/>
        <v>0</v>
      </c>
      <c r="O309" s="32">
        <f t="shared" si="13"/>
        <v>0</v>
      </c>
      <c r="P309"/>
      <c r="Q309"/>
      <c r="R309"/>
      <c r="S309"/>
    </row>
    <row r="310" spans="1:19" ht="22.95" customHeight="1" x14ac:dyDescent="0.25">
      <c r="A310" s="71"/>
      <c r="B310" s="62"/>
      <c r="C310" s="62"/>
      <c r="D310" s="64"/>
      <c r="E310" s="66"/>
      <c r="F310" s="8" t="s">
        <v>394</v>
      </c>
      <c r="G310" s="47"/>
      <c r="H310" s="11"/>
      <c r="I310" s="8">
        <f>IFERROR(VLOOKUP(H310,Šifranti!$F$153:$G$156,2,FALSE),0)</f>
        <v>0</v>
      </c>
      <c r="J310" s="42">
        <f>J304*0.3</f>
        <v>0</v>
      </c>
      <c r="K310" s="33"/>
      <c r="L310" s="50">
        <v>0.37</v>
      </c>
      <c r="M310" s="32">
        <f>D304+E304</f>
        <v>0</v>
      </c>
      <c r="N310" s="32">
        <f t="shared" si="14"/>
        <v>0</v>
      </c>
      <c r="O310" s="32">
        <f t="shared" si="13"/>
        <v>0</v>
      </c>
      <c r="P310"/>
      <c r="Q310"/>
      <c r="R310"/>
      <c r="S310"/>
    </row>
    <row r="311" spans="1:19" ht="22.95" customHeight="1" x14ac:dyDescent="0.25">
      <c r="A311" s="71" t="s">
        <v>399</v>
      </c>
      <c r="B311" s="61"/>
      <c r="C311" s="63" t="s">
        <v>400</v>
      </c>
      <c r="D311" s="63">
        <f>IF(B311&gt;3976,B311-3976,0)</f>
        <v>0</v>
      </c>
      <c r="E311" s="65">
        <v>0</v>
      </c>
      <c r="F311" s="15" t="s">
        <v>382</v>
      </c>
      <c r="G311" s="47"/>
      <c r="H311" s="11"/>
      <c r="I311" s="8">
        <f>IFERROR(VLOOKUP(H311,Šifranti!$F$5:$G$48,2,FALSE),0)</f>
        <v>0</v>
      </c>
      <c r="J311" s="44"/>
      <c r="K311" s="33"/>
      <c r="L311" s="50">
        <v>1.1399999999999999</v>
      </c>
      <c r="M311" s="32">
        <f>D311</f>
        <v>0</v>
      </c>
      <c r="N311" s="32">
        <f t="shared" si="14"/>
        <v>0</v>
      </c>
      <c r="O311" s="32">
        <f t="shared" si="13"/>
        <v>0</v>
      </c>
      <c r="P311"/>
      <c r="Q311"/>
      <c r="R311"/>
      <c r="S311"/>
    </row>
    <row r="312" spans="1:19" ht="22.95" customHeight="1" x14ac:dyDescent="0.25">
      <c r="A312" s="71"/>
      <c r="B312" s="62"/>
      <c r="C312" s="64"/>
      <c r="D312" s="64"/>
      <c r="E312" s="66"/>
      <c r="F312" s="15" t="s">
        <v>383</v>
      </c>
      <c r="G312" s="47"/>
      <c r="H312" s="11"/>
      <c r="I312" s="8">
        <f>IFERROR(VLOOKUP(H312,Šifranti!$F$5:$G$48,2,FALSE),0)</f>
        <v>0</v>
      </c>
      <c r="J312" s="42">
        <f>J311</f>
        <v>0</v>
      </c>
      <c r="K312" s="33"/>
      <c r="L312" s="50">
        <v>1.1399999999999999</v>
      </c>
      <c r="M312" s="32">
        <f>D311</f>
        <v>0</v>
      </c>
      <c r="N312" s="32">
        <f t="shared" si="14"/>
        <v>0</v>
      </c>
      <c r="O312" s="32">
        <f t="shared" si="13"/>
        <v>0</v>
      </c>
      <c r="P312"/>
      <c r="Q312"/>
      <c r="R312"/>
      <c r="S312"/>
    </row>
    <row r="313" spans="1:19" ht="22.95" customHeight="1" x14ac:dyDescent="0.25">
      <c r="A313" s="71"/>
      <c r="B313" s="62"/>
      <c r="C313" s="64"/>
      <c r="D313" s="64"/>
      <c r="E313" s="66"/>
      <c r="F313" s="8" t="s">
        <v>368</v>
      </c>
      <c r="G313" s="47"/>
      <c r="H313" s="11"/>
      <c r="I313" s="8">
        <f>IFERROR(VLOOKUP(H313,Šifranti!$F$49:$G$152,2,FALSE),0)</f>
        <v>0</v>
      </c>
      <c r="J313" s="42">
        <f>J311</f>
        <v>0</v>
      </c>
      <c r="K313" s="33"/>
      <c r="L313" s="50">
        <v>0.63</v>
      </c>
      <c r="M313" s="32">
        <f>D311</f>
        <v>0</v>
      </c>
      <c r="N313" s="32">
        <f t="shared" si="14"/>
        <v>0</v>
      </c>
      <c r="O313" s="32">
        <f t="shared" si="13"/>
        <v>0</v>
      </c>
      <c r="P313"/>
      <c r="Q313"/>
      <c r="R313"/>
      <c r="S313"/>
    </row>
    <row r="314" spans="1:19" ht="22.95" customHeight="1" x14ac:dyDescent="0.25">
      <c r="A314" s="72"/>
      <c r="B314" s="73"/>
      <c r="C314" s="74"/>
      <c r="D314" s="74"/>
      <c r="E314" s="75"/>
      <c r="F314" s="8" t="s">
        <v>369</v>
      </c>
      <c r="G314" s="47"/>
      <c r="H314" s="11"/>
      <c r="I314" s="8">
        <f>IFERROR(VLOOKUP(H314,Šifranti!$F$49:$G$152,2,FALSE),0)</f>
        <v>0</v>
      </c>
      <c r="J314" s="42">
        <f>J311</f>
        <v>0</v>
      </c>
      <c r="K314" s="33"/>
      <c r="L314" s="50">
        <v>0.63</v>
      </c>
      <c r="M314" s="32">
        <f>D311</f>
        <v>0</v>
      </c>
      <c r="N314" s="32">
        <f t="shared" si="14"/>
        <v>0</v>
      </c>
      <c r="O314" s="32">
        <f t="shared" si="13"/>
        <v>0</v>
      </c>
      <c r="P314"/>
      <c r="Q314"/>
      <c r="R314"/>
      <c r="S314"/>
    </row>
    <row r="315" spans="1:19" ht="22.95" customHeight="1" x14ac:dyDescent="0.25">
      <c r="A315" s="76" t="s">
        <v>401</v>
      </c>
      <c r="B315" s="61"/>
      <c r="C315" s="61"/>
      <c r="D315" s="63">
        <f>IF(B315&gt;2309,B315-2309,0)</f>
        <v>0</v>
      </c>
      <c r="E315" s="65">
        <f>IF(C315&gt;1895,C315-1895,0)</f>
        <v>0</v>
      </c>
      <c r="F315" s="15" t="s">
        <v>382</v>
      </c>
      <c r="G315" s="47"/>
      <c r="H315" s="11"/>
      <c r="I315" s="8">
        <f>IFERROR(VLOOKUP(H315,Šifranti!$F$5:$G$48,2,FALSE),0)</f>
        <v>0</v>
      </c>
      <c r="J315" s="44"/>
      <c r="K315" s="33"/>
      <c r="L315" s="50">
        <v>1.08</v>
      </c>
      <c r="M315" s="32">
        <f>D315+E315</f>
        <v>0</v>
      </c>
      <c r="N315" s="32">
        <f t="shared" si="14"/>
        <v>0</v>
      </c>
      <c r="O315" s="32">
        <f t="shared" si="13"/>
        <v>0</v>
      </c>
      <c r="P315"/>
      <c r="Q315"/>
      <c r="R315"/>
      <c r="S315"/>
    </row>
    <row r="316" spans="1:19" ht="22.95" customHeight="1" x14ac:dyDescent="0.25">
      <c r="A316" s="71"/>
      <c r="B316" s="62"/>
      <c r="C316" s="62"/>
      <c r="D316" s="64"/>
      <c r="E316" s="66"/>
      <c r="F316" s="15" t="s">
        <v>383</v>
      </c>
      <c r="G316" s="47"/>
      <c r="H316" s="11"/>
      <c r="I316" s="8">
        <f>IFERROR(VLOOKUP(H316,Šifranti!$F$5:$G$48,2,FALSE),0)</f>
        <v>0</v>
      </c>
      <c r="J316" s="43">
        <f>J315</f>
        <v>0</v>
      </c>
      <c r="K316" s="33"/>
      <c r="L316" s="50">
        <v>1.08</v>
      </c>
      <c r="M316" s="32">
        <f>D315+E315</f>
        <v>0</v>
      </c>
      <c r="N316" s="32">
        <f t="shared" si="14"/>
        <v>0</v>
      </c>
      <c r="O316" s="32">
        <f t="shared" si="13"/>
        <v>0</v>
      </c>
      <c r="P316"/>
      <c r="Q316"/>
      <c r="R316"/>
      <c r="S316"/>
    </row>
    <row r="317" spans="1:19" ht="22.95" customHeight="1" x14ac:dyDescent="0.25">
      <c r="A317" s="71"/>
      <c r="B317" s="62"/>
      <c r="C317" s="62"/>
      <c r="D317" s="64"/>
      <c r="E317" s="66"/>
      <c r="F317" s="8" t="s">
        <v>368</v>
      </c>
      <c r="G317" s="47"/>
      <c r="H317" s="11"/>
      <c r="I317" s="8">
        <f>IFERROR(VLOOKUP(H317,Šifranti!$F$49:$G$152,2,FALSE),0)</f>
        <v>0</v>
      </c>
      <c r="J317" s="43">
        <f>J315*0.7</f>
        <v>0</v>
      </c>
      <c r="K317" s="33"/>
      <c r="L317" s="50">
        <v>0.6</v>
      </c>
      <c r="M317" s="32">
        <f>D315+E315</f>
        <v>0</v>
      </c>
      <c r="N317" s="32">
        <f t="shared" si="14"/>
        <v>0</v>
      </c>
      <c r="O317" s="32">
        <f t="shared" si="13"/>
        <v>0</v>
      </c>
      <c r="P317"/>
      <c r="Q317"/>
      <c r="R317"/>
      <c r="S317"/>
    </row>
    <row r="318" spans="1:19" ht="22.95" customHeight="1" x14ac:dyDescent="0.25">
      <c r="A318" s="71"/>
      <c r="B318" s="62"/>
      <c r="C318" s="62"/>
      <c r="D318" s="64"/>
      <c r="E318" s="66"/>
      <c r="F318" s="8" t="s">
        <v>369</v>
      </c>
      <c r="G318" s="47"/>
      <c r="H318" s="11"/>
      <c r="I318" s="8">
        <f>IFERROR(VLOOKUP(H318,Šifranti!$F$49:$G$152,2,FALSE),0)</f>
        <v>0</v>
      </c>
      <c r="J318" s="43">
        <f>J316*0.7</f>
        <v>0</v>
      </c>
      <c r="K318" s="33"/>
      <c r="L318" s="50">
        <v>0.6</v>
      </c>
      <c r="M318" s="32">
        <f>D315+E315</f>
        <v>0</v>
      </c>
      <c r="N318" s="32">
        <f t="shared" si="14"/>
        <v>0</v>
      </c>
      <c r="O318" s="32">
        <f t="shared" si="13"/>
        <v>0</v>
      </c>
      <c r="P318"/>
      <c r="Q318"/>
      <c r="R318"/>
      <c r="S318"/>
    </row>
    <row r="319" spans="1:19" ht="22.95" customHeight="1" x14ac:dyDescent="0.25">
      <c r="A319" s="71"/>
      <c r="B319" s="62"/>
      <c r="C319" s="62"/>
      <c r="D319" s="64"/>
      <c r="E319" s="66"/>
      <c r="F319" s="8" t="s">
        <v>396</v>
      </c>
      <c r="G319" s="47"/>
      <c r="H319" s="11"/>
      <c r="I319" s="8">
        <f>IFERROR(VLOOKUP(H319,Šifranti!$F$49:$G$152,2,FALSE),0)</f>
        <v>0</v>
      </c>
      <c r="J319" s="43">
        <f>J315*0.65</f>
        <v>0</v>
      </c>
      <c r="K319" s="33"/>
      <c r="L319" s="50">
        <v>0.42</v>
      </c>
      <c r="M319" s="32">
        <f>D315+E315</f>
        <v>0</v>
      </c>
      <c r="N319" s="32">
        <f t="shared" si="14"/>
        <v>0</v>
      </c>
      <c r="O319" s="32">
        <f t="shared" si="13"/>
        <v>0</v>
      </c>
      <c r="P319"/>
      <c r="Q319"/>
      <c r="R319"/>
      <c r="S319"/>
    </row>
    <row r="320" spans="1:19" ht="22.95" customHeight="1" x14ac:dyDescent="0.25">
      <c r="A320" s="71"/>
      <c r="B320" s="62"/>
      <c r="C320" s="62"/>
      <c r="D320" s="64"/>
      <c r="E320" s="66"/>
      <c r="F320" s="8" t="s">
        <v>397</v>
      </c>
      <c r="G320" s="47"/>
      <c r="H320" s="11"/>
      <c r="I320" s="8">
        <f>IFERROR(VLOOKUP(H320,Šifranti!$F$49:$G$152,2,FALSE),0)</f>
        <v>0</v>
      </c>
      <c r="J320" s="43">
        <f>J315*0.65</f>
        <v>0</v>
      </c>
      <c r="K320" s="33"/>
      <c r="L320" s="50">
        <v>0.42</v>
      </c>
      <c r="M320" s="32">
        <f>D315+E315</f>
        <v>0</v>
      </c>
      <c r="N320" s="32">
        <f t="shared" si="14"/>
        <v>0</v>
      </c>
      <c r="O320" s="32">
        <f t="shared" si="13"/>
        <v>0</v>
      </c>
      <c r="P320"/>
      <c r="Q320"/>
      <c r="R320"/>
      <c r="S320"/>
    </row>
    <row r="321" spans="1:19" ht="22.95" customHeight="1" x14ac:dyDescent="0.25">
      <c r="A321" s="71"/>
      <c r="B321" s="62"/>
      <c r="C321" s="62"/>
      <c r="D321" s="64"/>
      <c r="E321" s="66"/>
      <c r="F321" s="8" t="s">
        <v>394</v>
      </c>
      <c r="G321" s="47"/>
      <c r="H321" s="11"/>
      <c r="I321" s="8">
        <f>IFERROR(VLOOKUP(H321,Šifranti!$F$153:$G$156,2,FALSE),0)</f>
        <v>0</v>
      </c>
      <c r="J321" s="42">
        <f>J315*0.3</f>
        <v>0</v>
      </c>
      <c r="K321" s="33"/>
      <c r="L321" s="50">
        <v>0.37</v>
      </c>
      <c r="M321" s="32">
        <f>D315+E315</f>
        <v>0</v>
      </c>
      <c r="N321" s="32">
        <f t="shared" si="14"/>
        <v>0</v>
      </c>
      <c r="O321" s="32">
        <f t="shared" si="13"/>
        <v>0</v>
      </c>
      <c r="P321"/>
      <c r="Q321"/>
      <c r="R321"/>
      <c r="S321"/>
    </row>
    <row r="322" spans="1:19" ht="22.95" customHeight="1" x14ac:dyDescent="0.25">
      <c r="A322" s="71" t="s">
        <v>402</v>
      </c>
      <c r="B322" s="61"/>
      <c r="C322" s="63" t="s">
        <v>400</v>
      </c>
      <c r="D322" s="63">
        <f>IF(B322&gt;3976,B322-3976,0)</f>
        <v>0</v>
      </c>
      <c r="E322" s="65">
        <v>0</v>
      </c>
      <c r="F322" s="15" t="s">
        <v>382</v>
      </c>
      <c r="G322" s="47"/>
      <c r="H322" s="11"/>
      <c r="I322" s="8">
        <f>IFERROR(VLOOKUP(H322,Šifranti!$F$5:$G$48,2,FALSE),0)</f>
        <v>0</v>
      </c>
      <c r="J322" s="44"/>
      <c r="K322" s="33"/>
      <c r="L322" s="50">
        <v>1.1399999999999999</v>
      </c>
      <c r="M322" s="32">
        <f>D322</f>
        <v>0</v>
      </c>
      <c r="N322" s="32">
        <f t="shared" si="14"/>
        <v>0</v>
      </c>
      <c r="O322" s="32">
        <f t="shared" si="13"/>
        <v>0</v>
      </c>
      <c r="P322"/>
      <c r="Q322"/>
      <c r="R322"/>
      <c r="S322"/>
    </row>
    <row r="323" spans="1:19" ht="22.95" customHeight="1" x14ac:dyDescent="0.25">
      <c r="A323" s="71"/>
      <c r="B323" s="62"/>
      <c r="C323" s="64"/>
      <c r="D323" s="64"/>
      <c r="E323" s="66"/>
      <c r="F323" s="15" t="s">
        <v>383</v>
      </c>
      <c r="G323" s="47"/>
      <c r="H323" s="11"/>
      <c r="I323" s="8">
        <f>IFERROR(VLOOKUP(H323,Šifranti!$F$5:$G$48,2,FALSE),0)</f>
        <v>0</v>
      </c>
      <c r="J323" s="42">
        <f>J322</f>
        <v>0</v>
      </c>
      <c r="K323" s="33"/>
      <c r="L323" s="50">
        <v>1.1399999999999999</v>
      </c>
      <c r="M323" s="32">
        <f>D322</f>
        <v>0</v>
      </c>
      <c r="N323" s="32">
        <f t="shared" si="14"/>
        <v>0</v>
      </c>
      <c r="O323" s="32">
        <f t="shared" si="13"/>
        <v>0</v>
      </c>
      <c r="P323"/>
      <c r="Q323"/>
      <c r="R323"/>
      <c r="S323"/>
    </row>
    <row r="324" spans="1:19" ht="22.95" customHeight="1" x14ac:dyDescent="0.25">
      <c r="A324" s="71"/>
      <c r="B324" s="62"/>
      <c r="C324" s="64"/>
      <c r="D324" s="64"/>
      <c r="E324" s="66"/>
      <c r="F324" s="8" t="s">
        <v>368</v>
      </c>
      <c r="G324" s="47"/>
      <c r="H324" s="11"/>
      <c r="I324" s="8">
        <f>IFERROR(VLOOKUP(H324,Šifranti!$F$49:$G$152,2,FALSE),0)</f>
        <v>0</v>
      </c>
      <c r="J324" s="42">
        <f>J322</f>
        <v>0</v>
      </c>
      <c r="K324" s="33"/>
      <c r="L324" s="50">
        <v>0.63</v>
      </c>
      <c r="M324" s="32">
        <f>D322</f>
        <v>0</v>
      </c>
      <c r="N324" s="32">
        <f t="shared" si="14"/>
        <v>0</v>
      </c>
      <c r="O324" s="32">
        <f t="shared" si="13"/>
        <v>0</v>
      </c>
      <c r="P324"/>
      <c r="Q324"/>
      <c r="R324"/>
      <c r="S324"/>
    </row>
    <row r="325" spans="1:19" ht="22.95" customHeight="1" x14ac:dyDescent="0.25">
      <c r="A325" s="72"/>
      <c r="B325" s="73"/>
      <c r="C325" s="74"/>
      <c r="D325" s="74"/>
      <c r="E325" s="75"/>
      <c r="F325" s="8" t="s">
        <v>369</v>
      </c>
      <c r="G325" s="47"/>
      <c r="H325" s="11"/>
      <c r="I325" s="8">
        <f>IFERROR(VLOOKUP(H325,Šifranti!$F$49:$G$152,2,FALSE),0)</f>
        <v>0</v>
      </c>
      <c r="J325" s="42">
        <f>J322</f>
        <v>0</v>
      </c>
      <c r="K325" s="33"/>
      <c r="L325" s="50">
        <v>0.63</v>
      </c>
      <c r="M325" s="32">
        <f>D322</f>
        <v>0</v>
      </c>
      <c r="N325" s="32">
        <f t="shared" si="14"/>
        <v>0</v>
      </c>
      <c r="O325" s="32">
        <f t="shared" si="13"/>
        <v>0</v>
      </c>
      <c r="P325"/>
      <c r="Q325"/>
      <c r="R325"/>
      <c r="S325"/>
    </row>
    <row r="326" spans="1:19" ht="22.95" customHeight="1" x14ac:dyDescent="0.25">
      <c r="A326" s="76" t="s">
        <v>403</v>
      </c>
      <c r="B326" s="61"/>
      <c r="C326" s="61"/>
      <c r="D326" s="63">
        <f>IF(B326&gt;2309,B326-2309,0)</f>
        <v>0</v>
      </c>
      <c r="E326" s="65">
        <f>IF(C326&gt;1895,C326-1895,0)</f>
        <v>0</v>
      </c>
      <c r="F326" s="15" t="s">
        <v>382</v>
      </c>
      <c r="G326" s="47"/>
      <c r="H326" s="11"/>
      <c r="I326" s="8">
        <f>IFERROR(VLOOKUP(H326,Šifranti!$F$5:$G$48,2,FALSE),0)</f>
        <v>0</v>
      </c>
      <c r="J326" s="44"/>
      <c r="K326" s="33"/>
      <c r="L326" s="50">
        <v>1.08</v>
      </c>
      <c r="M326" s="32">
        <f>D326+E326</f>
        <v>0</v>
      </c>
      <c r="N326" s="32">
        <f t="shared" si="14"/>
        <v>0</v>
      </c>
      <c r="O326" s="32">
        <f t="shared" si="13"/>
        <v>0</v>
      </c>
      <c r="P326"/>
      <c r="Q326"/>
      <c r="R326"/>
      <c r="S326"/>
    </row>
    <row r="327" spans="1:19" ht="22.95" customHeight="1" x14ac:dyDescent="0.25">
      <c r="A327" s="71"/>
      <c r="B327" s="62"/>
      <c r="C327" s="62"/>
      <c r="D327" s="64"/>
      <c r="E327" s="66"/>
      <c r="F327" s="15" t="s">
        <v>383</v>
      </c>
      <c r="G327" s="47"/>
      <c r="H327" s="11"/>
      <c r="I327" s="8">
        <f>IFERROR(VLOOKUP(H327,Šifranti!$F$5:$G$48,2,FALSE),0)</f>
        <v>0</v>
      </c>
      <c r="J327" s="43">
        <f>J326</f>
        <v>0</v>
      </c>
      <c r="K327" s="33"/>
      <c r="L327" s="50">
        <v>1.08</v>
      </c>
      <c r="M327" s="32">
        <f>D326+E326</f>
        <v>0</v>
      </c>
      <c r="N327" s="32">
        <f t="shared" si="14"/>
        <v>0</v>
      </c>
      <c r="O327" s="32">
        <f t="shared" si="13"/>
        <v>0</v>
      </c>
      <c r="P327"/>
      <c r="Q327"/>
      <c r="R327"/>
      <c r="S327"/>
    </row>
    <row r="328" spans="1:19" ht="22.95" customHeight="1" x14ac:dyDescent="0.25">
      <c r="A328" s="71"/>
      <c r="B328" s="62"/>
      <c r="C328" s="62"/>
      <c r="D328" s="64"/>
      <c r="E328" s="66"/>
      <c r="F328" s="8" t="s">
        <v>368</v>
      </c>
      <c r="G328" s="47"/>
      <c r="H328" s="11"/>
      <c r="I328" s="8">
        <f>IFERROR(VLOOKUP(H328,Šifranti!$F$49:$G$152,2,FALSE),0)</f>
        <v>0</v>
      </c>
      <c r="J328" s="43">
        <f>J326*0.7</f>
        <v>0</v>
      </c>
      <c r="K328" s="33"/>
      <c r="L328" s="50">
        <v>0.6</v>
      </c>
      <c r="M328" s="32">
        <f>D326+E326</f>
        <v>0</v>
      </c>
      <c r="N328" s="32">
        <f t="shared" si="14"/>
        <v>0</v>
      </c>
      <c r="O328" s="32">
        <f t="shared" si="13"/>
        <v>0</v>
      </c>
      <c r="P328"/>
      <c r="Q328"/>
      <c r="R328"/>
      <c r="S328"/>
    </row>
    <row r="329" spans="1:19" ht="22.95" customHeight="1" x14ac:dyDescent="0.25">
      <c r="A329" s="71"/>
      <c r="B329" s="62"/>
      <c r="C329" s="62"/>
      <c r="D329" s="64"/>
      <c r="E329" s="66"/>
      <c r="F329" s="8" t="s">
        <v>369</v>
      </c>
      <c r="G329" s="47"/>
      <c r="H329" s="11"/>
      <c r="I329" s="8">
        <f>IFERROR(VLOOKUP(H329,Šifranti!$F$49:$G$152,2,FALSE),0)</f>
        <v>0</v>
      </c>
      <c r="J329" s="43">
        <f>J327*0.7</f>
        <v>0</v>
      </c>
      <c r="K329" s="33"/>
      <c r="L329" s="50">
        <v>0.6</v>
      </c>
      <c r="M329" s="32">
        <f>D326+E326</f>
        <v>0</v>
      </c>
      <c r="N329" s="32">
        <f t="shared" si="14"/>
        <v>0</v>
      </c>
      <c r="O329" s="32">
        <f t="shared" si="13"/>
        <v>0</v>
      </c>
      <c r="P329"/>
      <c r="Q329"/>
      <c r="R329"/>
      <c r="S329"/>
    </row>
    <row r="330" spans="1:19" ht="22.95" customHeight="1" x14ac:dyDescent="0.25">
      <c r="A330" s="71"/>
      <c r="B330" s="62"/>
      <c r="C330" s="62"/>
      <c r="D330" s="64"/>
      <c r="E330" s="66"/>
      <c r="F330" s="8" t="s">
        <v>396</v>
      </c>
      <c r="G330" s="47"/>
      <c r="H330" s="11"/>
      <c r="I330" s="8">
        <f>IFERROR(VLOOKUP(H330,Šifranti!$F$49:$G$152,2,FALSE),0)</f>
        <v>0</v>
      </c>
      <c r="J330" s="43">
        <f>J326*0.65</f>
        <v>0</v>
      </c>
      <c r="K330" s="33"/>
      <c r="L330" s="50">
        <v>0.42</v>
      </c>
      <c r="M330" s="32">
        <f>D326+E326</f>
        <v>0</v>
      </c>
      <c r="N330" s="32">
        <f t="shared" si="14"/>
        <v>0</v>
      </c>
      <c r="O330" s="32">
        <f t="shared" si="13"/>
        <v>0</v>
      </c>
      <c r="P330"/>
      <c r="Q330"/>
      <c r="R330"/>
      <c r="S330"/>
    </row>
    <row r="331" spans="1:19" ht="22.95" customHeight="1" x14ac:dyDescent="0.25">
      <c r="A331" s="71"/>
      <c r="B331" s="62"/>
      <c r="C331" s="62"/>
      <c r="D331" s="64"/>
      <c r="E331" s="66"/>
      <c r="F331" s="8" t="s">
        <v>397</v>
      </c>
      <c r="G331" s="47"/>
      <c r="H331" s="11"/>
      <c r="I331" s="8">
        <f>IFERROR(VLOOKUP(H331,Šifranti!$F$49:$G$152,2,FALSE),0)</f>
        <v>0</v>
      </c>
      <c r="J331" s="43">
        <f>J326*0.65</f>
        <v>0</v>
      </c>
      <c r="K331" s="33"/>
      <c r="L331" s="50">
        <v>0.42</v>
      </c>
      <c r="M331" s="32">
        <f>D326+E326</f>
        <v>0</v>
      </c>
      <c r="N331" s="32">
        <f t="shared" si="14"/>
        <v>0</v>
      </c>
      <c r="O331" s="32">
        <f t="shared" si="13"/>
        <v>0</v>
      </c>
      <c r="P331"/>
      <c r="Q331"/>
      <c r="R331"/>
      <c r="S331"/>
    </row>
    <row r="332" spans="1:19" ht="22.95" customHeight="1" x14ac:dyDescent="0.25">
      <c r="A332" s="71"/>
      <c r="B332" s="62"/>
      <c r="C332" s="62"/>
      <c r="D332" s="64"/>
      <c r="E332" s="66"/>
      <c r="F332" s="8" t="s">
        <v>394</v>
      </c>
      <c r="G332" s="47"/>
      <c r="H332" s="11"/>
      <c r="I332" s="8">
        <f>IFERROR(VLOOKUP(H332,Šifranti!$F$153:$G$156,2,FALSE),0)</f>
        <v>0</v>
      </c>
      <c r="J332" s="42">
        <f>J326*0.3</f>
        <v>0</v>
      </c>
      <c r="K332" s="33"/>
      <c r="L332" s="50">
        <v>0.37</v>
      </c>
      <c r="M332" s="32">
        <f>D326+E326</f>
        <v>0</v>
      </c>
      <c r="N332" s="32">
        <f t="shared" si="14"/>
        <v>0</v>
      </c>
      <c r="O332" s="32">
        <f t="shared" si="13"/>
        <v>0</v>
      </c>
      <c r="P332"/>
      <c r="Q332"/>
      <c r="R332"/>
      <c r="S332"/>
    </row>
    <row r="333" spans="1:19" ht="22.95" customHeight="1" x14ac:dyDescent="0.25">
      <c r="A333" s="71" t="s">
        <v>404</v>
      </c>
      <c r="B333" s="61"/>
      <c r="C333" s="63" t="s">
        <v>400</v>
      </c>
      <c r="D333" s="63">
        <f>IF(B333&gt;3976,B333-3976,0)</f>
        <v>0</v>
      </c>
      <c r="E333" s="65">
        <v>0</v>
      </c>
      <c r="F333" s="15" t="s">
        <v>382</v>
      </c>
      <c r="G333" s="47"/>
      <c r="H333" s="11"/>
      <c r="I333" s="8">
        <f>IFERROR(VLOOKUP(H333,Šifranti!$F$5:$G$48,2,FALSE),0)</f>
        <v>0</v>
      </c>
      <c r="J333" s="44"/>
      <c r="K333" s="33"/>
      <c r="L333" s="50">
        <v>1.1399999999999999</v>
      </c>
      <c r="M333" s="32">
        <f>D333</f>
        <v>0</v>
      </c>
      <c r="N333" s="32">
        <f t="shared" si="14"/>
        <v>0</v>
      </c>
      <c r="O333" s="32">
        <f t="shared" si="13"/>
        <v>0</v>
      </c>
      <c r="P333"/>
      <c r="Q333"/>
      <c r="R333"/>
      <c r="S333"/>
    </row>
    <row r="334" spans="1:19" ht="22.95" customHeight="1" x14ac:dyDescent="0.25">
      <c r="A334" s="71"/>
      <c r="B334" s="62"/>
      <c r="C334" s="64"/>
      <c r="D334" s="64"/>
      <c r="E334" s="66"/>
      <c r="F334" s="15" t="s">
        <v>383</v>
      </c>
      <c r="G334" s="47"/>
      <c r="H334" s="11"/>
      <c r="I334" s="8">
        <f>IFERROR(VLOOKUP(H334,Šifranti!$F$5:$G$48,2,FALSE),0)</f>
        <v>0</v>
      </c>
      <c r="J334" s="42">
        <f>J333</f>
        <v>0</v>
      </c>
      <c r="K334" s="33"/>
      <c r="L334" s="50">
        <v>1.1399999999999999</v>
      </c>
      <c r="M334" s="32">
        <f>D333</f>
        <v>0</v>
      </c>
      <c r="N334" s="32">
        <f t="shared" si="14"/>
        <v>0</v>
      </c>
      <c r="O334" s="32">
        <f t="shared" si="13"/>
        <v>0</v>
      </c>
      <c r="P334"/>
      <c r="Q334"/>
      <c r="R334"/>
      <c r="S334"/>
    </row>
    <row r="335" spans="1:19" ht="22.95" customHeight="1" x14ac:dyDescent="0.25">
      <c r="A335" s="71"/>
      <c r="B335" s="62"/>
      <c r="C335" s="64"/>
      <c r="D335" s="64"/>
      <c r="E335" s="66"/>
      <c r="F335" s="8" t="s">
        <v>368</v>
      </c>
      <c r="G335" s="47"/>
      <c r="H335" s="11"/>
      <c r="I335" s="8">
        <f>IFERROR(VLOOKUP(H335,Šifranti!$F$49:$G$152,2,FALSE),0)</f>
        <v>0</v>
      </c>
      <c r="J335" s="42">
        <f>J333</f>
        <v>0</v>
      </c>
      <c r="K335" s="33"/>
      <c r="L335" s="50">
        <v>0.63</v>
      </c>
      <c r="M335" s="32">
        <f>D333</f>
        <v>0</v>
      </c>
      <c r="N335" s="32">
        <f t="shared" si="14"/>
        <v>0</v>
      </c>
      <c r="O335" s="32">
        <f t="shared" si="13"/>
        <v>0</v>
      </c>
      <c r="P335"/>
      <c r="Q335"/>
      <c r="R335"/>
      <c r="S335"/>
    </row>
    <row r="336" spans="1:19" ht="22.95" customHeight="1" x14ac:dyDescent="0.25">
      <c r="A336" s="72"/>
      <c r="B336" s="73"/>
      <c r="C336" s="74"/>
      <c r="D336" s="74"/>
      <c r="E336" s="75"/>
      <c r="F336" s="8" t="s">
        <v>369</v>
      </c>
      <c r="G336" s="47"/>
      <c r="H336" s="11"/>
      <c r="I336" s="8">
        <f>IFERROR(VLOOKUP(H336,Šifranti!$F$49:$G$152,2,FALSE),0)</f>
        <v>0</v>
      </c>
      <c r="J336" s="42">
        <f>J333</f>
        <v>0</v>
      </c>
      <c r="K336" s="33"/>
      <c r="L336" s="50">
        <v>0.63</v>
      </c>
      <c r="M336" s="32">
        <f>D333</f>
        <v>0</v>
      </c>
      <c r="N336" s="32">
        <f t="shared" si="14"/>
        <v>0</v>
      </c>
      <c r="O336" s="32">
        <f t="shared" si="13"/>
        <v>0</v>
      </c>
      <c r="P336"/>
      <c r="Q336"/>
      <c r="R336"/>
      <c r="S336"/>
    </row>
    <row r="337" spans="1:19" ht="22.95" customHeight="1" x14ac:dyDescent="0.25">
      <c r="A337" s="76" t="s">
        <v>405</v>
      </c>
      <c r="B337" s="61"/>
      <c r="C337" s="61"/>
      <c r="D337" s="63">
        <f>IF(B337&gt;2309,B337-2309,0)</f>
        <v>0</v>
      </c>
      <c r="E337" s="65">
        <f>IF(C337&gt;1895,C337-1895,0)</f>
        <v>0</v>
      </c>
      <c r="F337" s="15" t="s">
        <v>382</v>
      </c>
      <c r="G337" s="47"/>
      <c r="H337" s="11"/>
      <c r="I337" s="8">
        <f>IFERROR(VLOOKUP(H337,Šifranti!$F$5:$G$48,2,FALSE),0)</f>
        <v>0</v>
      </c>
      <c r="J337" s="44"/>
      <c r="K337" s="33"/>
      <c r="L337" s="50">
        <v>1.08</v>
      </c>
      <c r="M337" s="32">
        <f>D337+E337</f>
        <v>0</v>
      </c>
      <c r="N337" s="32">
        <f t="shared" si="14"/>
        <v>0</v>
      </c>
      <c r="O337" s="32">
        <f t="shared" si="13"/>
        <v>0</v>
      </c>
      <c r="P337"/>
      <c r="Q337"/>
      <c r="R337"/>
      <c r="S337"/>
    </row>
    <row r="338" spans="1:19" ht="22.95" customHeight="1" x14ac:dyDescent="0.25">
      <c r="A338" s="71"/>
      <c r="B338" s="62"/>
      <c r="C338" s="62"/>
      <c r="D338" s="64"/>
      <c r="E338" s="66"/>
      <c r="F338" s="15" t="s">
        <v>383</v>
      </c>
      <c r="G338" s="47"/>
      <c r="H338" s="11"/>
      <c r="I338" s="8">
        <f>IFERROR(VLOOKUP(H338,Šifranti!$F$5:$G$48,2,FALSE),0)</f>
        <v>0</v>
      </c>
      <c r="J338" s="43">
        <f>J337</f>
        <v>0</v>
      </c>
      <c r="K338" s="33"/>
      <c r="L338" s="50">
        <v>1.08</v>
      </c>
      <c r="M338" s="32">
        <f>D337+E337</f>
        <v>0</v>
      </c>
      <c r="N338" s="32">
        <f t="shared" si="14"/>
        <v>0</v>
      </c>
      <c r="O338" s="32">
        <f t="shared" si="13"/>
        <v>0</v>
      </c>
      <c r="P338"/>
      <c r="Q338"/>
      <c r="R338"/>
      <c r="S338"/>
    </row>
    <row r="339" spans="1:19" ht="22.95" customHeight="1" x14ac:dyDescent="0.25">
      <c r="A339" s="71"/>
      <c r="B339" s="62"/>
      <c r="C339" s="62"/>
      <c r="D339" s="64"/>
      <c r="E339" s="66"/>
      <c r="F339" s="8" t="s">
        <v>368</v>
      </c>
      <c r="G339" s="47"/>
      <c r="H339" s="11"/>
      <c r="I339" s="8">
        <f>IFERROR(VLOOKUP(H339,Šifranti!$F$49:$G$152,2,FALSE),0)</f>
        <v>0</v>
      </c>
      <c r="J339" s="43">
        <f>J337*0.7</f>
        <v>0</v>
      </c>
      <c r="K339" s="33"/>
      <c r="L339" s="50">
        <v>0.6</v>
      </c>
      <c r="M339" s="32">
        <f>D337+E337</f>
        <v>0</v>
      </c>
      <c r="N339" s="32">
        <f t="shared" si="14"/>
        <v>0</v>
      </c>
      <c r="O339" s="32">
        <f t="shared" si="13"/>
        <v>0</v>
      </c>
      <c r="P339"/>
      <c r="Q339"/>
      <c r="R339"/>
      <c r="S339"/>
    </row>
    <row r="340" spans="1:19" ht="22.95" customHeight="1" x14ac:dyDescent="0.25">
      <c r="A340" s="71"/>
      <c r="B340" s="62"/>
      <c r="C340" s="62"/>
      <c r="D340" s="64"/>
      <c r="E340" s="66"/>
      <c r="F340" s="8" t="s">
        <v>369</v>
      </c>
      <c r="G340" s="47"/>
      <c r="H340" s="11"/>
      <c r="I340" s="8">
        <f>IFERROR(VLOOKUP(H340,Šifranti!$F$49:$G$152,2,FALSE),0)</f>
        <v>0</v>
      </c>
      <c r="J340" s="43">
        <f>J338*0.7</f>
        <v>0</v>
      </c>
      <c r="K340" s="33"/>
      <c r="L340" s="50">
        <v>0.6</v>
      </c>
      <c r="M340" s="32">
        <f>D337+E337</f>
        <v>0</v>
      </c>
      <c r="N340" s="32">
        <f t="shared" si="14"/>
        <v>0</v>
      </c>
      <c r="O340" s="32">
        <f t="shared" si="13"/>
        <v>0</v>
      </c>
      <c r="P340"/>
      <c r="Q340"/>
      <c r="R340"/>
      <c r="S340"/>
    </row>
    <row r="341" spans="1:19" ht="22.95" customHeight="1" x14ac:dyDescent="0.25">
      <c r="A341" s="71"/>
      <c r="B341" s="62"/>
      <c r="C341" s="62"/>
      <c r="D341" s="64"/>
      <c r="E341" s="66"/>
      <c r="F341" s="8" t="s">
        <v>396</v>
      </c>
      <c r="G341" s="47"/>
      <c r="H341" s="11"/>
      <c r="I341" s="8">
        <f>IFERROR(VLOOKUP(H341,Šifranti!$F$49:$G$152,2,FALSE),0)</f>
        <v>0</v>
      </c>
      <c r="J341" s="43">
        <f>J337*0.65</f>
        <v>0</v>
      </c>
      <c r="K341" s="33"/>
      <c r="L341" s="50">
        <v>0.42</v>
      </c>
      <c r="M341" s="32">
        <f>D337+E337</f>
        <v>0</v>
      </c>
      <c r="N341" s="32">
        <f t="shared" si="14"/>
        <v>0</v>
      </c>
      <c r="O341" s="32">
        <f t="shared" si="13"/>
        <v>0</v>
      </c>
      <c r="P341"/>
      <c r="Q341"/>
      <c r="R341"/>
      <c r="S341"/>
    </row>
    <row r="342" spans="1:19" ht="22.95" customHeight="1" x14ac:dyDescent="0.25">
      <c r="A342" s="71"/>
      <c r="B342" s="62"/>
      <c r="C342" s="62"/>
      <c r="D342" s="64"/>
      <c r="E342" s="66"/>
      <c r="F342" s="8" t="s">
        <v>397</v>
      </c>
      <c r="G342" s="47"/>
      <c r="H342" s="11"/>
      <c r="I342" s="8">
        <f>IFERROR(VLOOKUP(H342,Šifranti!$F$49:$G$152,2,FALSE),0)</f>
        <v>0</v>
      </c>
      <c r="J342" s="43">
        <f>J337*0.65</f>
        <v>0</v>
      </c>
      <c r="K342" s="33"/>
      <c r="L342" s="50">
        <v>0.42</v>
      </c>
      <c r="M342" s="32">
        <f>D337+E337</f>
        <v>0</v>
      </c>
      <c r="N342" s="32">
        <f t="shared" si="14"/>
        <v>0</v>
      </c>
      <c r="O342" s="32">
        <f t="shared" si="13"/>
        <v>0</v>
      </c>
      <c r="P342"/>
      <c r="Q342"/>
      <c r="R342"/>
      <c r="S342"/>
    </row>
    <row r="343" spans="1:19" ht="22.95" customHeight="1" x14ac:dyDescent="0.25">
      <c r="A343" s="71"/>
      <c r="B343" s="62"/>
      <c r="C343" s="62"/>
      <c r="D343" s="64"/>
      <c r="E343" s="66"/>
      <c r="F343" s="8" t="s">
        <v>394</v>
      </c>
      <c r="G343" s="47"/>
      <c r="H343" s="11"/>
      <c r="I343" s="8">
        <f>IFERROR(VLOOKUP(H343,Šifranti!$F$153:$G$156,2,FALSE),0)</f>
        <v>0</v>
      </c>
      <c r="J343" s="42">
        <f>J337*0.3</f>
        <v>0</v>
      </c>
      <c r="K343" s="33"/>
      <c r="L343" s="50">
        <v>0.37</v>
      </c>
      <c r="M343" s="32">
        <f>D337+E337</f>
        <v>0</v>
      </c>
      <c r="N343" s="32">
        <f t="shared" si="14"/>
        <v>0</v>
      </c>
      <c r="O343" s="32">
        <f t="shared" si="13"/>
        <v>0</v>
      </c>
      <c r="P343"/>
      <c r="Q343"/>
      <c r="R343"/>
      <c r="S343"/>
    </row>
    <row r="344" spans="1:19" ht="16.95" customHeight="1" x14ac:dyDescent="0.25">
      <c r="A344" s="71" t="s">
        <v>406</v>
      </c>
      <c r="B344" s="61"/>
      <c r="C344" s="63" t="s">
        <v>400</v>
      </c>
      <c r="D344" s="63">
        <f>IF(B344&gt;3976,B344-3976,0)</f>
        <v>0</v>
      </c>
      <c r="E344" s="65">
        <v>0</v>
      </c>
      <c r="F344" s="15" t="s">
        <v>382</v>
      </c>
      <c r="G344" s="47"/>
      <c r="H344" s="11"/>
      <c r="I344" s="8">
        <f>IFERROR(VLOOKUP(H344,Šifranti!$F$5:$G$48,2,FALSE),0)</f>
        <v>0</v>
      </c>
      <c r="J344" s="44"/>
      <c r="K344" s="33"/>
      <c r="L344" s="50">
        <v>1.1399999999999999</v>
      </c>
      <c r="M344" s="32">
        <f>D344</f>
        <v>0</v>
      </c>
      <c r="N344" s="32">
        <f t="shared" si="14"/>
        <v>0</v>
      </c>
      <c r="O344" s="32">
        <f t="shared" si="13"/>
        <v>0</v>
      </c>
      <c r="P344"/>
      <c r="Q344"/>
      <c r="R344"/>
      <c r="S344"/>
    </row>
    <row r="345" spans="1:19" ht="22.95" customHeight="1" x14ac:dyDescent="0.25">
      <c r="A345" s="71"/>
      <c r="B345" s="62"/>
      <c r="C345" s="64"/>
      <c r="D345" s="64"/>
      <c r="E345" s="66"/>
      <c r="F345" s="15" t="s">
        <v>383</v>
      </c>
      <c r="G345" s="47"/>
      <c r="H345" s="11"/>
      <c r="I345" s="8">
        <f>IFERROR(VLOOKUP(H345,Šifranti!$F$5:$G$48,2,FALSE),0)</f>
        <v>0</v>
      </c>
      <c r="J345" s="42">
        <f>J344</f>
        <v>0</v>
      </c>
      <c r="K345" s="33"/>
      <c r="L345" s="50">
        <v>1.1399999999999999</v>
      </c>
      <c r="M345" s="32">
        <f>D344</f>
        <v>0</v>
      </c>
      <c r="N345" s="32">
        <f t="shared" si="14"/>
        <v>0</v>
      </c>
      <c r="O345" s="32">
        <f t="shared" si="13"/>
        <v>0</v>
      </c>
      <c r="P345"/>
      <c r="Q345"/>
      <c r="R345"/>
      <c r="S345"/>
    </row>
    <row r="346" spans="1:19" ht="22.95" customHeight="1" x14ac:dyDescent="0.25">
      <c r="A346" s="71"/>
      <c r="B346" s="62"/>
      <c r="C346" s="64"/>
      <c r="D346" s="64"/>
      <c r="E346" s="66"/>
      <c r="F346" s="8" t="s">
        <v>368</v>
      </c>
      <c r="G346" s="47"/>
      <c r="H346" s="11"/>
      <c r="I346" s="8">
        <f>IFERROR(VLOOKUP(H346,Šifranti!$F$49:$G$152,2,FALSE),0)</f>
        <v>0</v>
      </c>
      <c r="J346" s="42">
        <f>J344</f>
        <v>0</v>
      </c>
      <c r="K346" s="33"/>
      <c r="L346" s="50">
        <v>0.63</v>
      </c>
      <c r="M346" s="32">
        <f>D344</f>
        <v>0</v>
      </c>
      <c r="N346" s="32">
        <f t="shared" si="14"/>
        <v>0</v>
      </c>
      <c r="O346" s="32">
        <f t="shared" si="13"/>
        <v>0</v>
      </c>
      <c r="P346"/>
      <c r="Q346"/>
      <c r="R346"/>
      <c r="S346"/>
    </row>
    <row r="347" spans="1:19" ht="22.95" customHeight="1" x14ac:dyDescent="0.25">
      <c r="A347" s="72"/>
      <c r="B347" s="73"/>
      <c r="C347" s="74"/>
      <c r="D347" s="74"/>
      <c r="E347" s="75"/>
      <c r="F347" s="8" t="s">
        <v>369</v>
      </c>
      <c r="G347" s="47"/>
      <c r="H347" s="11"/>
      <c r="I347" s="8">
        <f>IFERROR(VLOOKUP(H347,Šifranti!$F$49:$G$152,2,FALSE),0)</f>
        <v>0</v>
      </c>
      <c r="J347" s="42">
        <f>J344</f>
        <v>0</v>
      </c>
      <c r="K347" s="33"/>
      <c r="L347" s="50">
        <v>0.63</v>
      </c>
      <c r="M347" s="32">
        <f>D344</f>
        <v>0</v>
      </c>
      <c r="N347" s="32">
        <f t="shared" si="14"/>
        <v>0</v>
      </c>
      <c r="O347" s="32">
        <f t="shared" si="13"/>
        <v>0</v>
      </c>
      <c r="P347"/>
      <c r="Q347"/>
      <c r="R347"/>
      <c r="S347"/>
    </row>
    <row r="348" spans="1:19" ht="22.95" customHeight="1" x14ac:dyDescent="0.25">
      <c r="A348" s="34" t="s">
        <v>320</v>
      </c>
      <c r="B348" s="34"/>
      <c r="C348" s="34"/>
      <c r="D348" s="7"/>
      <c r="E348" s="7"/>
      <c r="F348" s="7"/>
      <c r="G348" s="7"/>
      <c r="H348" s="7"/>
      <c r="I348" s="7"/>
      <c r="J348" s="7"/>
      <c r="K348" s="7"/>
      <c r="L348" s="7"/>
      <c r="M348" s="7"/>
      <c r="N348" s="32">
        <f>SUM(N304:N347)</f>
        <v>0</v>
      </c>
      <c r="O348" s="32">
        <f>SUM(O304:O347)</f>
        <v>0</v>
      </c>
      <c r="P348"/>
      <c r="Q348"/>
      <c r="R348"/>
      <c r="S348"/>
    </row>
    <row r="349" spans="1:19" ht="22.95" customHeight="1" x14ac:dyDescent="0.25">
      <c r="A349"/>
      <c r="B349"/>
      <c r="C349"/>
      <c r="D349"/>
      <c r="E349"/>
      <c r="F349"/>
      <c r="G349"/>
      <c r="H349"/>
      <c r="I349"/>
      <c r="J349"/>
      <c r="K349"/>
      <c r="L349"/>
      <c r="M349"/>
      <c r="N349"/>
      <c r="O349"/>
      <c r="P349"/>
      <c r="Q349"/>
      <c r="R349"/>
      <c r="S349"/>
    </row>
    <row r="350" spans="1:19" ht="22.95" customHeight="1" x14ac:dyDescent="0.25">
      <c r="A350" s="26" t="s">
        <v>422</v>
      </c>
      <c r="B350" s="46"/>
      <c r="C350" s="46"/>
      <c r="D350"/>
      <c r="E350"/>
      <c r="F350"/>
      <c r="G350"/>
      <c r="H350"/>
      <c r="I350"/>
      <c r="J350"/>
      <c r="K350"/>
      <c r="L350"/>
      <c r="M350"/>
      <c r="N350"/>
      <c r="O350"/>
      <c r="P350"/>
      <c r="Q350"/>
      <c r="R350"/>
      <c r="S350"/>
    </row>
    <row r="351" spans="1:19" ht="70.95" customHeight="1" x14ac:dyDescent="0.25">
      <c r="A351" s="8" t="s">
        <v>11</v>
      </c>
      <c r="B351" s="49" t="s">
        <v>489</v>
      </c>
      <c r="C351" s="8" t="s">
        <v>323</v>
      </c>
      <c r="D351" s="13" t="s">
        <v>379</v>
      </c>
      <c r="E351" s="13" t="s">
        <v>378</v>
      </c>
      <c r="F351" s="8" t="s">
        <v>420</v>
      </c>
      <c r="G351" s="8" t="s">
        <v>8</v>
      </c>
      <c r="H351" s="8" t="s">
        <v>9</v>
      </c>
      <c r="I351" s="8" t="s">
        <v>10</v>
      </c>
      <c r="J351" s="8" t="s">
        <v>395</v>
      </c>
      <c r="K351" s="8" t="s">
        <v>372</v>
      </c>
      <c r="L351" s="8" t="s">
        <v>384</v>
      </c>
      <c r="M351" s="8" t="s">
        <v>385</v>
      </c>
      <c r="N351" s="13" t="s">
        <v>381</v>
      </c>
      <c r="O351" s="13" t="s">
        <v>380</v>
      </c>
      <c r="P351"/>
      <c r="Q351"/>
      <c r="R351"/>
      <c r="S351"/>
    </row>
    <row r="352" spans="1:19" ht="22.95" customHeight="1" x14ac:dyDescent="0.25">
      <c r="A352" s="9">
        <v>1</v>
      </c>
      <c r="B352" s="9">
        <v>2</v>
      </c>
      <c r="C352" s="9">
        <v>3</v>
      </c>
      <c r="D352" s="9">
        <v>4</v>
      </c>
      <c r="E352" s="9">
        <v>5</v>
      </c>
      <c r="F352" s="14">
        <v>6</v>
      </c>
      <c r="G352" s="9">
        <v>7</v>
      </c>
      <c r="H352" s="14">
        <v>8</v>
      </c>
      <c r="I352" s="9">
        <v>9</v>
      </c>
      <c r="J352" s="9">
        <v>10</v>
      </c>
      <c r="K352" s="9">
        <v>11</v>
      </c>
      <c r="L352" s="9">
        <v>12</v>
      </c>
      <c r="M352" s="9">
        <v>13</v>
      </c>
      <c r="N352" s="9">
        <v>14</v>
      </c>
      <c r="O352" s="9">
        <v>15</v>
      </c>
      <c r="P352"/>
      <c r="Q352"/>
      <c r="R352"/>
      <c r="S352"/>
    </row>
    <row r="353" spans="1:19" ht="22.95" customHeight="1" x14ac:dyDescent="0.25">
      <c r="A353" s="76" t="s">
        <v>398</v>
      </c>
      <c r="B353" s="61"/>
      <c r="C353" s="61"/>
      <c r="D353" s="63">
        <f>IF(B353&gt;2309,B353-2309,0)</f>
        <v>0</v>
      </c>
      <c r="E353" s="65">
        <f>IF(C353&gt;1895,C353-1895,0)</f>
        <v>0</v>
      </c>
      <c r="F353" s="15" t="s">
        <v>382</v>
      </c>
      <c r="G353" s="47"/>
      <c r="H353" s="11"/>
      <c r="I353" s="8">
        <f>IFERROR(VLOOKUP(H353,Šifranti!$F$5:$G$48,2,FALSE),0)</f>
        <v>0</v>
      </c>
      <c r="J353" s="44"/>
      <c r="K353" s="33"/>
      <c r="L353" s="50">
        <v>1.08</v>
      </c>
      <c r="M353" s="32">
        <f>D353+E353</f>
        <v>0</v>
      </c>
      <c r="N353" s="32">
        <f>IF(J353*K353*L353*M353 &lt;= 2000,J353*K353*L353*M353,2000)</f>
        <v>0</v>
      </c>
      <c r="O353" s="32">
        <f t="shared" ref="O353:O396" si="15">N353*1.161</f>
        <v>0</v>
      </c>
      <c r="P353"/>
      <c r="Q353"/>
      <c r="R353"/>
      <c r="S353"/>
    </row>
    <row r="354" spans="1:19" ht="22.95" customHeight="1" x14ac:dyDescent="0.25">
      <c r="A354" s="71"/>
      <c r="B354" s="62"/>
      <c r="C354" s="62"/>
      <c r="D354" s="64"/>
      <c r="E354" s="66"/>
      <c r="F354" s="15" t="s">
        <v>383</v>
      </c>
      <c r="G354" s="47"/>
      <c r="H354" s="11"/>
      <c r="I354" s="8">
        <f>IFERROR(VLOOKUP(H354,Šifranti!$F$5:$G$48,2,FALSE),0)</f>
        <v>0</v>
      </c>
      <c r="J354" s="43">
        <f>J353</f>
        <v>0</v>
      </c>
      <c r="K354" s="33"/>
      <c r="L354" s="50">
        <v>1.08</v>
      </c>
      <c r="M354" s="32">
        <f>D353+E353</f>
        <v>0</v>
      </c>
      <c r="N354" s="32">
        <f t="shared" ref="N354:N396" si="16">IF(J354*K354*L354*M354 &lt;= 2000,J354*K354*L354*M354,2000)</f>
        <v>0</v>
      </c>
      <c r="O354" s="32">
        <f t="shared" si="15"/>
        <v>0</v>
      </c>
      <c r="P354"/>
      <c r="Q354"/>
      <c r="R354"/>
      <c r="S354"/>
    </row>
    <row r="355" spans="1:19" ht="22.95" customHeight="1" x14ac:dyDescent="0.25">
      <c r="A355" s="71"/>
      <c r="B355" s="62"/>
      <c r="C355" s="62"/>
      <c r="D355" s="64"/>
      <c r="E355" s="66"/>
      <c r="F355" s="8" t="s">
        <v>368</v>
      </c>
      <c r="G355" s="47"/>
      <c r="H355" s="11"/>
      <c r="I355" s="8">
        <f>IFERROR(VLOOKUP(H355,Šifranti!$F$49:$G$152,2,FALSE),0)</f>
        <v>0</v>
      </c>
      <c r="J355" s="43">
        <f>J353*0.7</f>
        <v>0</v>
      </c>
      <c r="K355" s="33"/>
      <c r="L355" s="50">
        <v>0.6</v>
      </c>
      <c r="M355" s="32">
        <f>D353+E353</f>
        <v>0</v>
      </c>
      <c r="N355" s="32">
        <f t="shared" si="16"/>
        <v>0</v>
      </c>
      <c r="O355" s="32">
        <f t="shared" si="15"/>
        <v>0</v>
      </c>
      <c r="P355"/>
      <c r="Q355"/>
      <c r="R355"/>
      <c r="S355"/>
    </row>
    <row r="356" spans="1:19" ht="22.95" customHeight="1" x14ac:dyDescent="0.25">
      <c r="A356" s="71"/>
      <c r="B356" s="62"/>
      <c r="C356" s="62"/>
      <c r="D356" s="64"/>
      <c r="E356" s="66"/>
      <c r="F356" s="8" t="s">
        <v>369</v>
      </c>
      <c r="G356" s="47"/>
      <c r="H356" s="11"/>
      <c r="I356" s="8">
        <f>IFERROR(VLOOKUP(H356,Šifranti!$F$49:$G$152,2,FALSE),0)</f>
        <v>0</v>
      </c>
      <c r="J356" s="43">
        <f>J354*0.7</f>
        <v>0</v>
      </c>
      <c r="K356" s="33"/>
      <c r="L356" s="50">
        <v>0.6</v>
      </c>
      <c r="M356" s="32">
        <f>D353+E353</f>
        <v>0</v>
      </c>
      <c r="N356" s="32">
        <f t="shared" si="16"/>
        <v>0</v>
      </c>
      <c r="O356" s="32">
        <f t="shared" si="15"/>
        <v>0</v>
      </c>
      <c r="P356"/>
      <c r="Q356"/>
      <c r="R356"/>
      <c r="S356"/>
    </row>
    <row r="357" spans="1:19" ht="22.95" customHeight="1" x14ac:dyDescent="0.25">
      <c r="A357" s="71"/>
      <c r="B357" s="62"/>
      <c r="C357" s="62"/>
      <c r="D357" s="64"/>
      <c r="E357" s="66"/>
      <c r="F357" s="8" t="s">
        <v>396</v>
      </c>
      <c r="G357" s="47"/>
      <c r="H357" s="11"/>
      <c r="I357" s="8">
        <f>IFERROR(VLOOKUP(H357,Šifranti!$F$49:$G$152,2,FALSE),0)</f>
        <v>0</v>
      </c>
      <c r="J357" s="43">
        <f>J353*0.65</f>
        <v>0</v>
      </c>
      <c r="K357" s="33"/>
      <c r="L357" s="50">
        <v>0.42</v>
      </c>
      <c r="M357" s="32">
        <f>D353+E353</f>
        <v>0</v>
      </c>
      <c r="N357" s="32">
        <f t="shared" si="16"/>
        <v>0</v>
      </c>
      <c r="O357" s="32">
        <f t="shared" si="15"/>
        <v>0</v>
      </c>
      <c r="P357"/>
      <c r="Q357"/>
      <c r="R357"/>
      <c r="S357"/>
    </row>
    <row r="358" spans="1:19" ht="22.95" customHeight="1" x14ac:dyDescent="0.25">
      <c r="A358" s="71"/>
      <c r="B358" s="62"/>
      <c r="C358" s="62"/>
      <c r="D358" s="64"/>
      <c r="E358" s="66"/>
      <c r="F358" s="8" t="s">
        <v>397</v>
      </c>
      <c r="G358" s="47"/>
      <c r="H358" s="11"/>
      <c r="I358" s="8">
        <f>IFERROR(VLOOKUP(H358,Šifranti!$F$49:$G$152,2,FALSE),0)</f>
        <v>0</v>
      </c>
      <c r="J358" s="43">
        <f>J353*0.65</f>
        <v>0</v>
      </c>
      <c r="K358" s="33"/>
      <c r="L358" s="50">
        <v>0.42</v>
      </c>
      <c r="M358" s="32">
        <f>D353+E353</f>
        <v>0</v>
      </c>
      <c r="N358" s="32">
        <f t="shared" si="16"/>
        <v>0</v>
      </c>
      <c r="O358" s="32">
        <f t="shared" si="15"/>
        <v>0</v>
      </c>
      <c r="P358"/>
      <c r="Q358"/>
      <c r="R358"/>
      <c r="S358"/>
    </row>
    <row r="359" spans="1:19" ht="22.95" customHeight="1" x14ac:dyDescent="0.25">
      <c r="A359" s="71"/>
      <c r="B359" s="62"/>
      <c r="C359" s="62"/>
      <c r="D359" s="64"/>
      <c r="E359" s="66"/>
      <c r="F359" s="8" t="s">
        <v>394</v>
      </c>
      <c r="G359" s="47"/>
      <c r="H359" s="11"/>
      <c r="I359" s="8">
        <f>IFERROR(VLOOKUP(H359,Šifranti!$F$153:$G$156,2,FALSE),0)</f>
        <v>0</v>
      </c>
      <c r="J359" s="42">
        <f>J353*0.3</f>
        <v>0</v>
      </c>
      <c r="K359" s="33"/>
      <c r="L359" s="50">
        <v>0.37</v>
      </c>
      <c r="M359" s="32">
        <f>D353+E353</f>
        <v>0</v>
      </c>
      <c r="N359" s="32">
        <f t="shared" si="16"/>
        <v>0</v>
      </c>
      <c r="O359" s="32">
        <f t="shared" si="15"/>
        <v>0</v>
      </c>
      <c r="P359"/>
      <c r="Q359"/>
      <c r="R359"/>
      <c r="S359"/>
    </row>
    <row r="360" spans="1:19" ht="22.95" customHeight="1" x14ac:dyDescent="0.25">
      <c r="A360" s="71" t="s">
        <v>399</v>
      </c>
      <c r="B360" s="61"/>
      <c r="C360" s="63" t="s">
        <v>400</v>
      </c>
      <c r="D360" s="63">
        <f>IF(B360&gt;3976,B360-3976,0)</f>
        <v>0</v>
      </c>
      <c r="E360" s="65">
        <v>0</v>
      </c>
      <c r="F360" s="15" t="s">
        <v>382</v>
      </c>
      <c r="G360" s="47"/>
      <c r="H360" s="11"/>
      <c r="I360" s="8">
        <f>IFERROR(VLOOKUP(H360,Šifranti!$F$5:$G$48,2,FALSE),0)</f>
        <v>0</v>
      </c>
      <c r="J360" s="44"/>
      <c r="K360" s="33"/>
      <c r="L360" s="50">
        <v>1.1399999999999999</v>
      </c>
      <c r="M360" s="32">
        <f>D360</f>
        <v>0</v>
      </c>
      <c r="N360" s="32">
        <f t="shared" si="16"/>
        <v>0</v>
      </c>
      <c r="O360" s="32">
        <f t="shared" si="15"/>
        <v>0</v>
      </c>
      <c r="P360"/>
      <c r="Q360"/>
      <c r="R360"/>
      <c r="S360"/>
    </row>
    <row r="361" spans="1:19" ht="22.95" customHeight="1" x14ac:dyDescent="0.25">
      <c r="A361" s="71"/>
      <c r="B361" s="62"/>
      <c r="C361" s="64"/>
      <c r="D361" s="64"/>
      <c r="E361" s="66"/>
      <c r="F361" s="15" t="s">
        <v>383</v>
      </c>
      <c r="G361" s="47"/>
      <c r="H361" s="11"/>
      <c r="I361" s="8">
        <f>IFERROR(VLOOKUP(H361,Šifranti!$F$5:$G$48,2,FALSE),0)</f>
        <v>0</v>
      </c>
      <c r="J361" s="42">
        <f>J360</f>
        <v>0</v>
      </c>
      <c r="K361" s="33"/>
      <c r="L361" s="50">
        <v>1.1399999999999999</v>
      </c>
      <c r="M361" s="32">
        <f>D360</f>
        <v>0</v>
      </c>
      <c r="N361" s="32">
        <f t="shared" si="16"/>
        <v>0</v>
      </c>
      <c r="O361" s="32">
        <f t="shared" si="15"/>
        <v>0</v>
      </c>
      <c r="P361"/>
      <c r="Q361"/>
      <c r="R361"/>
      <c r="S361"/>
    </row>
    <row r="362" spans="1:19" ht="22.95" customHeight="1" x14ac:dyDescent="0.25">
      <c r="A362" s="71"/>
      <c r="B362" s="62"/>
      <c r="C362" s="64"/>
      <c r="D362" s="64"/>
      <c r="E362" s="66"/>
      <c r="F362" s="8" t="s">
        <v>368</v>
      </c>
      <c r="G362" s="47"/>
      <c r="H362" s="11"/>
      <c r="I362" s="8">
        <f>IFERROR(VLOOKUP(H362,Šifranti!$F$49:$G$152,2,FALSE),0)</f>
        <v>0</v>
      </c>
      <c r="J362" s="42">
        <f>J360</f>
        <v>0</v>
      </c>
      <c r="K362" s="33"/>
      <c r="L362" s="50">
        <v>0.63</v>
      </c>
      <c r="M362" s="32">
        <f>D360</f>
        <v>0</v>
      </c>
      <c r="N362" s="32">
        <f t="shared" si="16"/>
        <v>0</v>
      </c>
      <c r="O362" s="32">
        <f t="shared" si="15"/>
        <v>0</v>
      </c>
      <c r="P362"/>
      <c r="Q362"/>
      <c r="R362"/>
      <c r="S362"/>
    </row>
    <row r="363" spans="1:19" ht="22.95" customHeight="1" x14ac:dyDescent="0.25">
      <c r="A363" s="72"/>
      <c r="B363" s="73"/>
      <c r="C363" s="74"/>
      <c r="D363" s="74"/>
      <c r="E363" s="75"/>
      <c r="F363" s="8" t="s">
        <v>369</v>
      </c>
      <c r="G363" s="47"/>
      <c r="H363" s="11"/>
      <c r="I363" s="8">
        <f>IFERROR(VLOOKUP(H363,Šifranti!$F$49:$G$152,2,FALSE),0)</f>
        <v>0</v>
      </c>
      <c r="J363" s="42">
        <f>J360</f>
        <v>0</v>
      </c>
      <c r="K363" s="33"/>
      <c r="L363" s="50">
        <v>0.63</v>
      </c>
      <c r="M363" s="32">
        <f>D360</f>
        <v>0</v>
      </c>
      <c r="N363" s="32">
        <f t="shared" si="16"/>
        <v>0</v>
      </c>
      <c r="O363" s="32">
        <f t="shared" si="15"/>
        <v>0</v>
      </c>
      <c r="P363"/>
      <c r="Q363"/>
      <c r="R363"/>
      <c r="S363"/>
    </row>
    <row r="364" spans="1:19" ht="22.95" customHeight="1" x14ac:dyDescent="0.25">
      <c r="A364" s="76" t="s">
        <v>401</v>
      </c>
      <c r="B364" s="61"/>
      <c r="C364" s="61"/>
      <c r="D364" s="63">
        <f>IF(B364&gt;2309,B364-2309,0)</f>
        <v>0</v>
      </c>
      <c r="E364" s="65">
        <f>IF(C364&gt;1895,C364-1895,0)</f>
        <v>0</v>
      </c>
      <c r="F364" s="15" t="s">
        <v>382</v>
      </c>
      <c r="G364" s="47"/>
      <c r="H364" s="11"/>
      <c r="I364" s="8">
        <f>IFERROR(VLOOKUP(H364,Šifranti!$F$5:$G$48,2,FALSE),0)</f>
        <v>0</v>
      </c>
      <c r="J364" s="44"/>
      <c r="K364" s="33"/>
      <c r="L364" s="50">
        <v>1.08</v>
      </c>
      <c r="M364" s="32">
        <f>D364+E364</f>
        <v>0</v>
      </c>
      <c r="N364" s="32">
        <f t="shared" si="16"/>
        <v>0</v>
      </c>
      <c r="O364" s="32">
        <f t="shared" si="15"/>
        <v>0</v>
      </c>
      <c r="P364"/>
      <c r="Q364"/>
      <c r="R364"/>
      <c r="S364"/>
    </row>
    <row r="365" spans="1:19" ht="22.95" customHeight="1" x14ac:dyDescent="0.25">
      <c r="A365" s="71"/>
      <c r="B365" s="62"/>
      <c r="C365" s="62"/>
      <c r="D365" s="64"/>
      <c r="E365" s="66"/>
      <c r="F365" s="15" t="s">
        <v>383</v>
      </c>
      <c r="G365" s="47"/>
      <c r="H365" s="11"/>
      <c r="I365" s="8">
        <f>IFERROR(VLOOKUP(H365,Šifranti!$F$5:$G$48,2,FALSE),0)</f>
        <v>0</v>
      </c>
      <c r="J365" s="43">
        <f>J364</f>
        <v>0</v>
      </c>
      <c r="K365" s="33"/>
      <c r="L365" s="50">
        <v>1.08</v>
      </c>
      <c r="M365" s="32">
        <f>D364+E364</f>
        <v>0</v>
      </c>
      <c r="N365" s="32">
        <f t="shared" si="16"/>
        <v>0</v>
      </c>
      <c r="O365" s="32">
        <f t="shared" si="15"/>
        <v>0</v>
      </c>
      <c r="P365"/>
      <c r="Q365"/>
      <c r="R365"/>
      <c r="S365"/>
    </row>
    <row r="366" spans="1:19" ht="22.95" customHeight="1" x14ac:dyDescent="0.25">
      <c r="A366" s="71"/>
      <c r="B366" s="62"/>
      <c r="C366" s="62"/>
      <c r="D366" s="64"/>
      <c r="E366" s="66"/>
      <c r="F366" s="8" t="s">
        <v>368</v>
      </c>
      <c r="G366" s="47"/>
      <c r="H366" s="11"/>
      <c r="I366" s="8">
        <f>IFERROR(VLOOKUP(H366,Šifranti!$F$49:$G$152,2,FALSE),0)</f>
        <v>0</v>
      </c>
      <c r="J366" s="43">
        <f>J364*0.7</f>
        <v>0</v>
      </c>
      <c r="K366" s="33"/>
      <c r="L366" s="50">
        <v>0.6</v>
      </c>
      <c r="M366" s="32">
        <f>D364+E364</f>
        <v>0</v>
      </c>
      <c r="N366" s="32">
        <f t="shared" si="16"/>
        <v>0</v>
      </c>
      <c r="O366" s="32">
        <f t="shared" si="15"/>
        <v>0</v>
      </c>
      <c r="P366"/>
      <c r="Q366"/>
      <c r="R366"/>
      <c r="S366"/>
    </row>
    <row r="367" spans="1:19" ht="22.95" customHeight="1" x14ac:dyDescent="0.25">
      <c r="A367" s="71"/>
      <c r="B367" s="62"/>
      <c r="C367" s="62"/>
      <c r="D367" s="64"/>
      <c r="E367" s="66"/>
      <c r="F367" s="8" t="s">
        <v>369</v>
      </c>
      <c r="G367" s="47"/>
      <c r="H367" s="11"/>
      <c r="I367" s="8">
        <f>IFERROR(VLOOKUP(H367,Šifranti!$F$49:$G$152,2,FALSE),0)</f>
        <v>0</v>
      </c>
      <c r="J367" s="43">
        <f>J365*0.7</f>
        <v>0</v>
      </c>
      <c r="K367" s="33"/>
      <c r="L367" s="50">
        <v>0.6</v>
      </c>
      <c r="M367" s="32">
        <f>D364+E364</f>
        <v>0</v>
      </c>
      <c r="N367" s="32">
        <f t="shared" si="16"/>
        <v>0</v>
      </c>
      <c r="O367" s="32">
        <f t="shared" si="15"/>
        <v>0</v>
      </c>
      <c r="P367"/>
      <c r="Q367"/>
      <c r="R367"/>
      <c r="S367"/>
    </row>
    <row r="368" spans="1:19" ht="22.95" customHeight="1" x14ac:dyDescent="0.25">
      <c r="A368" s="71"/>
      <c r="B368" s="62"/>
      <c r="C368" s="62"/>
      <c r="D368" s="64"/>
      <c r="E368" s="66"/>
      <c r="F368" s="8" t="s">
        <v>396</v>
      </c>
      <c r="G368" s="47"/>
      <c r="H368" s="11"/>
      <c r="I368" s="8">
        <f>IFERROR(VLOOKUP(H368,Šifranti!$F$49:$G$152,2,FALSE),0)</f>
        <v>0</v>
      </c>
      <c r="J368" s="43">
        <f>J364*0.65</f>
        <v>0</v>
      </c>
      <c r="K368" s="33"/>
      <c r="L368" s="50">
        <v>0.42</v>
      </c>
      <c r="M368" s="32">
        <f>D364+E364</f>
        <v>0</v>
      </c>
      <c r="N368" s="32">
        <f t="shared" si="16"/>
        <v>0</v>
      </c>
      <c r="O368" s="32">
        <f t="shared" si="15"/>
        <v>0</v>
      </c>
      <c r="P368"/>
      <c r="Q368"/>
      <c r="R368"/>
      <c r="S368"/>
    </row>
    <row r="369" spans="1:19" ht="21" customHeight="1" x14ac:dyDescent="0.25">
      <c r="A369" s="71"/>
      <c r="B369" s="62"/>
      <c r="C369" s="62"/>
      <c r="D369" s="64"/>
      <c r="E369" s="66"/>
      <c r="F369" s="8" t="s">
        <v>397</v>
      </c>
      <c r="G369" s="47"/>
      <c r="H369" s="11"/>
      <c r="I369" s="8">
        <f>IFERROR(VLOOKUP(H369,Šifranti!$F$49:$G$152,2,FALSE),0)</f>
        <v>0</v>
      </c>
      <c r="J369" s="43">
        <f>J364*0.65</f>
        <v>0</v>
      </c>
      <c r="K369" s="33"/>
      <c r="L369" s="50">
        <v>0.42</v>
      </c>
      <c r="M369" s="32">
        <f>D364+E364</f>
        <v>0</v>
      </c>
      <c r="N369" s="32">
        <f t="shared" si="16"/>
        <v>0</v>
      </c>
      <c r="O369" s="32">
        <f t="shared" si="15"/>
        <v>0</v>
      </c>
      <c r="P369"/>
      <c r="Q369"/>
      <c r="R369"/>
      <c r="S369"/>
    </row>
    <row r="370" spans="1:19" ht="21" customHeight="1" x14ac:dyDescent="0.25">
      <c r="A370" s="71"/>
      <c r="B370" s="62"/>
      <c r="C370" s="62"/>
      <c r="D370" s="64"/>
      <c r="E370" s="66"/>
      <c r="F370" s="8" t="s">
        <v>394</v>
      </c>
      <c r="G370" s="47"/>
      <c r="H370" s="11"/>
      <c r="I370" s="8">
        <f>IFERROR(VLOOKUP(H370,Šifranti!$F$153:$G$156,2,FALSE),0)</f>
        <v>0</v>
      </c>
      <c r="J370" s="42">
        <f>J364*0.3</f>
        <v>0</v>
      </c>
      <c r="K370" s="33"/>
      <c r="L370" s="50">
        <v>0.37</v>
      </c>
      <c r="M370" s="32">
        <f>D364+E364</f>
        <v>0</v>
      </c>
      <c r="N370" s="32">
        <f t="shared" si="16"/>
        <v>0</v>
      </c>
      <c r="O370" s="32">
        <f t="shared" si="15"/>
        <v>0</v>
      </c>
      <c r="P370"/>
      <c r="Q370"/>
      <c r="R370"/>
      <c r="S370"/>
    </row>
    <row r="371" spans="1:19" ht="19.2" customHeight="1" x14ac:dyDescent="0.25">
      <c r="A371" s="71" t="s">
        <v>402</v>
      </c>
      <c r="B371" s="61"/>
      <c r="C371" s="63" t="s">
        <v>400</v>
      </c>
      <c r="D371" s="63">
        <f>IF(B371&gt;3976,B371-3976,0)</f>
        <v>0</v>
      </c>
      <c r="E371" s="65">
        <v>0</v>
      </c>
      <c r="F371" s="15" t="s">
        <v>382</v>
      </c>
      <c r="G371" s="47"/>
      <c r="H371" s="11"/>
      <c r="I371" s="8">
        <f>IFERROR(VLOOKUP(H371,Šifranti!$F$5:$G$48,2,FALSE),0)</f>
        <v>0</v>
      </c>
      <c r="J371" s="44"/>
      <c r="K371" s="33"/>
      <c r="L371" s="50">
        <v>1.1399999999999999</v>
      </c>
      <c r="M371" s="32">
        <f>D371</f>
        <v>0</v>
      </c>
      <c r="N371" s="32">
        <f t="shared" si="16"/>
        <v>0</v>
      </c>
      <c r="O371" s="32">
        <f t="shared" si="15"/>
        <v>0</v>
      </c>
      <c r="P371"/>
      <c r="Q371"/>
      <c r="R371"/>
      <c r="S371"/>
    </row>
    <row r="372" spans="1:19" ht="19.95" customHeight="1" x14ac:dyDescent="0.25">
      <c r="A372" s="71"/>
      <c r="B372" s="62"/>
      <c r="C372" s="64"/>
      <c r="D372" s="64"/>
      <c r="E372" s="66"/>
      <c r="F372" s="15" t="s">
        <v>383</v>
      </c>
      <c r="G372" s="47"/>
      <c r="H372" s="11"/>
      <c r="I372" s="8">
        <f>IFERROR(VLOOKUP(H372,Šifranti!$F$5:$G$48,2,FALSE),0)</f>
        <v>0</v>
      </c>
      <c r="J372" s="42">
        <f>J371</f>
        <v>0</v>
      </c>
      <c r="K372" s="33"/>
      <c r="L372" s="50">
        <v>1.1399999999999999</v>
      </c>
      <c r="M372" s="32">
        <f>D371</f>
        <v>0</v>
      </c>
      <c r="N372" s="32">
        <f t="shared" si="16"/>
        <v>0</v>
      </c>
      <c r="O372" s="32">
        <f t="shared" si="15"/>
        <v>0</v>
      </c>
      <c r="P372"/>
      <c r="Q372"/>
      <c r="R372"/>
      <c r="S372"/>
    </row>
    <row r="373" spans="1:19" ht="22.95" customHeight="1" x14ac:dyDescent="0.25">
      <c r="A373" s="71"/>
      <c r="B373" s="62"/>
      <c r="C373" s="64"/>
      <c r="D373" s="64"/>
      <c r="E373" s="66"/>
      <c r="F373" s="8" t="s">
        <v>368</v>
      </c>
      <c r="G373" s="47"/>
      <c r="H373" s="11"/>
      <c r="I373" s="8">
        <f>IFERROR(VLOOKUP(H373,Šifranti!$F$49:$G$152,2,FALSE),0)</f>
        <v>0</v>
      </c>
      <c r="J373" s="42">
        <f>J371</f>
        <v>0</v>
      </c>
      <c r="K373" s="33"/>
      <c r="L373" s="50">
        <v>0.63</v>
      </c>
      <c r="M373" s="32">
        <f>D371</f>
        <v>0</v>
      </c>
      <c r="N373" s="32">
        <f t="shared" si="16"/>
        <v>0</v>
      </c>
      <c r="O373" s="32">
        <f t="shared" si="15"/>
        <v>0</v>
      </c>
      <c r="P373"/>
      <c r="Q373"/>
      <c r="R373"/>
      <c r="S373"/>
    </row>
    <row r="374" spans="1:19" ht="22.95" customHeight="1" x14ac:dyDescent="0.25">
      <c r="A374" s="72"/>
      <c r="B374" s="73"/>
      <c r="C374" s="74"/>
      <c r="D374" s="74"/>
      <c r="E374" s="75"/>
      <c r="F374" s="8" t="s">
        <v>369</v>
      </c>
      <c r="G374" s="47"/>
      <c r="H374" s="11"/>
      <c r="I374" s="8">
        <f>IFERROR(VLOOKUP(H374,Šifranti!$F$49:$G$152,2,FALSE),0)</f>
        <v>0</v>
      </c>
      <c r="J374" s="42">
        <f>J371</f>
        <v>0</v>
      </c>
      <c r="K374" s="33"/>
      <c r="L374" s="50">
        <v>0.63</v>
      </c>
      <c r="M374" s="32">
        <f>D371</f>
        <v>0</v>
      </c>
      <c r="N374" s="32">
        <f t="shared" si="16"/>
        <v>0</v>
      </c>
      <c r="O374" s="32">
        <f t="shared" si="15"/>
        <v>0</v>
      </c>
      <c r="P374"/>
      <c r="Q374"/>
      <c r="R374"/>
      <c r="S374"/>
    </row>
    <row r="375" spans="1:19" ht="22.95" customHeight="1" x14ac:dyDescent="0.25">
      <c r="A375" s="76" t="s">
        <v>403</v>
      </c>
      <c r="B375" s="61"/>
      <c r="C375" s="61"/>
      <c r="D375" s="63">
        <f>IF(B375&gt;2309,B375-2309,0)</f>
        <v>0</v>
      </c>
      <c r="E375" s="65">
        <f>IF(C375&gt;1895,C375-1895,0)</f>
        <v>0</v>
      </c>
      <c r="F375" s="15" t="s">
        <v>382</v>
      </c>
      <c r="G375" s="47"/>
      <c r="H375" s="11"/>
      <c r="I375" s="8">
        <f>IFERROR(VLOOKUP(H375,Šifranti!$F$5:$G$48,2,FALSE),0)</f>
        <v>0</v>
      </c>
      <c r="J375" s="44"/>
      <c r="K375" s="33"/>
      <c r="L375" s="50">
        <v>1.08</v>
      </c>
      <c r="M375" s="32">
        <f>D375+E375</f>
        <v>0</v>
      </c>
      <c r="N375" s="32">
        <f t="shared" si="16"/>
        <v>0</v>
      </c>
      <c r="O375" s="32">
        <f t="shared" si="15"/>
        <v>0</v>
      </c>
      <c r="P375"/>
      <c r="Q375"/>
      <c r="R375"/>
      <c r="S375"/>
    </row>
    <row r="376" spans="1:19" ht="22.95" customHeight="1" x14ac:dyDescent="0.25">
      <c r="A376" s="71"/>
      <c r="B376" s="62"/>
      <c r="C376" s="62"/>
      <c r="D376" s="64"/>
      <c r="E376" s="66"/>
      <c r="F376" s="15" t="s">
        <v>383</v>
      </c>
      <c r="G376" s="47"/>
      <c r="H376" s="11"/>
      <c r="I376" s="8">
        <f>IFERROR(VLOOKUP(H376,Šifranti!$F$5:$G$48,2,FALSE),0)</f>
        <v>0</v>
      </c>
      <c r="J376" s="43">
        <f>J375</f>
        <v>0</v>
      </c>
      <c r="K376" s="33"/>
      <c r="L376" s="50">
        <v>1.08</v>
      </c>
      <c r="M376" s="32">
        <f>D375+E375</f>
        <v>0</v>
      </c>
      <c r="N376" s="32">
        <f t="shared" si="16"/>
        <v>0</v>
      </c>
      <c r="O376" s="32">
        <f t="shared" si="15"/>
        <v>0</v>
      </c>
      <c r="P376"/>
      <c r="Q376"/>
      <c r="R376"/>
      <c r="S376"/>
    </row>
    <row r="377" spans="1:19" ht="22.95" customHeight="1" x14ac:dyDescent="0.25">
      <c r="A377" s="71"/>
      <c r="B377" s="62"/>
      <c r="C377" s="62"/>
      <c r="D377" s="64"/>
      <c r="E377" s="66"/>
      <c r="F377" s="8" t="s">
        <v>368</v>
      </c>
      <c r="G377" s="47"/>
      <c r="H377" s="11"/>
      <c r="I377" s="8">
        <f>IFERROR(VLOOKUP(H377,Šifranti!$F$49:$G$152,2,FALSE),0)</f>
        <v>0</v>
      </c>
      <c r="J377" s="43">
        <f>J375*0.7</f>
        <v>0</v>
      </c>
      <c r="K377" s="33"/>
      <c r="L377" s="50">
        <v>0.6</v>
      </c>
      <c r="M377" s="32">
        <f>D375+E375</f>
        <v>0</v>
      </c>
      <c r="N377" s="32">
        <f t="shared" si="16"/>
        <v>0</v>
      </c>
      <c r="O377" s="32">
        <f t="shared" si="15"/>
        <v>0</v>
      </c>
      <c r="P377"/>
      <c r="Q377"/>
      <c r="R377"/>
      <c r="S377"/>
    </row>
    <row r="378" spans="1:19" ht="22.95" customHeight="1" x14ac:dyDescent="0.25">
      <c r="A378" s="71"/>
      <c r="B378" s="62"/>
      <c r="C378" s="62"/>
      <c r="D378" s="64"/>
      <c r="E378" s="66"/>
      <c r="F378" s="8" t="s">
        <v>369</v>
      </c>
      <c r="G378" s="47"/>
      <c r="H378" s="11"/>
      <c r="I378" s="8">
        <f>IFERROR(VLOOKUP(H378,Šifranti!$F$49:$G$152,2,FALSE),0)</f>
        <v>0</v>
      </c>
      <c r="J378" s="43">
        <f>J376*0.7</f>
        <v>0</v>
      </c>
      <c r="K378" s="33"/>
      <c r="L378" s="50">
        <v>0.6</v>
      </c>
      <c r="M378" s="32">
        <f>D375+E375</f>
        <v>0</v>
      </c>
      <c r="N378" s="32">
        <f t="shared" si="16"/>
        <v>0</v>
      </c>
      <c r="O378" s="32">
        <f t="shared" si="15"/>
        <v>0</v>
      </c>
      <c r="P378"/>
      <c r="Q378"/>
      <c r="R378"/>
      <c r="S378"/>
    </row>
    <row r="379" spans="1:19" ht="22.95" customHeight="1" x14ac:dyDescent="0.25">
      <c r="A379" s="71"/>
      <c r="B379" s="62"/>
      <c r="C379" s="62"/>
      <c r="D379" s="64"/>
      <c r="E379" s="66"/>
      <c r="F379" s="8" t="s">
        <v>396</v>
      </c>
      <c r="G379" s="47"/>
      <c r="H379" s="11"/>
      <c r="I379" s="8">
        <f>IFERROR(VLOOKUP(H379,Šifranti!$F$49:$G$152,2,FALSE),0)</f>
        <v>0</v>
      </c>
      <c r="J379" s="43">
        <f>J375*0.65</f>
        <v>0</v>
      </c>
      <c r="K379" s="33"/>
      <c r="L379" s="50">
        <v>0.42</v>
      </c>
      <c r="M379" s="32">
        <f>D375+E375</f>
        <v>0</v>
      </c>
      <c r="N379" s="32">
        <f t="shared" si="16"/>
        <v>0</v>
      </c>
      <c r="O379" s="32">
        <f t="shared" si="15"/>
        <v>0</v>
      </c>
      <c r="P379"/>
      <c r="Q379"/>
      <c r="R379"/>
      <c r="S379"/>
    </row>
    <row r="380" spans="1:19" ht="22.95" customHeight="1" x14ac:dyDescent="0.25">
      <c r="A380" s="71"/>
      <c r="B380" s="62"/>
      <c r="C380" s="62"/>
      <c r="D380" s="64"/>
      <c r="E380" s="66"/>
      <c r="F380" s="8" t="s">
        <v>397</v>
      </c>
      <c r="G380" s="47"/>
      <c r="H380" s="11"/>
      <c r="I380" s="8">
        <f>IFERROR(VLOOKUP(H380,Šifranti!$F$49:$G$152,2,FALSE),0)</f>
        <v>0</v>
      </c>
      <c r="J380" s="43">
        <f>J375*0.65</f>
        <v>0</v>
      </c>
      <c r="K380" s="33"/>
      <c r="L380" s="50">
        <v>0.42</v>
      </c>
      <c r="M380" s="32">
        <f>D375+E375</f>
        <v>0</v>
      </c>
      <c r="N380" s="32">
        <f t="shared" si="16"/>
        <v>0</v>
      </c>
      <c r="O380" s="32">
        <f t="shared" si="15"/>
        <v>0</v>
      </c>
      <c r="P380"/>
      <c r="Q380"/>
      <c r="R380"/>
      <c r="S380"/>
    </row>
    <row r="381" spans="1:19" ht="22.95" customHeight="1" x14ac:dyDescent="0.25">
      <c r="A381" s="71"/>
      <c r="B381" s="62"/>
      <c r="C381" s="62"/>
      <c r="D381" s="64"/>
      <c r="E381" s="66"/>
      <c r="F381" s="8" t="s">
        <v>394</v>
      </c>
      <c r="G381" s="47"/>
      <c r="H381" s="11"/>
      <c r="I381" s="8">
        <f>IFERROR(VLOOKUP(H381,Šifranti!$F$153:$G$156,2,FALSE),0)</f>
        <v>0</v>
      </c>
      <c r="J381" s="42">
        <f>J375*0.3</f>
        <v>0</v>
      </c>
      <c r="K381" s="33"/>
      <c r="L381" s="50">
        <v>0.37</v>
      </c>
      <c r="M381" s="32">
        <f>D375+E375</f>
        <v>0</v>
      </c>
      <c r="N381" s="32">
        <f t="shared" si="16"/>
        <v>0</v>
      </c>
      <c r="O381" s="32">
        <f t="shared" si="15"/>
        <v>0</v>
      </c>
      <c r="P381"/>
      <c r="Q381"/>
      <c r="R381"/>
      <c r="S381"/>
    </row>
    <row r="382" spans="1:19" ht="22.95" customHeight="1" x14ac:dyDescent="0.25">
      <c r="A382" s="71" t="s">
        <v>404</v>
      </c>
      <c r="B382" s="61"/>
      <c r="C382" s="63" t="s">
        <v>400</v>
      </c>
      <c r="D382" s="63">
        <f>IF(B382&gt;3976,B382-3976,0)</f>
        <v>0</v>
      </c>
      <c r="E382" s="65">
        <v>0</v>
      </c>
      <c r="F382" s="15" t="s">
        <v>382</v>
      </c>
      <c r="G382" s="47"/>
      <c r="H382" s="11"/>
      <c r="I382" s="8">
        <f>IFERROR(VLOOKUP(H382,Šifranti!$F$5:$G$48,2,FALSE),0)</f>
        <v>0</v>
      </c>
      <c r="J382" s="44"/>
      <c r="K382" s="33"/>
      <c r="L382" s="50">
        <v>1.1399999999999999</v>
      </c>
      <c r="M382" s="32">
        <f>D382</f>
        <v>0</v>
      </c>
      <c r="N382" s="32">
        <f t="shared" si="16"/>
        <v>0</v>
      </c>
      <c r="O382" s="32">
        <f t="shared" si="15"/>
        <v>0</v>
      </c>
      <c r="P382"/>
      <c r="Q382"/>
      <c r="R382"/>
      <c r="S382"/>
    </row>
    <row r="383" spans="1:19" ht="22.95" customHeight="1" x14ac:dyDescent="0.25">
      <c r="A383" s="71"/>
      <c r="B383" s="62"/>
      <c r="C383" s="64"/>
      <c r="D383" s="64"/>
      <c r="E383" s="66"/>
      <c r="F383" s="15" t="s">
        <v>383</v>
      </c>
      <c r="G383" s="47"/>
      <c r="H383" s="11"/>
      <c r="I383" s="8">
        <f>IFERROR(VLOOKUP(H383,Šifranti!$F$5:$G$48,2,FALSE),0)</f>
        <v>0</v>
      </c>
      <c r="J383" s="42">
        <f>J382</f>
        <v>0</v>
      </c>
      <c r="K383" s="33"/>
      <c r="L383" s="50">
        <v>1.1399999999999999</v>
      </c>
      <c r="M383" s="32">
        <f>D382</f>
        <v>0</v>
      </c>
      <c r="N383" s="32">
        <f t="shared" si="16"/>
        <v>0</v>
      </c>
      <c r="O383" s="32">
        <f t="shared" si="15"/>
        <v>0</v>
      </c>
      <c r="P383"/>
      <c r="Q383"/>
      <c r="R383"/>
      <c r="S383"/>
    </row>
    <row r="384" spans="1:19" ht="22.95" customHeight="1" x14ac:dyDescent="0.25">
      <c r="A384" s="71"/>
      <c r="B384" s="62"/>
      <c r="C384" s="64"/>
      <c r="D384" s="64"/>
      <c r="E384" s="66"/>
      <c r="F384" s="8" t="s">
        <v>368</v>
      </c>
      <c r="G384" s="47"/>
      <c r="H384" s="11"/>
      <c r="I384" s="8">
        <f>IFERROR(VLOOKUP(H384,Šifranti!$F$49:$G$152,2,FALSE),0)</f>
        <v>0</v>
      </c>
      <c r="J384" s="42">
        <f>J382</f>
        <v>0</v>
      </c>
      <c r="K384" s="33"/>
      <c r="L384" s="50">
        <v>0.63</v>
      </c>
      <c r="M384" s="32">
        <f>D382</f>
        <v>0</v>
      </c>
      <c r="N384" s="32">
        <f t="shared" si="16"/>
        <v>0</v>
      </c>
      <c r="O384" s="32">
        <f t="shared" si="15"/>
        <v>0</v>
      </c>
      <c r="P384"/>
      <c r="Q384"/>
      <c r="R384"/>
      <c r="S384"/>
    </row>
    <row r="385" spans="1:19" ht="22.95" customHeight="1" x14ac:dyDescent="0.25">
      <c r="A385" s="72"/>
      <c r="B385" s="73"/>
      <c r="C385" s="74"/>
      <c r="D385" s="74"/>
      <c r="E385" s="75"/>
      <c r="F385" s="8" t="s">
        <v>369</v>
      </c>
      <c r="G385" s="47"/>
      <c r="H385" s="11"/>
      <c r="I385" s="8">
        <f>IFERROR(VLOOKUP(H385,Šifranti!$F$49:$G$152,2,FALSE),0)</f>
        <v>0</v>
      </c>
      <c r="J385" s="42">
        <f>J382</f>
        <v>0</v>
      </c>
      <c r="K385" s="33"/>
      <c r="L385" s="50">
        <v>0.63</v>
      </c>
      <c r="M385" s="32">
        <f>D382</f>
        <v>0</v>
      </c>
      <c r="N385" s="32">
        <f t="shared" si="16"/>
        <v>0</v>
      </c>
      <c r="O385" s="32">
        <f t="shared" si="15"/>
        <v>0</v>
      </c>
      <c r="P385"/>
      <c r="Q385"/>
      <c r="R385"/>
      <c r="S385"/>
    </row>
    <row r="386" spans="1:19" ht="22.95" customHeight="1" x14ac:dyDescent="0.25">
      <c r="A386" s="76" t="s">
        <v>405</v>
      </c>
      <c r="B386" s="61"/>
      <c r="C386" s="61"/>
      <c r="D386" s="63">
        <f>IF(B386&gt;2309,B386-2309,0)</f>
        <v>0</v>
      </c>
      <c r="E386" s="65">
        <f>IF(C386&gt;1895,C386-1895,0)</f>
        <v>0</v>
      </c>
      <c r="F386" s="15" t="s">
        <v>382</v>
      </c>
      <c r="G386" s="47"/>
      <c r="H386" s="11"/>
      <c r="I386" s="8">
        <f>IFERROR(VLOOKUP(H386,Šifranti!$F$5:$G$48,2,FALSE),0)</f>
        <v>0</v>
      </c>
      <c r="J386" s="44"/>
      <c r="K386" s="33"/>
      <c r="L386" s="50">
        <v>1.08</v>
      </c>
      <c r="M386" s="32">
        <f>D386+E386</f>
        <v>0</v>
      </c>
      <c r="N386" s="32">
        <f t="shared" si="16"/>
        <v>0</v>
      </c>
      <c r="O386" s="32">
        <f t="shared" si="15"/>
        <v>0</v>
      </c>
      <c r="P386"/>
      <c r="Q386"/>
      <c r="R386"/>
      <c r="S386"/>
    </row>
    <row r="387" spans="1:19" ht="22.95" customHeight="1" x14ac:dyDescent="0.25">
      <c r="A387" s="71"/>
      <c r="B387" s="62"/>
      <c r="C387" s="62"/>
      <c r="D387" s="64"/>
      <c r="E387" s="66"/>
      <c r="F387" s="15" t="s">
        <v>383</v>
      </c>
      <c r="G387" s="47"/>
      <c r="H387" s="11"/>
      <c r="I387" s="8">
        <f>IFERROR(VLOOKUP(H387,Šifranti!$F$5:$G$48,2,FALSE),0)</f>
        <v>0</v>
      </c>
      <c r="J387" s="43">
        <f>J386</f>
        <v>0</v>
      </c>
      <c r="K387" s="33"/>
      <c r="L387" s="50">
        <v>1.08</v>
      </c>
      <c r="M387" s="32">
        <f>D386+E386</f>
        <v>0</v>
      </c>
      <c r="N387" s="32">
        <f t="shared" si="16"/>
        <v>0</v>
      </c>
      <c r="O387" s="32">
        <f t="shared" si="15"/>
        <v>0</v>
      </c>
      <c r="P387"/>
      <c r="Q387"/>
      <c r="R387"/>
      <c r="S387"/>
    </row>
    <row r="388" spans="1:19" ht="22.95" customHeight="1" x14ac:dyDescent="0.25">
      <c r="A388" s="71"/>
      <c r="B388" s="62"/>
      <c r="C388" s="62"/>
      <c r="D388" s="64"/>
      <c r="E388" s="66"/>
      <c r="F388" s="8" t="s">
        <v>368</v>
      </c>
      <c r="G388" s="47"/>
      <c r="H388" s="11"/>
      <c r="I388" s="8">
        <f>IFERROR(VLOOKUP(H388,Šifranti!$F$49:$G$152,2,FALSE),0)</f>
        <v>0</v>
      </c>
      <c r="J388" s="43">
        <f>J386*0.7</f>
        <v>0</v>
      </c>
      <c r="K388" s="33"/>
      <c r="L388" s="50">
        <v>0.6</v>
      </c>
      <c r="M388" s="32">
        <f>D386+E386</f>
        <v>0</v>
      </c>
      <c r="N388" s="32">
        <f t="shared" si="16"/>
        <v>0</v>
      </c>
      <c r="O388" s="32">
        <f t="shared" si="15"/>
        <v>0</v>
      </c>
      <c r="P388"/>
      <c r="Q388"/>
      <c r="R388"/>
      <c r="S388"/>
    </row>
    <row r="389" spans="1:19" ht="22.95" customHeight="1" x14ac:dyDescent="0.25">
      <c r="A389" s="71"/>
      <c r="B389" s="62"/>
      <c r="C389" s="62"/>
      <c r="D389" s="64"/>
      <c r="E389" s="66"/>
      <c r="F389" s="8" t="s">
        <v>369</v>
      </c>
      <c r="G389" s="47"/>
      <c r="H389" s="11"/>
      <c r="I389" s="8">
        <f>IFERROR(VLOOKUP(H389,Šifranti!$F$49:$G$152,2,FALSE),0)</f>
        <v>0</v>
      </c>
      <c r="J389" s="43">
        <f>J387*0.7</f>
        <v>0</v>
      </c>
      <c r="K389" s="33"/>
      <c r="L389" s="50">
        <v>0.6</v>
      </c>
      <c r="M389" s="32">
        <f>D386+E386</f>
        <v>0</v>
      </c>
      <c r="N389" s="32">
        <f t="shared" si="16"/>
        <v>0</v>
      </c>
      <c r="O389" s="32">
        <f t="shared" si="15"/>
        <v>0</v>
      </c>
      <c r="P389"/>
      <c r="Q389"/>
      <c r="R389"/>
      <c r="S389"/>
    </row>
    <row r="390" spans="1:19" ht="22.95" customHeight="1" x14ac:dyDescent="0.25">
      <c r="A390" s="71"/>
      <c r="B390" s="62"/>
      <c r="C390" s="62"/>
      <c r="D390" s="64"/>
      <c r="E390" s="66"/>
      <c r="F390" s="8" t="s">
        <v>396</v>
      </c>
      <c r="G390" s="47"/>
      <c r="H390" s="11"/>
      <c r="I390" s="8">
        <f>IFERROR(VLOOKUP(H390,Šifranti!$F$49:$G$152,2,FALSE),0)</f>
        <v>0</v>
      </c>
      <c r="J390" s="43">
        <f>J386*0.65</f>
        <v>0</v>
      </c>
      <c r="K390" s="33"/>
      <c r="L390" s="50">
        <v>0.42</v>
      </c>
      <c r="M390" s="32">
        <f>D386+E386</f>
        <v>0</v>
      </c>
      <c r="N390" s="32">
        <f t="shared" si="16"/>
        <v>0</v>
      </c>
      <c r="O390" s="32">
        <f t="shared" si="15"/>
        <v>0</v>
      </c>
      <c r="P390"/>
      <c r="Q390"/>
      <c r="R390"/>
      <c r="S390"/>
    </row>
    <row r="391" spans="1:19" ht="22.95" customHeight="1" x14ac:dyDescent="0.25">
      <c r="A391" s="71"/>
      <c r="B391" s="62"/>
      <c r="C391" s="62"/>
      <c r="D391" s="64"/>
      <c r="E391" s="66"/>
      <c r="F391" s="8" t="s">
        <v>397</v>
      </c>
      <c r="G391" s="47"/>
      <c r="H391" s="11"/>
      <c r="I391" s="8">
        <f>IFERROR(VLOOKUP(H391,Šifranti!$F$49:$G$152,2,FALSE),0)</f>
        <v>0</v>
      </c>
      <c r="J391" s="43">
        <f>J386*0.65</f>
        <v>0</v>
      </c>
      <c r="K391" s="33"/>
      <c r="L391" s="50">
        <v>0.42</v>
      </c>
      <c r="M391" s="32">
        <f>D386+E386</f>
        <v>0</v>
      </c>
      <c r="N391" s="32">
        <f t="shared" si="16"/>
        <v>0</v>
      </c>
      <c r="O391" s="32">
        <f t="shared" si="15"/>
        <v>0</v>
      </c>
      <c r="P391"/>
      <c r="Q391"/>
      <c r="R391"/>
      <c r="S391"/>
    </row>
    <row r="392" spans="1:19" ht="30" customHeight="1" x14ac:dyDescent="0.25">
      <c r="A392" s="71"/>
      <c r="B392" s="62"/>
      <c r="C392" s="62"/>
      <c r="D392" s="64"/>
      <c r="E392" s="66"/>
      <c r="F392" s="8" t="s">
        <v>394</v>
      </c>
      <c r="G392" s="47"/>
      <c r="H392" s="11"/>
      <c r="I392" s="8">
        <f>IFERROR(VLOOKUP(H392,Šifranti!$F$153:$G$156,2,FALSE),0)</f>
        <v>0</v>
      </c>
      <c r="J392" s="42">
        <f>J386*0.3</f>
        <v>0</v>
      </c>
      <c r="K392" s="33"/>
      <c r="L392" s="50">
        <v>0.37</v>
      </c>
      <c r="M392" s="32">
        <f>D386+E386</f>
        <v>0</v>
      </c>
      <c r="N392" s="32">
        <f t="shared" si="16"/>
        <v>0</v>
      </c>
      <c r="O392" s="32">
        <f t="shared" si="15"/>
        <v>0</v>
      </c>
      <c r="P392"/>
      <c r="Q392"/>
      <c r="R392"/>
      <c r="S392"/>
    </row>
    <row r="393" spans="1:19" ht="22.95" customHeight="1" x14ac:dyDescent="0.25">
      <c r="A393" s="71" t="s">
        <v>406</v>
      </c>
      <c r="B393" s="61"/>
      <c r="C393" s="63" t="s">
        <v>400</v>
      </c>
      <c r="D393" s="63">
        <f>IF(B393&gt;3976,B393-3976,0)</f>
        <v>0</v>
      </c>
      <c r="E393" s="65">
        <v>0</v>
      </c>
      <c r="F393" s="15" t="s">
        <v>382</v>
      </c>
      <c r="G393" s="47"/>
      <c r="H393" s="11"/>
      <c r="I393" s="8">
        <f>IFERROR(VLOOKUP(H393,Šifranti!$F$5:$G$48,2,FALSE),0)</f>
        <v>0</v>
      </c>
      <c r="J393" s="44"/>
      <c r="K393" s="33"/>
      <c r="L393" s="50">
        <v>1.1399999999999999</v>
      </c>
      <c r="M393" s="32">
        <f>D393</f>
        <v>0</v>
      </c>
      <c r="N393" s="32">
        <f t="shared" si="16"/>
        <v>0</v>
      </c>
      <c r="O393" s="32">
        <f t="shared" si="15"/>
        <v>0</v>
      </c>
      <c r="P393"/>
      <c r="Q393"/>
      <c r="R393"/>
      <c r="S393"/>
    </row>
    <row r="394" spans="1:19" ht="22.95" customHeight="1" x14ac:dyDescent="0.25">
      <c r="A394" s="71"/>
      <c r="B394" s="62"/>
      <c r="C394" s="64"/>
      <c r="D394" s="64"/>
      <c r="E394" s="66"/>
      <c r="F394" s="15" t="s">
        <v>383</v>
      </c>
      <c r="G394" s="47"/>
      <c r="H394" s="11"/>
      <c r="I394" s="8">
        <f>IFERROR(VLOOKUP(H394,Šifranti!$F$5:$G$48,2,FALSE),0)</f>
        <v>0</v>
      </c>
      <c r="J394" s="42">
        <f>J393</f>
        <v>0</v>
      </c>
      <c r="K394" s="33"/>
      <c r="L394" s="50">
        <v>1.1399999999999999</v>
      </c>
      <c r="M394" s="32">
        <f>D393</f>
        <v>0</v>
      </c>
      <c r="N394" s="32">
        <f t="shared" si="16"/>
        <v>0</v>
      </c>
      <c r="O394" s="32">
        <f t="shared" si="15"/>
        <v>0</v>
      </c>
      <c r="P394"/>
      <c r="Q394"/>
      <c r="R394"/>
      <c r="S394"/>
    </row>
    <row r="395" spans="1:19" ht="22.95" customHeight="1" x14ac:dyDescent="0.25">
      <c r="A395" s="71"/>
      <c r="B395" s="62"/>
      <c r="C395" s="64"/>
      <c r="D395" s="64"/>
      <c r="E395" s="66"/>
      <c r="F395" s="8" t="s">
        <v>368</v>
      </c>
      <c r="G395" s="47"/>
      <c r="H395" s="11"/>
      <c r="I395" s="8">
        <f>IFERROR(VLOOKUP(H395,Šifranti!$F$49:$G$152,2,FALSE),0)</f>
        <v>0</v>
      </c>
      <c r="J395" s="42">
        <f>J393</f>
        <v>0</v>
      </c>
      <c r="K395" s="33"/>
      <c r="L395" s="50">
        <v>0.63</v>
      </c>
      <c r="M395" s="32">
        <f>D393</f>
        <v>0</v>
      </c>
      <c r="N395" s="32">
        <f t="shared" si="16"/>
        <v>0</v>
      </c>
      <c r="O395" s="32">
        <f t="shared" si="15"/>
        <v>0</v>
      </c>
      <c r="P395"/>
      <c r="Q395"/>
      <c r="R395"/>
      <c r="S395"/>
    </row>
    <row r="396" spans="1:19" ht="22.95" customHeight="1" x14ac:dyDescent="0.25">
      <c r="A396" s="72"/>
      <c r="B396" s="73"/>
      <c r="C396" s="74"/>
      <c r="D396" s="74"/>
      <c r="E396" s="75"/>
      <c r="F396" s="8" t="s">
        <v>369</v>
      </c>
      <c r="G396" s="47"/>
      <c r="H396" s="11"/>
      <c r="I396" s="8">
        <f>IFERROR(VLOOKUP(H396,Šifranti!$F$49:$G$152,2,FALSE),0)</f>
        <v>0</v>
      </c>
      <c r="J396" s="42">
        <f>J393</f>
        <v>0</v>
      </c>
      <c r="K396" s="33"/>
      <c r="L396" s="50">
        <v>0.63</v>
      </c>
      <c r="M396" s="32">
        <f>D393</f>
        <v>0</v>
      </c>
      <c r="N396" s="32">
        <f t="shared" si="16"/>
        <v>0</v>
      </c>
      <c r="O396" s="32">
        <f t="shared" si="15"/>
        <v>0</v>
      </c>
      <c r="P396"/>
      <c r="Q396"/>
      <c r="R396"/>
      <c r="S396"/>
    </row>
    <row r="397" spans="1:19" ht="22.95" customHeight="1" x14ac:dyDescent="0.25">
      <c r="A397" s="34" t="s">
        <v>320</v>
      </c>
      <c r="B397" s="34"/>
      <c r="C397" s="34"/>
      <c r="D397" s="7"/>
      <c r="E397" s="7"/>
      <c r="F397" s="7"/>
      <c r="G397" s="7"/>
      <c r="H397" s="7"/>
      <c r="I397" s="7"/>
      <c r="J397" s="7"/>
      <c r="K397" s="7"/>
      <c r="L397" s="7"/>
      <c r="M397" s="7"/>
      <c r="N397" s="32">
        <f>SUM(N353:N396)</f>
        <v>0</v>
      </c>
      <c r="O397" s="32">
        <f>SUM(O353:O396)</f>
        <v>0</v>
      </c>
      <c r="P397"/>
      <c r="Q397"/>
      <c r="R397"/>
      <c r="S397"/>
    </row>
    <row r="398" spans="1:19" ht="22.95" customHeight="1" x14ac:dyDescent="0.25">
      <c r="A398"/>
      <c r="B398"/>
      <c r="C398"/>
      <c r="D398"/>
      <c r="E398"/>
      <c r="F398"/>
      <c r="G398"/>
      <c r="H398"/>
      <c r="I398"/>
      <c r="J398"/>
      <c r="K398"/>
      <c r="L398"/>
      <c r="M398"/>
      <c r="N398"/>
      <c r="O398"/>
      <c r="P398"/>
      <c r="Q398"/>
      <c r="R398"/>
      <c r="S398"/>
    </row>
    <row r="399" spans="1:19" ht="24" customHeight="1" x14ac:dyDescent="0.25">
      <c r="A399" s="26" t="s">
        <v>423</v>
      </c>
      <c r="B399" s="46"/>
      <c r="C399" s="46"/>
      <c r="D399"/>
      <c r="E399"/>
      <c r="F399"/>
      <c r="G399"/>
      <c r="H399"/>
      <c r="I399"/>
      <c r="J399"/>
      <c r="K399"/>
      <c r="L399"/>
      <c r="M399"/>
      <c r="N399"/>
      <c r="O399"/>
      <c r="P399"/>
      <c r="Q399"/>
      <c r="R399"/>
      <c r="S399"/>
    </row>
    <row r="400" spans="1:19" ht="70.2" customHeight="1" x14ac:dyDescent="0.25">
      <c r="A400" s="8" t="s">
        <v>11</v>
      </c>
      <c r="B400" s="49" t="s">
        <v>489</v>
      </c>
      <c r="C400" s="8" t="s">
        <v>323</v>
      </c>
      <c r="D400" s="13" t="s">
        <v>379</v>
      </c>
      <c r="E400" s="13" t="s">
        <v>378</v>
      </c>
      <c r="F400" s="8" t="s">
        <v>420</v>
      </c>
      <c r="G400" s="8" t="s">
        <v>8</v>
      </c>
      <c r="H400" s="8" t="s">
        <v>9</v>
      </c>
      <c r="I400" s="8" t="s">
        <v>10</v>
      </c>
      <c r="J400" s="8" t="s">
        <v>395</v>
      </c>
      <c r="K400" s="8" t="s">
        <v>372</v>
      </c>
      <c r="L400" s="8" t="s">
        <v>384</v>
      </c>
      <c r="M400" s="8" t="s">
        <v>385</v>
      </c>
      <c r="N400" s="13" t="s">
        <v>381</v>
      </c>
      <c r="O400" s="13" t="s">
        <v>380</v>
      </c>
      <c r="P400"/>
      <c r="Q400"/>
      <c r="R400"/>
      <c r="S400"/>
    </row>
    <row r="401" spans="1:19" ht="22.95" customHeight="1" x14ac:dyDescent="0.25">
      <c r="A401" s="9">
        <v>1</v>
      </c>
      <c r="B401" s="9">
        <v>2</v>
      </c>
      <c r="C401" s="9">
        <v>3</v>
      </c>
      <c r="D401" s="9">
        <v>4</v>
      </c>
      <c r="E401" s="9">
        <v>5</v>
      </c>
      <c r="F401" s="14">
        <v>6</v>
      </c>
      <c r="G401" s="9">
        <v>7</v>
      </c>
      <c r="H401" s="14">
        <v>8</v>
      </c>
      <c r="I401" s="9">
        <v>9</v>
      </c>
      <c r="J401" s="9">
        <v>10</v>
      </c>
      <c r="K401" s="9">
        <v>11</v>
      </c>
      <c r="L401" s="9">
        <v>12</v>
      </c>
      <c r="M401" s="9">
        <v>13</v>
      </c>
      <c r="N401" s="9">
        <v>14</v>
      </c>
      <c r="O401" s="9">
        <v>15</v>
      </c>
      <c r="P401"/>
      <c r="Q401"/>
      <c r="R401"/>
      <c r="S401"/>
    </row>
    <row r="402" spans="1:19" ht="22.95" customHeight="1" x14ac:dyDescent="0.25">
      <c r="A402" s="76" t="s">
        <v>398</v>
      </c>
      <c r="B402" s="61"/>
      <c r="C402" s="61"/>
      <c r="D402" s="63">
        <f>IF(B402&gt;2309,B402-2309,0)</f>
        <v>0</v>
      </c>
      <c r="E402" s="65">
        <f>IF(C402&gt;1895,C402-1895,0)</f>
        <v>0</v>
      </c>
      <c r="F402" s="15" t="s">
        <v>382</v>
      </c>
      <c r="G402" s="47"/>
      <c r="H402" s="11"/>
      <c r="I402" s="8">
        <f>IFERROR(VLOOKUP(H402,Šifranti!$F$5:$G$48,2,FALSE),0)</f>
        <v>0</v>
      </c>
      <c r="J402" s="44"/>
      <c r="K402" s="33"/>
      <c r="L402" s="50">
        <v>1.08</v>
      </c>
      <c r="M402" s="32">
        <f>D402+E402</f>
        <v>0</v>
      </c>
      <c r="N402" s="32">
        <f>IF(J402*K402*L402*M402 &lt;= 2000,J402*K402*L402*M402,2000)</f>
        <v>0</v>
      </c>
      <c r="O402" s="32">
        <f t="shared" ref="O402:O445" si="17">N402*1.161</f>
        <v>0</v>
      </c>
      <c r="P402"/>
      <c r="Q402"/>
      <c r="R402"/>
      <c r="S402"/>
    </row>
    <row r="403" spans="1:19" ht="22.95" customHeight="1" x14ac:dyDescent="0.25">
      <c r="A403" s="71"/>
      <c r="B403" s="62"/>
      <c r="C403" s="62"/>
      <c r="D403" s="64"/>
      <c r="E403" s="66"/>
      <c r="F403" s="15" t="s">
        <v>383</v>
      </c>
      <c r="G403" s="47"/>
      <c r="H403" s="11"/>
      <c r="I403" s="8">
        <f>IFERROR(VLOOKUP(H403,Šifranti!$F$5:$G$48,2,FALSE),0)</f>
        <v>0</v>
      </c>
      <c r="J403" s="43">
        <f>J402</f>
        <v>0</v>
      </c>
      <c r="K403" s="33"/>
      <c r="L403" s="50">
        <v>1.08</v>
      </c>
      <c r="M403" s="32">
        <f>D402+E402</f>
        <v>0</v>
      </c>
      <c r="N403" s="32">
        <f t="shared" ref="N403:N445" si="18">IF(J403*K403*L403*M403 &lt;= 2000,J403*K403*L403*M403,2000)</f>
        <v>0</v>
      </c>
      <c r="O403" s="32">
        <f t="shared" si="17"/>
        <v>0</v>
      </c>
      <c r="P403"/>
      <c r="Q403"/>
      <c r="R403"/>
      <c r="S403"/>
    </row>
    <row r="404" spans="1:19" ht="22.95" customHeight="1" x14ac:dyDescent="0.25">
      <c r="A404" s="71"/>
      <c r="B404" s="62"/>
      <c r="C404" s="62"/>
      <c r="D404" s="64"/>
      <c r="E404" s="66"/>
      <c r="F404" s="8" t="s">
        <v>368</v>
      </c>
      <c r="G404" s="47"/>
      <c r="H404" s="11"/>
      <c r="I404" s="8">
        <f>IFERROR(VLOOKUP(H404,Šifranti!$F$49:$G$152,2,FALSE),0)</f>
        <v>0</v>
      </c>
      <c r="J404" s="43">
        <f>J402*0.7</f>
        <v>0</v>
      </c>
      <c r="K404" s="33"/>
      <c r="L404" s="50">
        <v>0.6</v>
      </c>
      <c r="M404" s="32">
        <f>D402+E402</f>
        <v>0</v>
      </c>
      <c r="N404" s="32">
        <f t="shared" si="18"/>
        <v>0</v>
      </c>
      <c r="O404" s="32">
        <f t="shared" si="17"/>
        <v>0</v>
      </c>
      <c r="P404"/>
      <c r="Q404"/>
      <c r="R404"/>
      <c r="S404"/>
    </row>
    <row r="405" spans="1:19" ht="22.95" customHeight="1" x14ac:dyDescent="0.25">
      <c r="A405" s="71"/>
      <c r="B405" s="62"/>
      <c r="C405" s="62"/>
      <c r="D405" s="64"/>
      <c r="E405" s="66"/>
      <c r="F405" s="8" t="s">
        <v>369</v>
      </c>
      <c r="G405" s="47"/>
      <c r="H405" s="11"/>
      <c r="I405" s="8">
        <f>IFERROR(VLOOKUP(H405,Šifranti!$F$49:$G$152,2,FALSE),0)</f>
        <v>0</v>
      </c>
      <c r="J405" s="43">
        <f>J403*0.7</f>
        <v>0</v>
      </c>
      <c r="K405" s="33"/>
      <c r="L405" s="50">
        <v>0.6</v>
      </c>
      <c r="M405" s="32">
        <f>D402+E402</f>
        <v>0</v>
      </c>
      <c r="N405" s="32">
        <f t="shared" si="18"/>
        <v>0</v>
      </c>
      <c r="O405" s="32">
        <f t="shared" si="17"/>
        <v>0</v>
      </c>
      <c r="P405"/>
      <c r="Q405"/>
      <c r="R405"/>
      <c r="S405"/>
    </row>
    <row r="406" spans="1:19" ht="22.95" customHeight="1" x14ac:dyDescent="0.25">
      <c r="A406" s="71"/>
      <c r="B406" s="62"/>
      <c r="C406" s="62"/>
      <c r="D406" s="64"/>
      <c r="E406" s="66"/>
      <c r="F406" s="8" t="s">
        <v>396</v>
      </c>
      <c r="G406" s="47"/>
      <c r="H406" s="11"/>
      <c r="I406" s="8">
        <f>IFERROR(VLOOKUP(H406,Šifranti!$F$49:$G$152,2,FALSE),0)</f>
        <v>0</v>
      </c>
      <c r="J406" s="43">
        <f>J402*0.65</f>
        <v>0</v>
      </c>
      <c r="K406" s="33"/>
      <c r="L406" s="50">
        <v>0.42</v>
      </c>
      <c r="M406" s="32">
        <f>D402+E402</f>
        <v>0</v>
      </c>
      <c r="N406" s="32">
        <f t="shared" si="18"/>
        <v>0</v>
      </c>
      <c r="O406" s="32">
        <f t="shared" si="17"/>
        <v>0</v>
      </c>
      <c r="P406"/>
      <c r="Q406"/>
      <c r="R406"/>
      <c r="S406"/>
    </row>
    <row r="407" spans="1:19" ht="22.95" customHeight="1" x14ac:dyDescent="0.25">
      <c r="A407" s="71"/>
      <c r="B407" s="62"/>
      <c r="C407" s="62"/>
      <c r="D407" s="64"/>
      <c r="E407" s="66"/>
      <c r="F407" s="8" t="s">
        <v>397</v>
      </c>
      <c r="G407" s="47"/>
      <c r="H407" s="11"/>
      <c r="I407" s="8">
        <f>IFERROR(VLOOKUP(H407,Šifranti!$F$49:$G$152,2,FALSE),0)</f>
        <v>0</v>
      </c>
      <c r="J407" s="43">
        <f>J402*0.65</f>
        <v>0</v>
      </c>
      <c r="K407" s="33"/>
      <c r="L407" s="50">
        <v>0.42</v>
      </c>
      <c r="M407" s="32">
        <f>D402+E402</f>
        <v>0</v>
      </c>
      <c r="N407" s="32">
        <f t="shared" si="18"/>
        <v>0</v>
      </c>
      <c r="O407" s="32">
        <f t="shared" si="17"/>
        <v>0</v>
      </c>
      <c r="P407"/>
      <c r="Q407"/>
      <c r="R407"/>
      <c r="S407"/>
    </row>
    <row r="408" spans="1:19" ht="22.95" customHeight="1" x14ac:dyDescent="0.25">
      <c r="A408" s="71"/>
      <c r="B408" s="62"/>
      <c r="C408" s="62"/>
      <c r="D408" s="64"/>
      <c r="E408" s="66"/>
      <c r="F408" s="8" t="s">
        <v>394</v>
      </c>
      <c r="G408" s="47"/>
      <c r="H408" s="11"/>
      <c r="I408" s="8">
        <f>IFERROR(VLOOKUP(H408,Šifranti!$F$153:$G$156,2,FALSE),0)</f>
        <v>0</v>
      </c>
      <c r="J408" s="42">
        <f>J402*0.3</f>
        <v>0</v>
      </c>
      <c r="K408" s="33"/>
      <c r="L408" s="50">
        <v>0.37</v>
      </c>
      <c r="M408" s="32">
        <f>D402+E402</f>
        <v>0</v>
      </c>
      <c r="N408" s="32">
        <f t="shared" si="18"/>
        <v>0</v>
      </c>
      <c r="O408" s="32">
        <f t="shared" si="17"/>
        <v>0</v>
      </c>
      <c r="P408"/>
      <c r="Q408"/>
      <c r="R408"/>
      <c r="S408"/>
    </row>
    <row r="409" spans="1:19" ht="22.95" customHeight="1" x14ac:dyDescent="0.25">
      <c r="A409" s="71" t="s">
        <v>399</v>
      </c>
      <c r="B409" s="61"/>
      <c r="C409" s="63" t="s">
        <v>400</v>
      </c>
      <c r="D409" s="63">
        <f>IF(B409&gt;3976,B409-3976,0)</f>
        <v>0</v>
      </c>
      <c r="E409" s="65">
        <v>0</v>
      </c>
      <c r="F409" s="15" t="s">
        <v>382</v>
      </c>
      <c r="G409" s="47"/>
      <c r="H409" s="11"/>
      <c r="I409" s="8">
        <f>IFERROR(VLOOKUP(H409,Šifranti!$F$5:$G$48,2,FALSE),0)</f>
        <v>0</v>
      </c>
      <c r="J409" s="44"/>
      <c r="K409" s="33"/>
      <c r="L409" s="50">
        <v>1.1399999999999999</v>
      </c>
      <c r="M409" s="32">
        <f>D409</f>
        <v>0</v>
      </c>
      <c r="N409" s="32">
        <f t="shared" si="18"/>
        <v>0</v>
      </c>
      <c r="O409" s="32">
        <f t="shared" si="17"/>
        <v>0</v>
      </c>
      <c r="P409"/>
      <c r="Q409"/>
      <c r="R409"/>
      <c r="S409"/>
    </row>
    <row r="410" spans="1:19" ht="22.95" customHeight="1" x14ac:dyDescent="0.25">
      <c r="A410" s="71"/>
      <c r="B410" s="62"/>
      <c r="C410" s="64"/>
      <c r="D410" s="64"/>
      <c r="E410" s="66"/>
      <c r="F410" s="15" t="s">
        <v>383</v>
      </c>
      <c r="G410" s="47"/>
      <c r="H410" s="11"/>
      <c r="I410" s="8">
        <f>IFERROR(VLOOKUP(H410,Šifranti!$F$5:$G$48,2,FALSE),0)</f>
        <v>0</v>
      </c>
      <c r="J410" s="42">
        <f>J409</f>
        <v>0</v>
      </c>
      <c r="K410" s="33"/>
      <c r="L410" s="50">
        <v>1.1399999999999999</v>
      </c>
      <c r="M410" s="32">
        <f>D409</f>
        <v>0</v>
      </c>
      <c r="N410" s="32">
        <f t="shared" si="18"/>
        <v>0</v>
      </c>
      <c r="O410" s="32">
        <f t="shared" si="17"/>
        <v>0</v>
      </c>
      <c r="P410"/>
      <c r="Q410"/>
      <c r="R410"/>
      <c r="S410"/>
    </row>
    <row r="411" spans="1:19" ht="22.95" customHeight="1" x14ac:dyDescent="0.25">
      <c r="A411" s="71"/>
      <c r="B411" s="62"/>
      <c r="C411" s="64"/>
      <c r="D411" s="64"/>
      <c r="E411" s="66"/>
      <c r="F411" s="8" t="s">
        <v>368</v>
      </c>
      <c r="G411" s="47"/>
      <c r="H411" s="11"/>
      <c r="I411" s="8">
        <f>IFERROR(VLOOKUP(H411,Šifranti!$F$49:$G$152,2,FALSE),0)</f>
        <v>0</v>
      </c>
      <c r="J411" s="42">
        <f>J409</f>
        <v>0</v>
      </c>
      <c r="K411" s="33"/>
      <c r="L411" s="50">
        <v>0.63</v>
      </c>
      <c r="M411" s="32">
        <f>D409</f>
        <v>0</v>
      </c>
      <c r="N411" s="32">
        <f t="shared" si="18"/>
        <v>0</v>
      </c>
      <c r="O411" s="32">
        <f t="shared" si="17"/>
        <v>0</v>
      </c>
      <c r="P411"/>
      <c r="Q411"/>
      <c r="R411"/>
      <c r="S411"/>
    </row>
    <row r="412" spans="1:19" ht="22.95" customHeight="1" x14ac:dyDescent="0.25">
      <c r="A412" s="72"/>
      <c r="B412" s="73"/>
      <c r="C412" s="74"/>
      <c r="D412" s="74"/>
      <c r="E412" s="75"/>
      <c r="F412" s="8" t="s">
        <v>369</v>
      </c>
      <c r="G412" s="47"/>
      <c r="H412" s="11"/>
      <c r="I412" s="8">
        <f>IFERROR(VLOOKUP(H412,Šifranti!$F$49:$G$152,2,FALSE),0)</f>
        <v>0</v>
      </c>
      <c r="J412" s="42">
        <f>J409</f>
        <v>0</v>
      </c>
      <c r="K412" s="33"/>
      <c r="L412" s="50">
        <v>0.63</v>
      </c>
      <c r="M412" s="32">
        <f>D409</f>
        <v>0</v>
      </c>
      <c r="N412" s="32">
        <f t="shared" si="18"/>
        <v>0</v>
      </c>
      <c r="O412" s="32">
        <f t="shared" si="17"/>
        <v>0</v>
      </c>
      <c r="P412"/>
      <c r="Q412"/>
      <c r="R412"/>
      <c r="S412"/>
    </row>
    <row r="413" spans="1:19" ht="22.95" customHeight="1" x14ac:dyDescent="0.25">
      <c r="A413" s="76" t="s">
        <v>401</v>
      </c>
      <c r="B413" s="61"/>
      <c r="C413" s="61"/>
      <c r="D413" s="63">
        <f>IF(B413&gt;2309,B413-2309,0)</f>
        <v>0</v>
      </c>
      <c r="E413" s="65">
        <f>IF(C413&gt;1895,C413-1895,0)</f>
        <v>0</v>
      </c>
      <c r="F413" s="15" t="s">
        <v>382</v>
      </c>
      <c r="G413" s="47"/>
      <c r="H413" s="11"/>
      <c r="I413" s="8">
        <f>IFERROR(VLOOKUP(H413,Šifranti!$F$5:$G$48,2,FALSE),0)</f>
        <v>0</v>
      </c>
      <c r="J413" s="44"/>
      <c r="K413" s="33"/>
      <c r="L413" s="50">
        <v>1.08</v>
      </c>
      <c r="M413" s="32">
        <f>D413+E413</f>
        <v>0</v>
      </c>
      <c r="N413" s="32">
        <f t="shared" si="18"/>
        <v>0</v>
      </c>
      <c r="O413" s="32">
        <f t="shared" si="17"/>
        <v>0</v>
      </c>
      <c r="P413"/>
      <c r="Q413"/>
      <c r="R413"/>
      <c r="S413"/>
    </row>
    <row r="414" spans="1:19" ht="22.95" customHeight="1" x14ac:dyDescent="0.25">
      <c r="A414" s="71"/>
      <c r="B414" s="62"/>
      <c r="C414" s="62"/>
      <c r="D414" s="64"/>
      <c r="E414" s="66"/>
      <c r="F414" s="15" t="s">
        <v>383</v>
      </c>
      <c r="G414" s="47"/>
      <c r="H414" s="11"/>
      <c r="I414" s="8">
        <f>IFERROR(VLOOKUP(H414,Šifranti!$F$5:$G$48,2,FALSE),0)</f>
        <v>0</v>
      </c>
      <c r="J414" s="43">
        <f>J413</f>
        <v>0</v>
      </c>
      <c r="K414" s="33"/>
      <c r="L414" s="50">
        <v>1.08</v>
      </c>
      <c r="M414" s="32">
        <f>D413+E413</f>
        <v>0</v>
      </c>
      <c r="N414" s="32">
        <f t="shared" si="18"/>
        <v>0</v>
      </c>
      <c r="O414" s="32">
        <f t="shared" si="17"/>
        <v>0</v>
      </c>
      <c r="P414"/>
      <c r="Q414"/>
      <c r="R414"/>
      <c r="S414"/>
    </row>
    <row r="415" spans="1:19" ht="22.95" customHeight="1" x14ac:dyDescent="0.25">
      <c r="A415" s="71"/>
      <c r="B415" s="62"/>
      <c r="C415" s="62"/>
      <c r="D415" s="64"/>
      <c r="E415" s="66"/>
      <c r="F415" s="8" t="s">
        <v>368</v>
      </c>
      <c r="G415" s="47"/>
      <c r="H415" s="11"/>
      <c r="I415" s="8">
        <f>IFERROR(VLOOKUP(H415,Šifranti!$F$49:$G$152,2,FALSE),0)</f>
        <v>0</v>
      </c>
      <c r="J415" s="43">
        <f>J413*0.7</f>
        <v>0</v>
      </c>
      <c r="K415" s="33"/>
      <c r="L415" s="50">
        <v>0.6</v>
      </c>
      <c r="M415" s="32">
        <f>D413+E413</f>
        <v>0</v>
      </c>
      <c r="N415" s="32">
        <f t="shared" si="18"/>
        <v>0</v>
      </c>
      <c r="O415" s="32">
        <f t="shared" si="17"/>
        <v>0</v>
      </c>
      <c r="P415"/>
      <c r="Q415"/>
      <c r="R415"/>
      <c r="S415"/>
    </row>
    <row r="416" spans="1:19" ht="22.95" customHeight="1" x14ac:dyDescent="0.25">
      <c r="A416" s="71"/>
      <c r="B416" s="62"/>
      <c r="C416" s="62"/>
      <c r="D416" s="64"/>
      <c r="E416" s="66"/>
      <c r="F416" s="8" t="s">
        <v>369</v>
      </c>
      <c r="G416" s="47"/>
      <c r="H416" s="11"/>
      <c r="I416" s="8">
        <f>IFERROR(VLOOKUP(H416,Šifranti!$F$49:$G$152,2,FALSE),0)</f>
        <v>0</v>
      </c>
      <c r="J416" s="43">
        <f>J414*0.7</f>
        <v>0</v>
      </c>
      <c r="K416" s="33"/>
      <c r="L416" s="50">
        <v>0.6</v>
      </c>
      <c r="M416" s="32">
        <f>D413+E413</f>
        <v>0</v>
      </c>
      <c r="N416" s="32">
        <f t="shared" si="18"/>
        <v>0</v>
      </c>
      <c r="O416" s="32">
        <f t="shared" si="17"/>
        <v>0</v>
      </c>
      <c r="P416"/>
      <c r="Q416"/>
      <c r="R416"/>
      <c r="S416"/>
    </row>
    <row r="417" spans="1:19" ht="22.95" customHeight="1" x14ac:dyDescent="0.25">
      <c r="A417" s="71"/>
      <c r="B417" s="62"/>
      <c r="C417" s="62"/>
      <c r="D417" s="64"/>
      <c r="E417" s="66"/>
      <c r="F417" s="8" t="s">
        <v>396</v>
      </c>
      <c r="G417" s="47"/>
      <c r="H417" s="11"/>
      <c r="I417" s="8">
        <f>IFERROR(VLOOKUP(H417,Šifranti!$F$49:$G$152,2,FALSE),0)</f>
        <v>0</v>
      </c>
      <c r="J417" s="43">
        <f>J413*0.65</f>
        <v>0</v>
      </c>
      <c r="K417" s="33"/>
      <c r="L417" s="50">
        <v>0.42</v>
      </c>
      <c r="M417" s="32">
        <f>D413+E413</f>
        <v>0</v>
      </c>
      <c r="N417" s="32">
        <f t="shared" si="18"/>
        <v>0</v>
      </c>
      <c r="O417" s="32">
        <f t="shared" si="17"/>
        <v>0</v>
      </c>
      <c r="P417"/>
      <c r="Q417"/>
      <c r="R417"/>
      <c r="S417"/>
    </row>
    <row r="418" spans="1:19" ht="22.95" customHeight="1" x14ac:dyDescent="0.25">
      <c r="A418" s="71"/>
      <c r="B418" s="62"/>
      <c r="C418" s="62"/>
      <c r="D418" s="64"/>
      <c r="E418" s="66"/>
      <c r="F418" s="8" t="s">
        <v>397</v>
      </c>
      <c r="G418" s="47"/>
      <c r="H418" s="11"/>
      <c r="I418" s="8">
        <f>IFERROR(VLOOKUP(H418,Šifranti!$F$49:$G$152,2,FALSE),0)</f>
        <v>0</v>
      </c>
      <c r="J418" s="43">
        <f>J413*0.65</f>
        <v>0</v>
      </c>
      <c r="K418" s="33"/>
      <c r="L418" s="50">
        <v>0.42</v>
      </c>
      <c r="M418" s="32">
        <f>D413+E413</f>
        <v>0</v>
      </c>
      <c r="N418" s="32">
        <f t="shared" si="18"/>
        <v>0</v>
      </c>
      <c r="O418" s="32">
        <f t="shared" si="17"/>
        <v>0</v>
      </c>
      <c r="P418"/>
      <c r="Q418"/>
      <c r="R418"/>
      <c r="S418"/>
    </row>
    <row r="419" spans="1:19" ht="22.95" customHeight="1" x14ac:dyDescent="0.25">
      <c r="A419" s="71"/>
      <c r="B419" s="62"/>
      <c r="C419" s="62"/>
      <c r="D419" s="64"/>
      <c r="E419" s="66"/>
      <c r="F419" s="8" t="s">
        <v>394</v>
      </c>
      <c r="G419" s="47"/>
      <c r="H419" s="11"/>
      <c r="I419" s="8">
        <f>IFERROR(VLOOKUP(H419,Šifranti!$F$153:$G$156,2,FALSE),0)</f>
        <v>0</v>
      </c>
      <c r="J419" s="42">
        <f>J413*0.3</f>
        <v>0</v>
      </c>
      <c r="K419" s="33"/>
      <c r="L419" s="50">
        <v>0.37</v>
      </c>
      <c r="M419" s="32">
        <f>D413+E413</f>
        <v>0</v>
      </c>
      <c r="N419" s="32">
        <f t="shared" si="18"/>
        <v>0</v>
      </c>
      <c r="O419" s="32">
        <f t="shared" si="17"/>
        <v>0</v>
      </c>
      <c r="P419"/>
      <c r="Q419"/>
      <c r="R419"/>
      <c r="S419"/>
    </row>
    <row r="420" spans="1:19" ht="22.95" customHeight="1" x14ac:dyDescent="0.25">
      <c r="A420" s="71" t="s">
        <v>402</v>
      </c>
      <c r="B420" s="61"/>
      <c r="C420" s="63" t="s">
        <v>400</v>
      </c>
      <c r="D420" s="63">
        <f>IF(B420&gt;3976,B420-3976,0)</f>
        <v>0</v>
      </c>
      <c r="E420" s="65">
        <v>0</v>
      </c>
      <c r="F420" s="15" t="s">
        <v>382</v>
      </c>
      <c r="G420" s="47"/>
      <c r="H420" s="11"/>
      <c r="I420" s="8">
        <f>IFERROR(VLOOKUP(H420,Šifranti!$F$5:$G$48,2,FALSE),0)</f>
        <v>0</v>
      </c>
      <c r="J420" s="44"/>
      <c r="K420" s="33"/>
      <c r="L420" s="50">
        <v>1.1399999999999999</v>
      </c>
      <c r="M420" s="32">
        <f>D420</f>
        <v>0</v>
      </c>
      <c r="N420" s="32">
        <f t="shared" si="18"/>
        <v>0</v>
      </c>
      <c r="O420" s="32">
        <f t="shared" si="17"/>
        <v>0</v>
      </c>
      <c r="P420"/>
      <c r="Q420"/>
      <c r="R420"/>
      <c r="S420"/>
    </row>
    <row r="421" spans="1:19" ht="22.95" customHeight="1" x14ac:dyDescent="0.25">
      <c r="A421" s="71"/>
      <c r="B421" s="62"/>
      <c r="C421" s="64"/>
      <c r="D421" s="64"/>
      <c r="E421" s="66"/>
      <c r="F421" s="15" t="s">
        <v>383</v>
      </c>
      <c r="G421" s="47"/>
      <c r="H421" s="11"/>
      <c r="I421" s="8">
        <f>IFERROR(VLOOKUP(H421,Šifranti!$F$5:$G$48,2,FALSE),0)</f>
        <v>0</v>
      </c>
      <c r="J421" s="42">
        <f>J420</f>
        <v>0</v>
      </c>
      <c r="K421" s="33"/>
      <c r="L421" s="50">
        <v>1.1399999999999999</v>
      </c>
      <c r="M421" s="32">
        <f>D420</f>
        <v>0</v>
      </c>
      <c r="N421" s="32">
        <f t="shared" si="18"/>
        <v>0</v>
      </c>
      <c r="O421" s="32">
        <f t="shared" si="17"/>
        <v>0</v>
      </c>
      <c r="P421"/>
      <c r="Q421"/>
      <c r="R421"/>
      <c r="S421"/>
    </row>
    <row r="422" spans="1:19" ht="22.95" customHeight="1" x14ac:dyDescent="0.25">
      <c r="A422" s="71"/>
      <c r="B422" s="62"/>
      <c r="C422" s="64"/>
      <c r="D422" s="64"/>
      <c r="E422" s="66"/>
      <c r="F422" s="8" t="s">
        <v>368</v>
      </c>
      <c r="G422" s="47"/>
      <c r="H422" s="11"/>
      <c r="I422" s="8">
        <f>IFERROR(VLOOKUP(H422,Šifranti!$F$49:$G$152,2,FALSE),0)</f>
        <v>0</v>
      </c>
      <c r="J422" s="42">
        <f>J420</f>
        <v>0</v>
      </c>
      <c r="K422" s="33"/>
      <c r="L422" s="50">
        <v>0.63</v>
      </c>
      <c r="M422" s="32">
        <f>D420</f>
        <v>0</v>
      </c>
      <c r="N422" s="32">
        <f t="shared" si="18"/>
        <v>0</v>
      </c>
      <c r="O422" s="32">
        <f t="shared" si="17"/>
        <v>0</v>
      </c>
      <c r="P422"/>
      <c r="Q422"/>
      <c r="R422"/>
      <c r="S422"/>
    </row>
    <row r="423" spans="1:19" ht="22.95" customHeight="1" x14ac:dyDescent="0.25">
      <c r="A423" s="72"/>
      <c r="B423" s="73"/>
      <c r="C423" s="74"/>
      <c r="D423" s="74"/>
      <c r="E423" s="75"/>
      <c r="F423" s="8" t="s">
        <v>369</v>
      </c>
      <c r="G423" s="47"/>
      <c r="H423" s="11"/>
      <c r="I423" s="8">
        <f>IFERROR(VLOOKUP(H423,Šifranti!$F$49:$G$152,2,FALSE),0)</f>
        <v>0</v>
      </c>
      <c r="J423" s="42">
        <f>J420</f>
        <v>0</v>
      </c>
      <c r="K423" s="33"/>
      <c r="L423" s="50">
        <v>0.63</v>
      </c>
      <c r="M423" s="32">
        <f>D420</f>
        <v>0</v>
      </c>
      <c r="N423" s="32">
        <f t="shared" si="18"/>
        <v>0</v>
      </c>
      <c r="O423" s="32">
        <f t="shared" si="17"/>
        <v>0</v>
      </c>
      <c r="P423"/>
      <c r="Q423"/>
      <c r="R423"/>
      <c r="S423"/>
    </row>
    <row r="424" spans="1:19" ht="22.95" customHeight="1" x14ac:dyDescent="0.25">
      <c r="A424" s="76" t="s">
        <v>403</v>
      </c>
      <c r="B424" s="61"/>
      <c r="C424" s="61"/>
      <c r="D424" s="63">
        <f>IF(B424&gt;2309,B424-2309,0)</f>
        <v>0</v>
      </c>
      <c r="E424" s="65">
        <f>IF(C424&gt;1895,C424-1895,0)</f>
        <v>0</v>
      </c>
      <c r="F424" s="15" t="s">
        <v>382</v>
      </c>
      <c r="G424" s="47"/>
      <c r="H424" s="11"/>
      <c r="I424" s="8">
        <f>IFERROR(VLOOKUP(H424,Šifranti!$F$5:$G$48,2,FALSE),0)</f>
        <v>0</v>
      </c>
      <c r="J424" s="44"/>
      <c r="K424" s="33"/>
      <c r="L424" s="50">
        <v>1.08</v>
      </c>
      <c r="M424" s="32">
        <f>D424+E424</f>
        <v>0</v>
      </c>
      <c r="N424" s="32">
        <f t="shared" si="18"/>
        <v>0</v>
      </c>
      <c r="O424" s="32">
        <f t="shared" si="17"/>
        <v>0</v>
      </c>
      <c r="P424"/>
      <c r="Q424"/>
      <c r="R424"/>
      <c r="S424"/>
    </row>
    <row r="425" spans="1:19" ht="22.95" customHeight="1" x14ac:dyDescent="0.25">
      <c r="A425" s="71"/>
      <c r="B425" s="62"/>
      <c r="C425" s="62"/>
      <c r="D425" s="64"/>
      <c r="E425" s="66"/>
      <c r="F425" s="15" t="s">
        <v>383</v>
      </c>
      <c r="G425" s="47"/>
      <c r="H425" s="11"/>
      <c r="I425" s="8">
        <f>IFERROR(VLOOKUP(H425,Šifranti!$F$5:$G$48,2,FALSE),0)</f>
        <v>0</v>
      </c>
      <c r="J425" s="43">
        <f>J424</f>
        <v>0</v>
      </c>
      <c r="K425" s="33"/>
      <c r="L425" s="50">
        <v>1.08</v>
      </c>
      <c r="M425" s="32">
        <f>D424+E424</f>
        <v>0</v>
      </c>
      <c r="N425" s="32">
        <f t="shared" si="18"/>
        <v>0</v>
      </c>
      <c r="O425" s="32">
        <f t="shared" si="17"/>
        <v>0</v>
      </c>
      <c r="P425"/>
      <c r="Q425"/>
      <c r="R425"/>
      <c r="S425"/>
    </row>
    <row r="426" spans="1:19" ht="22.95" customHeight="1" x14ac:dyDescent="0.25">
      <c r="A426" s="71"/>
      <c r="B426" s="62"/>
      <c r="C426" s="62"/>
      <c r="D426" s="64"/>
      <c r="E426" s="66"/>
      <c r="F426" s="8" t="s">
        <v>368</v>
      </c>
      <c r="G426" s="47"/>
      <c r="H426" s="11"/>
      <c r="I426" s="8">
        <f>IFERROR(VLOOKUP(H426,Šifranti!$F$49:$G$152,2,FALSE),0)</f>
        <v>0</v>
      </c>
      <c r="J426" s="43">
        <f>J424*0.7</f>
        <v>0</v>
      </c>
      <c r="K426" s="33"/>
      <c r="L426" s="50">
        <v>0.6</v>
      </c>
      <c r="M426" s="32">
        <f>D424+E424</f>
        <v>0</v>
      </c>
      <c r="N426" s="32">
        <f t="shared" si="18"/>
        <v>0</v>
      </c>
      <c r="O426" s="32">
        <f t="shared" si="17"/>
        <v>0</v>
      </c>
      <c r="P426"/>
      <c r="Q426"/>
      <c r="R426"/>
      <c r="S426"/>
    </row>
    <row r="427" spans="1:19" ht="22.95" customHeight="1" x14ac:dyDescent="0.25">
      <c r="A427" s="71"/>
      <c r="B427" s="62"/>
      <c r="C427" s="62"/>
      <c r="D427" s="64"/>
      <c r="E427" s="66"/>
      <c r="F427" s="8" t="s">
        <v>369</v>
      </c>
      <c r="G427" s="47"/>
      <c r="H427" s="11"/>
      <c r="I427" s="8">
        <f>IFERROR(VLOOKUP(H427,Šifranti!$F$49:$G$152,2,FALSE),0)</f>
        <v>0</v>
      </c>
      <c r="J427" s="43">
        <f>J425*0.7</f>
        <v>0</v>
      </c>
      <c r="K427" s="33"/>
      <c r="L427" s="50">
        <v>0.6</v>
      </c>
      <c r="M427" s="32">
        <f>D424+E424</f>
        <v>0</v>
      </c>
      <c r="N427" s="32">
        <f t="shared" si="18"/>
        <v>0</v>
      </c>
      <c r="O427" s="32">
        <f t="shared" si="17"/>
        <v>0</v>
      </c>
      <c r="P427"/>
      <c r="Q427"/>
      <c r="R427"/>
      <c r="S427"/>
    </row>
    <row r="428" spans="1:19" ht="22.95" customHeight="1" x14ac:dyDescent="0.25">
      <c r="A428" s="71"/>
      <c r="B428" s="62"/>
      <c r="C428" s="62"/>
      <c r="D428" s="64"/>
      <c r="E428" s="66"/>
      <c r="F428" s="8" t="s">
        <v>396</v>
      </c>
      <c r="G428" s="47"/>
      <c r="H428" s="11"/>
      <c r="I428" s="8">
        <f>IFERROR(VLOOKUP(H428,Šifranti!$F$49:$G$152,2,FALSE),0)</f>
        <v>0</v>
      </c>
      <c r="J428" s="43">
        <f>J424*0.65</f>
        <v>0</v>
      </c>
      <c r="K428" s="33"/>
      <c r="L428" s="50">
        <v>0.42</v>
      </c>
      <c r="M428" s="32">
        <f>D424+E424</f>
        <v>0</v>
      </c>
      <c r="N428" s="32">
        <f t="shared" si="18"/>
        <v>0</v>
      </c>
      <c r="O428" s="32">
        <f t="shared" si="17"/>
        <v>0</v>
      </c>
      <c r="P428"/>
      <c r="Q428"/>
      <c r="R428"/>
      <c r="S428"/>
    </row>
    <row r="429" spans="1:19" ht="22.95" customHeight="1" x14ac:dyDescent="0.25">
      <c r="A429" s="71"/>
      <c r="B429" s="62"/>
      <c r="C429" s="62"/>
      <c r="D429" s="64"/>
      <c r="E429" s="66"/>
      <c r="F429" s="8" t="s">
        <v>397</v>
      </c>
      <c r="G429" s="47"/>
      <c r="H429" s="11"/>
      <c r="I429" s="8">
        <f>IFERROR(VLOOKUP(H429,Šifranti!$F$49:$G$152,2,FALSE),0)</f>
        <v>0</v>
      </c>
      <c r="J429" s="43">
        <f>J424*0.65</f>
        <v>0</v>
      </c>
      <c r="K429" s="33"/>
      <c r="L429" s="50">
        <v>0.42</v>
      </c>
      <c r="M429" s="32">
        <f>D424+E424</f>
        <v>0</v>
      </c>
      <c r="N429" s="32">
        <f t="shared" si="18"/>
        <v>0</v>
      </c>
      <c r="O429" s="32">
        <f t="shared" si="17"/>
        <v>0</v>
      </c>
      <c r="P429"/>
      <c r="Q429"/>
      <c r="R429"/>
      <c r="S429"/>
    </row>
    <row r="430" spans="1:19" ht="22.95" customHeight="1" x14ac:dyDescent="0.25">
      <c r="A430" s="71"/>
      <c r="B430" s="62"/>
      <c r="C430" s="62"/>
      <c r="D430" s="64"/>
      <c r="E430" s="66"/>
      <c r="F430" s="8" t="s">
        <v>394</v>
      </c>
      <c r="G430" s="47"/>
      <c r="H430" s="11"/>
      <c r="I430" s="8">
        <f>IFERROR(VLOOKUP(H430,Šifranti!$F$153:$G$156,2,FALSE),0)</f>
        <v>0</v>
      </c>
      <c r="J430" s="42">
        <f>J424*0.3</f>
        <v>0</v>
      </c>
      <c r="K430" s="33"/>
      <c r="L430" s="50">
        <v>0.37</v>
      </c>
      <c r="M430" s="32">
        <f>D424+E424</f>
        <v>0</v>
      </c>
      <c r="N430" s="32">
        <f t="shared" si="18"/>
        <v>0</v>
      </c>
      <c r="O430" s="32">
        <f t="shared" si="17"/>
        <v>0</v>
      </c>
      <c r="P430"/>
      <c r="Q430"/>
      <c r="R430"/>
      <c r="S430"/>
    </row>
    <row r="431" spans="1:19" ht="22.95" customHeight="1" x14ac:dyDescent="0.25">
      <c r="A431" s="71" t="s">
        <v>404</v>
      </c>
      <c r="B431" s="61"/>
      <c r="C431" s="63" t="s">
        <v>400</v>
      </c>
      <c r="D431" s="63">
        <f>IF(B431&gt;3976,B431-3976,0)</f>
        <v>0</v>
      </c>
      <c r="E431" s="65">
        <v>0</v>
      </c>
      <c r="F431" s="15" t="s">
        <v>382</v>
      </c>
      <c r="G431" s="47"/>
      <c r="H431" s="11"/>
      <c r="I431" s="8">
        <f>IFERROR(VLOOKUP(H431,Šifranti!$F$5:$G$48,2,FALSE),0)</f>
        <v>0</v>
      </c>
      <c r="J431" s="44"/>
      <c r="K431" s="33"/>
      <c r="L431" s="50">
        <v>1.1399999999999999</v>
      </c>
      <c r="M431" s="32">
        <f>D431</f>
        <v>0</v>
      </c>
      <c r="N431" s="32">
        <f t="shared" si="18"/>
        <v>0</v>
      </c>
      <c r="O431" s="32">
        <f t="shared" si="17"/>
        <v>0</v>
      </c>
      <c r="P431"/>
      <c r="Q431"/>
      <c r="R431"/>
      <c r="S431"/>
    </row>
    <row r="432" spans="1:19" ht="22.95" customHeight="1" x14ac:dyDescent="0.25">
      <c r="A432" s="71"/>
      <c r="B432" s="62"/>
      <c r="C432" s="64"/>
      <c r="D432" s="64"/>
      <c r="E432" s="66"/>
      <c r="F432" s="15" t="s">
        <v>383</v>
      </c>
      <c r="G432" s="47"/>
      <c r="H432" s="11"/>
      <c r="I432" s="8">
        <f>IFERROR(VLOOKUP(H432,Šifranti!$F$5:$G$48,2,FALSE),0)</f>
        <v>0</v>
      </c>
      <c r="J432" s="42">
        <f>J431</f>
        <v>0</v>
      </c>
      <c r="K432" s="33"/>
      <c r="L432" s="50">
        <v>1.1399999999999999</v>
      </c>
      <c r="M432" s="32">
        <f>D431</f>
        <v>0</v>
      </c>
      <c r="N432" s="32">
        <f t="shared" si="18"/>
        <v>0</v>
      </c>
      <c r="O432" s="32">
        <f t="shared" si="17"/>
        <v>0</v>
      </c>
      <c r="P432"/>
      <c r="Q432"/>
      <c r="R432"/>
      <c r="S432"/>
    </row>
    <row r="433" spans="1:19" ht="22.95" customHeight="1" x14ac:dyDescent="0.25">
      <c r="A433" s="71"/>
      <c r="B433" s="62"/>
      <c r="C433" s="64"/>
      <c r="D433" s="64"/>
      <c r="E433" s="66"/>
      <c r="F433" s="8" t="s">
        <v>368</v>
      </c>
      <c r="G433" s="47"/>
      <c r="H433" s="11"/>
      <c r="I433" s="8">
        <f>IFERROR(VLOOKUP(H433,Šifranti!$F$49:$G$152,2,FALSE),0)</f>
        <v>0</v>
      </c>
      <c r="J433" s="42">
        <f>J431</f>
        <v>0</v>
      </c>
      <c r="K433" s="33"/>
      <c r="L433" s="50">
        <v>0.63</v>
      </c>
      <c r="M433" s="32">
        <f>D431</f>
        <v>0</v>
      </c>
      <c r="N433" s="32">
        <f t="shared" si="18"/>
        <v>0</v>
      </c>
      <c r="O433" s="32">
        <f t="shared" si="17"/>
        <v>0</v>
      </c>
      <c r="P433"/>
      <c r="Q433"/>
      <c r="R433"/>
      <c r="S433"/>
    </row>
    <row r="434" spans="1:19" ht="21.6" customHeight="1" x14ac:dyDescent="0.25">
      <c r="A434" s="72"/>
      <c r="B434" s="73"/>
      <c r="C434" s="74"/>
      <c r="D434" s="74"/>
      <c r="E434" s="75"/>
      <c r="F434" s="8" t="s">
        <v>369</v>
      </c>
      <c r="G434" s="47"/>
      <c r="H434" s="11"/>
      <c r="I434" s="8">
        <f>IFERROR(VLOOKUP(H434,Šifranti!$F$49:$G$152,2,FALSE),0)</f>
        <v>0</v>
      </c>
      <c r="J434" s="42">
        <f>J431</f>
        <v>0</v>
      </c>
      <c r="K434" s="33"/>
      <c r="L434" s="50">
        <v>0.63</v>
      </c>
      <c r="M434" s="32">
        <f>D431</f>
        <v>0</v>
      </c>
      <c r="N434" s="32">
        <f t="shared" si="18"/>
        <v>0</v>
      </c>
      <c r="O434" s="32">
        <f t="shared" si="17"/>
        <v>0</v>
      </c>
      <c r="P434"/>
      <c r="Q434"/>
      <c r="R434"/>
      <c r="S434"/>
    </row>
    <row r="435" spans="1:19" ht="21" customHeight="1" x14ac:dyDescent="0.25">
      <c r="A435" s="76" t="s">
        <v>405</v>
      </c>
      <c r="B435" s="61"/>
      <c r="C435" s="61"/>
      <c r="D435" s="63">
        <f>IF(B435&gt;2309,B435-2309,0)</f>
        <v>0</v>
      </c>
      <c r="E435" s="65">
        <f>IF(C435&gt;1895,C435-1895,0)</f>
        <v>0</v>
      </c>
      <c r="F435" s="15" t="s">
        <v>382</v>
      </c>
      <c r="G435" s="47"/>
      <c r="H435" s="11"/>
      <c r="I435" s="8">
        <f>IFERROR(VLOOKUP(H435,Šifranti!$F$5:$G$48,2,FALSE),0)</f>
        <v>0</v>
      </c>
      <c r="J435" s="44"/>
      <c r="K435" s="33"/>
      <c r="L435" s="50">
        <v>1.08</v>
      </c>
      <c r="M435" s="32">
        <f>D435+E435</f>
        <v>0</v>
      </c>
      <c r="N435" s="32">
        <f t="shared" si="18"/>
        <v>0</v>
      </c>
      <c r="O435" s="32">
        <f t="shared" si="17"/>
        <v>0</v>
      </c>
      <c r="P435"/>
      <c r="Q435"/>
      <c r="R435"/>
      <c r="S435"/>
    </row>
    <row r="436" spans="1:19" ht="22.95" customHeight="1" x14ac:dyDescent="0.25">
      <c r="A436" s="71"/>
      <c r="B436" s="62"/>
      <c r="C436" s="62"/>
      <c r="D436" s="64"/>
      <c r="E436" s="66"/>
      <c r="F436" s="15" t="s">
        <v>383</v>
      </c>
      <c r="G436" s="47"/>
      <c r="H436" s="11"/>
      <c r="I436" s="8">
        <f>IFERROR(VLOOKUP(H436,Šifranti!$F$5:$G$48,2,FALSE),0)</f>
        <v>0</v>
      </c>
      <c r="J436" s="43">
        <f>J435</f>
        <v>0</v>
      </c>
      <c r="K436" s="33"/>
      <c r="L436" s="50">
        <v>1.08</v>
      </c>
      <c r="M436" s="32">
        <f>D435+E435</f>
        <v>0</v>
      </c>
      <c r="N436" s="32">
        <f t="shared" si="18"/>
        <v>0</v>
      </c>
      <c r="O436" s="32">
        <f t="shared" si="17"/>
        <v>0</v>
      </c>
      <c r="P436"/>
      <c r="Q436"/>
      <c r="R436"/>
      <c r="S436"/>
    </row>
    <row r="437" spans="1:19" ht="19.95" customHeight="1" x14ac:dyDescent="0.25">
      <c r="A437" s="71"/>
      <c r="B437" s="62"/>
      <c r="C437" s="62"/>
      <c r="D437" s="64"/>
      <c r="E437" s="66"/>
      <c r="F437" s="8" t="s">
        <v>368</v>
      </c>
      <c r="G437" s="47"/>
      <c r="H437" s="11"/>
      <c r="I437" s="8">
        <f>IFERROR(VLOOKUP(H437,Šifranti!$F$49:$G$152,2,FALSE),0)</f>
        <v>0</v>
      </c>
      <c r="J437" s="43">
        <f>J435*0.7</f>
        <v>0</v>
      </c>
      <c r="K437" s="33"/>
      <c r="L437" s="50">
        <v>0.6</v>
      </c>
      <c r="M437" s="32">
        <f>D435+E435</f>
        <v>0</v>
      </c>
      <c r="N437" s="32">
        <f t="shared" si="18"/>
        <v>0</v>
      </c>
      <c r="O437" s="32">
        <f t="shared" si="17"/>
        <v>0</v>
      </c>
      <c r="P437"/>
      <c r="Q437"/>
      <c r="R437"/>
      <c r="S437"/>
    </row>
    <row r="438" spans="1:19" ht="22.95" customHeight="1" x14ac:dyDescent="0.25">
      <c r="A438" s="71"/>
      <c r="B438" s="62"/>
      <c r="C438" s="62"/>
      <c r="D438" s="64"/>
      <c r="E438" s="66"/>
      <c r="F438" s="8" t="s">
        <v>369</v>
      </c>
      <c r="G438" s="47"/>
      <c r="H438" s="11"/>
      <c r="I438" s="8">
        <f>IFERROR(VLOOKUP(H438,Šifranti!$F$49:$G$152,2,FALSE),0)</f>
        <v>0</v>
      </c>
      <c r="J438" s="43">
        <f>J436*0.7</f>
        <v>0</v>
      </c>
      <c r="K438" s="33"/>
      <c r="L438" s="50">
        <v>0.6</v>
      </c>
      <c r="M438" s="32">
        <f>D435+E435</f>
        <v>0</v>
      </c>
      <c r="N438" s="32">
        <f t="shared" si="18"/>
        <v>0</v>
      </c>
      <c r="O438" s="32">
        <f t="shared" si="17"/>
        <v>0</v>
      </c>
      <c r="P438"/>
      <c r="Q438"/>
      <c r="R438"/>
      <c r="S438"/>
    </row>
    <row r="439" spans="1:19" ht="22.95" customHeight="1" x14ac:dyDescent="0.25">
      <c r="A439" s="71"/>
      <c r="B439" s="62"/>
      <c r="C439" s="62"/>
      <c r="D439" s="64"/>
      <c r="E439" s="66"/>
      <c r="F439" s="8" t="s">
        <v>396</v>
      </c>
      <c r="G439" s="47"/>
      <c r="H439" s="11"/>
      <c r="I439" s="8">
        <f>IFERROR(VLOOKUP(H439,Šifranti!$F$49:$G$152,2,FALSE),0)</f>
        <v>0</v>
      </c>
      <c r="J439" s="43">
        <f>J435*0.65</f>
        <v>0</v>
      </c>
      <c r="K439" s="33"/>
      <c r="L439" s="50">
        <v>0.42</v>
      </c>
      <c r="M439" s="32">
        <f>D435+E435</f>
        <v>0</v>
      </c>
      <c r="N439" s="32">
        <f t="shared" si="18"/>
        <v>0</v>
      </c>
      <c r="O439" s="32">
        <f t="shared" si="17"/>
        <v>0</v>
      </c>
      <c r="P439"/>
      <c r="Q439"/>
      <c r="R439"/>
      <c r="S439"/>
    </row>
    <row r="440" spans="1:19" ht="22.2" customHeight="1" x14ac:dyDescent="0.25">
      <c r="A440" s="71"/>
      <c r="B440" s="62"/>
      <c r="C440" s="62"/>
      <c r="D440" s="64"/>
      <c r="E440" s="66"/>
      <c r="F440" s="8" t="s">
        <v>397</v>
      </c>
      <c r="G440" s="47"/>
      <c r="H440" s="11"/>
      <c r="I440" s="8">
        <f>IFERROR(VLOOKUP(H440,Šifranti!$F$49:$G$152,2,FALSE),0)</f>
        <v>0</v>
      </c>
      <c r="J440" s="43">
        <f>J435*0.65</f>
        <v>0</v>
      </c>
      <c r="K440" s="33"/>
      <c r="L440" s="50">
        <v>0.42</v>
      </c>
      <c r="M440" s="32">
        <f>D435+E435</f>
        <v>0</v>
      </c>
      <c r="N440" s="32">
        <f t="shared" si="18"/>
        <v>0</v>
      </c>
      <c r="O440" s="32">
        <f t="shared" si="17"/>
        <v>0</v>
      </c>
      <c r="P440"/>
      <c r="Q440"/>
      <c r="R440"/>
      <c r="S440"/>
    </row>
    <row r="441" spans="1:19" ht="22.95" customHeight="1" x14ac:dyDescent="0.25">
      <c r="A441" s="71"/>
      <c r="B441" s="62"/>
      <c r="C441" s="62"/>
      <c r="D441" s="64"/>
      <c r="E441" s="66"/>
      <c r="F441" s="8" t="s">
        <v>394</v>
      </c>
      <c r="G441" s="47"/>
      <c r="H441" s="11"/>
      <c r="I441" s="8">
        <f>IFERROR(VLOOKUP(H441,Šifranti!$F$153:$G$156,2,FALSE),0)</f>
        <v>0</v>
      </c>
      <c r="J441" s="42">
        <f>J435*0.3</f>
        <v>0</v>
      </c>
      <c r="K441" s="33"/>
      <c r="L441" s="50">
        <v>0.37</v>
      </c>
      <c r="M441" s="32">
        <f>D435+E435</f>
        <v>0</v>
      </c>
      <c r="N441" s="32">
        <f t="shared" si="18"/>
        <v>0</v>
      </c>
      <c r="O441" s="32">
        <f t="shared" si="17"/>
        <v>0</v>
      </c>
      <c r="P441"/>
      <c r="Q441"/>
      <c r="R441"/>
      <c r="S441"/>
    </row>
    <row r="442" spans="1:19" ht="22.95" customHeight="1" x14ac:dyDescent="0.25">
      <c r="A442" s="71" t="s">
        <v>406</v>
      </c>
      <c r="B442" s="61"/>
      <c r="C442" s="63" t="s">
        <v>400</v>
      </c>
      <c r="D442" s="63">
        <f>IF(B442&gt;3976,B442-3976,0)</f>
        <v>0</v>
      </c>
      <c r="E442" s="65">
        <v>0</v>
      </c>
      <c r="F442" s="15" t="s">
        <v>382</v>
      </c>
      <c r="G442" s="47"/>
      <c r="H442" s="11"/>
      <c r="I442" s="8">
        <f>IFERROR(VLOOKUP(H442,Šifranti!$F$5:$G$48,2,FALSE),0)</f>
        <v>0</v>
      </c>
      <c r="J442" s="44"/>
      <c r="K442" s="33"/>
      <c r="L442" s="50">
        <v>1.1399999999999999</v>
      </c>
      <c r="M442" s="32">
        <f>D442</f>
        <v>0</v>
      </c>
      <c r="N442" s="32">
        <f t="shared" si="18"/>
        <v>0</v>
      </c>
      <c r="O442" s="32">
        <f t="shared" si="17"/>
        <v>0</v>
      </c>
      <c r="P442"/>
      <c r="Q442"/>
      <c r="R442"/>
      <c r="S442"/>
    </row>
    <row r="443" spans="1:19" ht="22.95" customHeight="1" x14ac:dyDescent="0.25">
      <c r="A443" s="71"/>
      <c r="B443" s="62"/>
      <c r="C443" s="64"/>
      <c r="D443" s="64"/>
      <c r="E443" s="66"/>
      <c r="F443" s="15" t="s">
        <v>383</v>
      </c>
      <c r="G443" s="47"/>
      <c r="H443" s="11"/>
      <c r="I443" s="8">
        <f>IFERROR(VLOOKUP(H443,Šifranti!$F$5:$G$48,2,FALSE),0)</f>
        <v>0</v>
      </c>
      <c r="J443" s="42">
        <f>J442</f>
        <v>0</v>
      </c>
      <c r="K443" s="33"/>
      <c r="L443" s="50">
        <v>1.1399999999999999</v>
      </c>
      <c r="M443" s="32">
        <f>D442</f>
        <v>0</v>
      </c>
      <c r="N443" s="32">
        <f t="shared" si="18"/>
        <v>0</v>
      </c>
      <c r="O443" s="32">
        <f t="shared" si="17"/>
        <v>0</v>
      </c>
      <c r="P443"/>
      <c r="Q443"/>
      <c r="R443"/>
      <c r="S443"/>
    </row>
    <row r="444" spans="1:19" ht="22.95" customHeight="1" x14ac:dyDescent="0.25">
      <c r="A444" s="71"/>
      <c r="B444" s="62"/>
      <c r="C444" s="64"/>
      <c r="D444" s="64"/>
      <c r="E444" s="66"/>
      <c r="F444" s="8" t="s">
        <v>368</v>
      </c>
      <c r="G444" s="47"/>
      <c r="H444" s="11"/>
      <c r="I444" s="8">
        <f>IFERROR(VLOOKUP(H444,Šifranti!$F$49:$G$152,2,FALSE),0)</f>
        <v>0</v>
      </c>
      <c r="J444" s="42">
        <f>J442</f>
        <v>0</v>
      </c>
      <c r="K444" s="33"/>
      <c r="L444" s="50">
        <v>0.63</v>
      </c>
      <c r="M444" s="32">
        <f>D442</f>
        <v>0</v>
      </c>
      <c r="N444" s="32">
        <f t="shared" si="18"/>
        <v>0</v>
      </c>
      <c r="O444" s="32">
        <f t="shared" si="17"/>
        <v>0</v>
      </c>
      <c r="P444"/>
      <c r="Q444"/>
      <c r="R444"/>
      <c r="S444"/>
    </row>
    <row r="445" spans="1:19" ht="22.95" customHeight="1" x14ac:dyDescent="0.25">
      <c r="A445" s="72"/>
      <c r="B445" s="73"/>
      <c r="C445" s="74"/>
      <c r="D445" s="74"/>
      <c r="E445" s="75"/>
      <c r="F445" s="8" t="s">
        <v>369</v>
      </c>
      <c r="G445" s="47"/>
      <c r="H445" s="11"/>
      <c r="I445" s="8">
        <f>IFERROR(VLOOKUP(H445,Šifranti!$F$49:$G$152,2,FALSE),0)</f>
        <v>0</v>
      </c>
      <c r="J445" s="42">
        <f>J442</f>
        <v>0</v>
      </c>
      <c r="K445" s="33"/>
      <c r="L445" s="50">
        <v>0.63</v>
      </c>
      <c r="M445" s="32">
        <f>D442</f>
        <v>0</v>
      </c>
      <c r="N445" s="32">
        <f t="shared" si="18"/>
        <v>0</v>
      </c>
      <c r="O445" s="32">
        <f t="shared" si="17"/>
        <v>0</v>
      </c>
      <c r="P445"/>
      <c r="Q445"/>
      <c r="R445"/>
      <c r="S445"/>
    </row>
    <row r="446" spans="1:19" ht="22.95" customHeight="1" x14ac:dyDescent="0.25">
      <c r="A446" s="34" t="s">
        <v>320</v>
      </c>
      <c r="B446" s="34"/>
      <c r="C446" s="34"/>
      <c r="D446" s="7"/>
      <c r="E446" s="7"/>
      <c r="F446" s="7"/>
      <c r="G446" s="7"/>
      <c r="H446" s="7"/>
      <c r="I446" s="7"/>
      <c r="J446" s="7"/>
      <c r="K446" s="7"/>
      <c r="L446" s="7"/>
      <c r="M446" s="7"/>
      <c r="N446" s="32">
        <f>SUM(N402:N445)</f>
        <v>0</v>
      </c>
      <c r="O446" s="32">
        <f>SUM(O402:O445)</f>
        <v>0</v>
      </c>
      <c r="P446"/>
      <c r="Q446"/>
      <c r="R446"/>
      <c r="S446"/>
    </row>
    <row r="447" spans="1:19" ht="22.95" customHeight="1" x14ac:dyDescent="0.25">
      <c r="A447"/>
      <c r="B447"/>
      <c r="C447"/>
      <c r="D447"/>
      <c r="E447"/>
      <c r="F447"/>
      <c r="G447"/>
      <c r="H447"/>
      <c r="I447"/>
      <c r="J447"/>
      <c r="K447"/>
      <c r="L447"/>
      <c r="M447"/>
      <c r="N447"/>
      <c r="O447"/>
      <c r="P447"/>
      <c r="Q447"/>
      <c r="R447"/>
      <c r="S447"/>
    </row>
    <row r="448" spans="1:19" ht="22.95" customHeight="1" x14ac:dyDescent="0.25">
      <c r="A448" s="26" t="s">
        <v>424</v>
      </c>
      <c r="B448" s="46"/>
      <c r="C448" s="46"/>
      <c r="D448"/>
      <c r="E448"/>
      <c r="F448"/>
      <c r="G448"/>
      <c r="H448"/>
      <c r="I448"/>
      <c r="J448"/>
      <c r="K448"/>
      <c r="L448"/>
      <c r="M448"/>
      <c r="N448"/>
      <c r="O448"/>
      <c r="P448"/>
      <c r="Q448"/>
      <c r="R448"/>
      <c r="S448"/>
    </row>
    <row r="449" spans="1:19" ht="69.599999999999994" customHeight="1" x14ac:dyDescent="0.25">
      <c r="A449" s="8" t="s">
        <v>11</v>
      </c>
      <c r="B449" s="49" t="s">
        <v>489</v>
      </c>
      <c r="C449" s="8" t="s">
        <v>323</v>
      </c>
      <c r="D449" s="13" t="s">
        <v>379</v>
      </c>
      <c r="E449" s="13" t="s">
        <v>378</v>
      </c>
      <c r="F449" s="8" t="s">
        <v>420</v>
      </c>
      <c r="G449" s="8" t="s">
        <v>8</v>
      </c>
      <c r="H449" s="8" t="s">
        <v>9</v>
      </c>
      <c r="I449" s="8" t="s">
        <v>10</v>
      </c>
      <c r="J449" s="8" t="s">
        <v>395</v>
      </c>
      <c r="K449" s="8" t="s">
        <v>372</v>
      </c>
      <c r="L449" s="8" t="s">
        <v>384</v>
      </c>
      <c r="M449" s="8" t="s">
        <v>385</v>
      </c>
      <c r="N449" s="13" t="s">
        <v>381</v>
      </c>
      <c r="O449" s="13" t="s">
        <v>380</v>
      </c>
      <c r="P449"/>
      <c r="Q449"/>
      <c r="R449"/>
      <c r="S449"/>
    </row>
    <row r="450" spans="1:19" ht="22.95" customHeight="1" x14ac:dyDescent="0.25">
      <c r="A450" s="9">
        <v>1</v>
      </c>
      <c r="B450" s="9">
        <v>2</v>
      </c>
      <c r="C450" s="9">
        <v>3</v>
      </c>
      <c r="D450" s="9">
        <v>4</v>
      </c>
      <c r="E450" s="9">
        <v>5</v>
      </c>
      <c r="F450" s="14">
        <v>6</v>
      </c>
      <c r="G450" s="9">
        <v>7</v>
      </c>
      <c r="H450" s="14">
        <v>8</v>
      </c>
      <c r="I450" s="9">
        <v>9</v>
      </c>
      <c r="J450" s="9">
        <v>10</v>
      </c>
      <c r="K450" s="9">
        <v>11</v>
      </c>
      <c r="L450" s="9">
        <v>12</v>
      </c>
      <c r="M450" s="9">
        <v>13</v>
      </c>
      <c r="N450" s="9">
        <v>14</v>
      </c>
      <c r="O450" s="9">
        <v>15</v>
      </c>
      <c r="P450"/>
      <c r="Q450"/>
      <c r="R450"/>
      <c r="S450"/>
    </row>
    <row r="451" spans="1:19" ht="22.95" customHeight="1" x14ac:dyDescent="0.25">
      <c r="A451" s="76" t="s">
        <v>398</v>
      </c>
      <c r="B451" s="61"/>
      <c r="C451" s="61"/>
      <c r="D451" s="63">
        <f>IF(B451&gt;2309,B451-2309,0)</f>
        <v>0</v>
      </c>
      <c r="E451" s="65">
        <f>IF(C451&gt;1895,C451-1895,0)</f>
        <v>0</v>
      </c>
      <c r="F451" s="15" t="s">
        <v>382</v>
      </c>
      <c r="G451" s="47"/>
      <c r="H451" s="11"/>
      <c r="I451" s="8">
        <f>IFERROR(VLOOKUP(H451,Šifranti!$F$5:$G$48,2,FALSE),0)</f>
        <v>0</v>
      </c>
      <c r="J451" s="44"/>
      <c r="K451" s="33"/>
      <c r="L451" s="50">
        <v>1.08</v>
      </c>
      <c r="M451" s="32">
        <f>D451+E451</f>
        <v>0</v>
      </c>
      <c r="N451" s="32">
        <f>IF(J451*K451*L451*M451 &lt;= 2000,J451*K451*L451*M451,2000)</f>
        <v>0</v>
      </c>
      <c r="O451" s="32">
        <f t="shared" ref="O451:O494" si="19">N451*1.161</f>
        <v>0</v>
      </c>
      <c r="P451"/>
      <c r="Q451"/>
      <c r="R451"/>
      <c r="S451"/>
    </row>
    <row r="452" spans="1:19" ht="22.95" customHeight="1" x14ac:dyDescent="0.25">
      <c r="A452" s="71"/>
      <c r="B452" s="62"/>
      <c r="C452" s="62"/>
      <c r="D452" s="64"/>
      <c r="E452" s="66"/>
      <c r="F452" s="15" t="s">
        <v>383</v>
      </c>
      <c r="G452" s="47"/>
      <c r="H452" s="11"/>
      <c r="I452" s="8">
        <f>IFERROR(VLOOKUP(H452,Šifranti!$F$5:$G$48,2,FALSE),0)</f>
        <v>0</v>
      </c>
      <c r="J452" s="43">
        <f>J451</f>
        <v>0</v>
      </c>
      <c r="K452" s="33"/>
      <c r="L452" s="50">
        <v>1.08</v>
      </c>
      <c r="M452" s="32">
        <f>D451+E451</f>
        <v>0</v>
      </c>
      <c r="N452" s="32">
        <f t="shared" ref="N452:N494" si="20">IF(J452*K452*L452*M452 &lt;= 2000,J452*K452*L452*M452,2000)</f>
        <v>0</v>
      </c>
      <c r="O452" s="32">
        <f t="shared" si="19"/>
        <v>0</v>
      </c>
      <c r="P452"/>
      <c r="Q452"/>
      <c r="R452"/>
      <c r="S452"/>
    </row>
    <row r="453" spans="1:19" ht="22.95" customHeight="1" x14ac:dyDescent="0.25">
      <c r="A453" s="71"/>
      <c r="B453" s="62"/>
      <c r="C453" s="62"/>
      <c r="D453" s="64"/>
      <c r="E453" s="66"/>
      <c r="F453" s="8" t="s">
        <v>368</v>
      </c>
      <c r="G453" s="47"/>
      <c r="H453" s="11"/>
      <c r="I453" s="8">
        <f>IFERROR(VLOOKUP(H453,Šifranti!$F$49:$G$152,2,FALSE),0)</f>
        <v>0</v>
      </c>
      <c r="J453" s="43">
        <f>J451*0.7</f>
        <v>0</v>
      </c>
      <c r="K453" s="33"/>
      <c r="L453" s="50">
        <v>0.6</v>
      </c>
      <c r="M453" s="32">
        <f>D451+E451</f>
        <v>0</v>
      </c>
      <c r="N453" s="32">
        <f t="shared" si="20"/>
        <v>0</v>
      </c>
      <c r="O453" s="32">
        <f t="shared" si="19"/>
        <v>0</v>
      </c>
      <c r="P453"/>
      <c r="Q453"/>
      <c r="R453"/>
      <c r="S453"/>
    </row>
    <row r="454" spans="1:19" ht="22.95" customHeight="1" x14ac:dyDescent="0.25">
      <c r="A454" s="71"/>
      <c r="B454" s="62"/>
      <c r="C454" s="62"/>
      <c r="D454" s="64"/>
      <c r="E454" s="66"/>
      <c r="F454" s="8" t="s">
        <v>369</v>
      </c>
      <c r="G454" s="47"/>
      <c r="H454" s="11"/>
      <c r="I454" s="8">
        <f>IFERROR(VLOOKUP(H454,Šifranti!$F$49:$G$152,2,FALSE),0)</f>
        <v>0</v>
      </c>
      <c r="J454" s="43">
        <f>J452*0.7</f>
        <v>0</v>
      </c>
      <c r="K454" s="33"/>
      <c r="L454" s="50">
        <v>0.6</v>
      </c>
      <c r="M454" s="32">
        <f>D451+E451</f>
        <v>0</v>
      </c>
      <c r="N454" s="32">
        <f t="shared" si="20"/>
        <v>0</v>
      </c>
      <c r="O454" s="32">
        <f t="shared" si="19"/>
        <v>0</v>
      </c>
      <c r="P454"/>
      <c r="Q454"/>
      <c r="R454"/>
      <c r="S454"/>
    </row>
    <row r="455" spans="1:19" ht="22.95" customHeight="1" x14ac:dyDescent="0.25">
      <c r="A455" s="71"/>
      <c r="B455" s="62"/>
      <c r="C455" s="62"/>
      <c r="D455" s="64"/>
      <c r="E455" s="66"/>
      <c r="F455" s="8" t="s">
        <v>396</v>
      </c>
      <c r="G455" s="47"/>
      <c r="H455" s="11"/>
      <c r="I455" s="8">
        <f>IFERROR(VLOOKUP(H455,Šifranti!$F$49:$G$152,2,FALSE),0)</f>
        <v>0</v>
      </c>
      <c r="J455" s="43">
        <f>J451*0.65</f>
        <v>0</v>
      </c>
      <c r="K455" s="33"/>
      <c r="L455" s="50">
        <v>0.42</v>
      </c>
      <c r="M455" s="32">
        <f>D451+E451</f>
        <v>0</v>
      </c>
      <c r="N455" s="32">
        <f t="shared" si="20"/>
        <v>0</v>
      </c>
      <c r="O455" s="32">
        <f t="shared" si="19"/>
        <v>0</v>
      </c>
      <c r="P455"/>
      <c r="Q455"/>
      <c r="R455"/>
      <c r="S455"/>
    </row>
    <row r="456" spans="1:19" ht="22.95" customHeight="1" x14ac:dyDescent="0.25">
      <c r="A456" s="71"/>
      <c r="B456" s="62"/>
      <c r="C456" s="62"/>
      <c r="D456" s="64"/>
      <c r="E456" s="66"/>
      <c r="F456" s="8" t="s">
        <v>397</v>
      </c>
      <c r="G456" s="47"/>
      <c r="H456" s="11"/>
      <c r="I456" s="8">
        <f>IFERROR(VLOOKUP(H456,Šifranti!$F$49:$G$152,2,FALSE),0)</f>
        <v>0</v>
      </c>
      <c r="J456" s="43">
        <f>J451*0.65</f>
        <v>0</v>
      </c>
      <c r="K456" s="33"/>
      <c r="L456" s="50">
        <v>0.42</v>
      </c>
      <c r="M456" s="32">
        <f>D451+E451</f>
        <v>0</v>
      </c>
      <c r="N456" s="32">
        <f t="shared" si="20"/>
        <v>0</v>
      </c>
      <c r="O456" s="32">
        <f t="shared" si="19"/>
        <v>0</v>
      </c>
      <c r="P456"/>
      <c r="Q456"/>
      <c r="R456"/>
      <c r="S456"/>
    </row>
    <row r="457" spans="1:19" ht="22.95" customHeight="1" x14ac:dyDescent="0.25">
      <c r="A457" s="71"/>
      <c r="B457" s="62"/>
      <c r="C457" s="62"/>
      <c r="D457" s="64"/>
      <c r="E457" s="66"/>
      <c r="F457" s="8" t="s">
        <v>394</v>
      </c>
      <c r="G457" s="47"/>
      <c r="H457" s="11"/>
      <c r="I457" s="8">
        <f>IFERROR(VLOOKUP(H457,Šifranti!$F$153:$G$156,2,FALSE),0)</f>
        <v>0</v>
      </c>
      <c r="J457" s="42">
        <f>J451*0.3</f>
        <v>0</v>
      </c>
      <c r="K457" s="33"/>
      <c r="L457" s="50">
        <v>0.37</v>
      </c>
      <c r="M457" s="32">
        <f>D451+E451</f>
        <v>0</v>
      </c>
      <c r="N457" s="32">
        <f t="shared" si="20"/>
        <v>0</v>
      </c>
      <c r="O457" s="32">
        <f t="shared" si="19"/>
        <v>0</v>
      </c>
      <c r="P457"/>
      <c r="Q457"/>
      <c r="R457"/>
      <c r="S457"/>
    </row>
    <row r="458" spans="1:19" ht="22.95" customHeight="1" x14ac:dyDescent="0.25">
      <c r="A458" s="71" t="s">
        <v>399</v>
      </c>
      <c r="B458" s="61"/>
      <c r="C458" s="63" t="s">
        <v>400</v>
      </c>
      <c r="D458" s="63">
        <f>IF(B458&gt;3976,B458-3976,0)</f>
        <v>0</v>
      </c>
      <c r="E458" s="65">
        <v>0</v>
      </c>
      <c r="F458" s="15" t="s">
        <v>382</v>
      </c>
      <c r="G458" s="47"/>
      <c r="H458" s="11"/>
      <c r="I458" s="8">
        <f>IFERROR(VLOOKUP(H458,Šifranti!$F$5:$G$48,2,FALSE),0)</f>
        <v>0</v>
      </c>
      <c r="J458" s="44"/>
      <c r="K458" s="33"/>
      <c r="L458" s="50">
        <v>1.1399999999999999</v>
      </c>
      <c r="M458" s="32">
        <f>D458</f>
        <v>0</v>
      </c>
      <c r="N458" s="32">
        <f t="shared" si="20"/>
        <v>0</v>
      </c>
      <c r="O458" s="32">
        <f t="shared" si="19"/>
        <v>0</v>
      </c>
      <c r="P458"/>
      <c r="Q458"/>
      <c r="R458"/>
      <c r="S458"/>
    </row>
    <row r="459" spans="1:19" ht="22.95" customHeight="1" x14ac:dyDescent="0.25">
      <c r="A459" s="71"/>
      <c r="B459" s="62"/>
      <c r="C459" s="64"/>
      <c r="D459" s="64"/>
      <c r="E459" s="66"/>
      <c r="F459" s="15" t="s">
        <v>383</v>
      </c>
      <c r="G459" s="47"/>
      <c r="H459" s="11"/>
      <c r="I459" s="8">
        <f>IFERROR(VLOOKUP(H459,Šifranti!$F$5:$G$48,2,FALSE),0)</f>
        <v>0</v>
      </c>
      <c r="J459" s="42">
        <f>J458</f>
        <v>0</v>
      </c>
      <c r="K459" s="33"/>
      <c r="L459" s="50">
        <v>1.1399999999999999</v>
      </c>
      <c r="M459" s="32">
        <f>D458</f>
        <v>0</v>
      </c>
      <c r="N459" s="32">
        <f t="shared" si="20"/>
        <v>0</v>
      </c>
      <c r="O459" s="32">
        <f t="shared" si="19"/>
        <v>0</v>
      </c>
      <c r="P459"/>
      <c r="Q459"/>
      <c r="R459"/>
      <c r="S459"/>
    </row>
    <row r="460" spans="1:19" ht="22.95" customHeight="1" x14ac:dyDescent="0.25">
      <c r="A460" s="71"/>
      <c r="B460" s="62"/>
      <c r="C460" s="64"/>
      <c r="D460" s="64"/>
      <c r="E460" s="66"/>
      <c r="F460" s="8" t="s">
        <v>368</v>
      </c>
      <c r="G460" s="47"/>
      <c r="H460" s="11"/>
      <c r="I460" s="8">
        <f>IFERROR(VLOOKUP(H460,Šifranti!$F$49:$G$152,2,FALSE),0)</f>
        <v>0</v>
      </c>
      <c r="J460" s="42">
        <f>J458</f>
        <v>0</v>
      </c>
      <c r="K460" s="33"/>
      <c r="L460" s="50">
        <v>0.63</v>
      </c>
      <c r="M460" s="32">
        <f>D458</f>
        <v>0</v>
      </c>
      <c r="N460" s="32">
        <f t="shared" si="20"/>
        <v>0</v>
      </c>
      <c r="O460" s="32">
        <f t="shared" si="19"/>
        <v>0</v>
      </c>
      <c r="P460"/>
      <c r="Q460"/>
      <c r="R460"/>
      <c r="S460"/>
    </row>
    <row r="461" spans="1:19" ht="22.95" customHeight="1" x14ac:dyDescent="0.25">
      <c r="A461" s="72"/>
      <c r="B461" s="73"/>
      <c r="C461" s="74"/>
      <c r="D461" s="74"/>
      <c r="E461" s="75"/>
      <c r="F461" s="8" t="s">
        <v>369</v>
      </c>
      <c r="G461" s="47"/>
      <c r="H461" s="11"/>
      <c r="I461" s="8">
        <f>IFERROR(VLOOKUP(H461,Šifranti!$F$49:$G$152,2,FALSE),0)</f>
        <v>0</v>
      </c>
      <c r="J461" s="42">
        <f>J458</f>
        <v>0</v>
      </c>
      <c r="K461" s="33"/>
      <c r="L461" s="50">
        <v>0.63</v>
      </c>
      <c r="M461" s="32">
        <f>D458</f>
        <v>0</v>
      </c>
      <c r="N461" s="32">
        <f t="shared" si="20"/>
        <v>0</v>
      </c>
      <c r="O461" s="32">
        <f t="shared" si="19"/>
        <v>0</v>
      </c>
      <c r="P461"/>
      <c r="Q461"/>
      <c r="R461"/>
      <c r="S461"/>
    </row>
    <row r="462" spans="1:19" ht="22.95" customHeight="1" x14ac:dyDescent="0.25">
      <c r="A462" s="76" t="s">
        <v>401</v>
      </c>
      <c r="B462" s="61"/>
      <c r="C462" s="61"/>
      <c r="D462" s="63">
        <f>IF(B462&gt;2309,B462-2309,0)</f>
        <v>0</v>
      </c>
      <c r="E462" s="65">
        <f>IF(C462&gt;1895,C462-1895,0)</f>
        <v>0</v>
      </c>
      <c r="F462" s="15" t="s">
        <v>382</v>
      </c>
      <c r="G462" s="47"/>
      <c r="H462" s="11"/>
      <c r="I462" s="8">
        <f>IFERROR(VLOOKUP(H462,Šifranti!$F$5:$G$48,2,FALSE),0)</f>
        <v>0</v>
      </c>
      <c r="J462" s="44"/>
      <c r="K462" s="33"/>
      <c r="L462" s="50">
        <v>1.08</v>
      </c>
      <c r="M462" s="32">
        <f>D462+E462</f>
        <v>0</v>
      </c>
      <c r="N462" s="32">
        <f t="shared" si="20"/>
        <v>0</v>
      </c>
      <c r="O462" s="32">
        <f t="shared" si="19"/>
        <v>0</v>
      </c>
      <c r="P462"/>
      <c r="Q462"/>
      <c r="R462"/>
      <c r="S462"/>
    </row>
    <row r="463" spans="1:19" ht="22.95" customHeight="1" x14ac:dyDescent="0.25">
      <c r="A463" s="71"/>
      <c r="B463" s="62"/>
      <c r="C463" s="62"/>
      <c r="D463" s="64"/>
      <c r="E463" s="66"/>
      <c r="F463" s="15" t="s">
        <v>383</v>
      </c>
      <c r="G463" s="47"/>
      <c r="H463" s="11"/>
      <c r="I463" s="8">
        <f>IFERROR(VLOOKUP(H463,Šifranti!$F$5:$G$48,2,FALSE),0)</f>
        <v>0</v>
      </c>
      <c r="J463" s="43">
        <f>J462</f>
        <v>0</v>
      </c>
      <c r="K463" s="33"/>
      <c r="L463" s="50">
        <v>1.08</v>
      </c>
      <c r="M463" s="32">
        <f>D462+E462</f>
        <v>0</v>
      </c>
      <c r="N463" s="32">
        <f t="shared" si="20"/>
        <v>0</v>
      </c>
      <c r="O463" s="32">
        <f t="shared" si="19"/>
        <v>0</v>
      </c>
      <c r="P463"/>
      <c r="Q463"/>
      <c r="R463"/>
      <c r="S463"/>
    </row>
    <row r="464" spans="1:19" ht="22.95" customHeight="1" x14ac:dyDescent="0.25">
      <c r="A464" s="71"/>
      <c r="B464" s="62"/>
      <c r="C464" s="62"/>
      <c r="D464" s="64"/>
      <c r="E464" s="66"/>
      <c r="F464" s="8" t="s">
        <v>368</v>
      </c>
      <c r="G464" s="47"/>
      <c r="H464" s="11"/>
      <c r="I464" s="8">
        <f>IFERROR(VLOOKUP(H464,Šifranti!$F$49:$G$152,2,FALSE),0)</f>
        <v>0</v>
      </c>
      <c r="J464" s="43">
        <f>J462*0.7</f>
        <v>0</v>
      </c>
      <c r="K464" s="33"/>
      <c r="L464" s="50">
        <v>0.6</v>
      </c>
      <c r="M464" s="32">
        <f>D462+E462</f>
        <v>0</v>
      </c>
      <c r="N464" s="32">
        <f t="shared" si="20"/>
        <v>0</v>
      </c>
      <c r="O464" s="32">
        <f t="shared" si="19"/>
        <v>0</v>
      </c>
      <c r="P464"/>
      <c r="Q464"/>
      <c r="R464"/>
      <c r="S464"/>
    </row>
    <row r="465" spans="1:19" ht="22.95" customHeight="1" x14ac:dyDescent="0.25">
      <c r="A465" s="71"/>
      <c r="B465" s="62"/>
      <c r="C465" s="62"/>
      <c r="D465" s="64"/>
      <c r="E465" s="66"/>
      <c r="F465" s="8" t="s">
        <v>369</v>
      </c>
      <c r="G465" s="47"/>
      <c r="H465" s="11"/>
      <c r="I465" s="8">
        <f>IFERROR(VLOOKUP(H465,Šifranti!$F$49:$G$152,2,FALSE),0)</f>
        <v>0</v>
      </c>
      <c r="J465" s="43">
        <f>J463*0.7</f>
        <v>0</v>
      </c>
      <c r="K465" s="33"/>
      <c r="L465" s="50">
        <v>0.6</v>
      </c>
      <c r="M465" s="32">
        <f>D462+E462</f>
        <v>0</v>
      </c>
      <c r="N465" s="32">
        <f t="shared" si="20"/>
        <v>0</v>
      </c>
      <c r="O465" s="32">
        <f t="shared" si="19"/>
        <v>0</v>
      </c>
      <c r="P465"/>
      <c r="Q465"/>
      <c r="R465"/>
      <c r="S465"/>
    </row>
    <row r="466" spans="1:19" ht="22.95" customHeight="1" x14ac:dyDescent="0.25">
      <c r="A466" s="71"/>
      <c r="B466" s="62"/>
      <c r="C466" s="62"/>
      <c r="D466" s="64"/>
      <c r="E466" s="66"/>
      <c r="F466" s="8" t="s">
        <v>396</v>
      </c>
      <c r="G466" s="47"/>
      <c r="H466" s="11"/>
      <c r="I466" s="8">
        <f>IFERROR(VLOOKUP(H466,Šifranti!$F$49:$G$152,2,FALSE),0)</f>
        <v>0</v>
      </c>
      <c r="J466" s="43">
        <f>J462*0.65</f>
        <v>0</v>
      </c>
      <c r="K466" s="33"/>
      <c r="L466" s="50">
        <v>0.42</v>
      </c>
      <c r="M466" s="32">
        <f>D462+E462</f>
        <v>0</v>
      </c>
      <c r="N466" s="32">
        <f t="shared" si="20"/>
        <v>0</v>
      </c>
      <c r="O466" s="32">
        <f t="shared" si="19"/>
        <v>0</v>
      </c>
      <c r="P466"/>
      <c r="Q466"/>
      <c r="R466"/>
      <c r="S466"/>
    </row>
    <row r="467" spans="1:19" ht="22.95" customHeight="1" x14ac:dyDescent="0.25">
      <c r="A467" s="71"/>
      <c r="B467" s="62"/>
      <c r="C467" s="62"/>
      <c r="D467" s="64"/>
      <c r="E467" s="66"/>
      <c r="F467" s="8" t="s">
        <v>397</v>
      </c>
      <c r="G467" s="47"/>
      <c r="H467" s="11"/>
      <c r="I467" s="8">
        <f>IFERROR(VLOOKUP(H467,Šifranti!$F$49:$G$152,2,FALSE),0)</f>
        <v>0</v>
      </c>
      <c r="J467" s="43">
        <f>J462*0.65</f>
        <v>0</v>
      </c>
      <c r="K467" s="33"/>
      <c r="L467" s="50">
        <v>0.42</v>
      </c>
      <c r="M467" s="32">
        <f>D462+E462</f>
        <v>0</v>
      </c>
      <c r="N467" s="32">
        <f t="shared" si="20"/>
        <v>0</v>
      </c>
      <c r="O467" s="32">
        <f t="shared" si="19"/>
        <v>0</v>
      </c>
      <c r="P467"/>
      <c r="Q467"/>
      <c r="R467"/>
      <c r="S467"/>
    </row>
    <row r="468" spans="1:19" ht="22.95" customHeight="1" x14ac:dyDescent="0.25">
      <c r="A468" s="71"/>
      <c r="B468" s="62"/>
      <c r="C468" s="62"/>
      <c r="D468" s="64"/>
      <c r="E468" s="66"/>
      <c r="F468" s="8" t="s">
        <v>394</v>
      </c>
      <c r="G468" s="47"/>
      <c r="H468" s="11"/>
      <c r="I468" s="8">
        <f>IFERROR(VLOOKUP(H468,Šifranti!$F$153:$G$156,2,FALSE),0)</f>
        <v>0</v>
      </c>
      <c r="J468" s="42">
        <f>J462*0.3</f>
        <v>0</v>
      </c>
      <c r="K468" s="33"/>
      <c r="L468" s="50">
        <v>0.37</v>
      </c>
      <c r="M468" s="32">
        <f>D462+E462</f>
        <v>0</v>
      </c>
      <c r="N468" s="32">
        <f t="shared" si="20"/>
        <v>0</v>
      </c>
      <c r="O468" s="32">
        <f t="shared" si="19"/>
        <v>0</v>
      </c>
      <c r="P468"/>
      <c r="Q468"/>
      <c r="R468"/>
      <c r="S468"/>
    </row>
    <row r="469" spans="1:19" ht="22.95" customHeight="1" x14ac:dyDescent="0.25">
      <c r="A469" s="71" t="s">
        <v>402</v>
      </c>
      <c r="B469" s="61"/>
      <c r="C469" s="63" t="s">
        <v>400</v>
      </c>
      <c r="D469" s="63">
        <f>IF(B469&gt;3976,B469-3976,0)</f>
        <v>0</v>
      </c>
      <c r="E469" s="65">
        <v>0</v>
      </c>
      <c r="F469" s="15" t="s">
        <v>382</v>
      </c>
      <c r="G469" s="47"/>
      <c r="H469" s="11"/>
      <c r="I469" s="8">
        <f>IFERROR(VLOOKUP(H469,Šifranti!$F$5:$G$48,2,FALSE),0)</f>
        <v>0</v>
      </c>
      <c r="J469" s="44"/>
      <c r="K469" s="33"/>
      <c r="L469" s="50">
        <v>1.1399999999999999</v>
      </c>
      <c r="M469" s="32">
        <f>D469</f>
        <v>0</v>
      </c>
      <c r="N469" s="32">
        <f t="shared" si="20"/>
        <v>0</v>
      </c>
      <c r="O469" s="32">
        <f t="shared" si="19"/>
        <v>0</v>
      </c>
      <c r="P469"/>
      <c r="Q469"/>
      <c r="R469"/>
      <c r="S469"/>
    </row>
    <row r="470" spans="1:19" ht="22.95" customHeight="1" x14ac:dyDescent="0.25">
      <c r="A470" s="71"/>
      <c r="B470" s="62"/>
      <c r="C470" s="64"/>
      <c r="D470" s="64"/>
      <c r="E470" s="66"/>
      <c r="F470" s="15" t="s">
        <v>383</v>
      </c>
      <c r="G470" s="47"/>
      <c r="H470" s="11"/>
      <c r="I470" s="8">
        <f>IFERROR(VLOOKUP(H470,Šifranti!$F$5:$G$48,2,FALSE),0)</f>
        <v>0</v>
      </c>
      <c r="J470" s="42">
        <f>J469</f>
        <v>0</v>
      </c>
      <c r="K470" s="33"/>
      <c r="L470" s="50">
        <v>1.1399999999999999</v>
      </c>
      <c r="M470" s="32">
        <f>D469</f>
        <v>0</v>
      </c>
      <c r="N470" s="32">
        <f t="shared" si="20"/>
        <v>0</v>
      </c>
      <c r="O470" s="32">
        <f t="shared" si="19"/>
        <v>0</v>
      </c>
      <c r="P470"/>
      <c r="Q470"/>
      <c r="R470"/>
      <c r="S470"/>
    </row>
    <row r="471" spans="1:19" ht="22.95" customHeight="1" x14ac:dyDescent="0.25">
      <c r="A471" s="71"/>
      <c r="B471" s="62"/>
      <c r="C471" s="64"/>
      <c r="D471" s="64"/>
      <c r="E471" s="66"/>
      <c r="F471" s="8" t="s">
        <v>368</v>
      </c>
      <c r="G471" s="47"/>
      <c r="H471" s="11"/>
      <c r="I471" s="8">
        <f>IFERROR(VLOOKUP(H471,Šifranti!$F$49:$G$152,2,FALSE),0)</f>
        <v>0</v>
      </c>
      <c r="J471" s="42">
        <f>J469</f>
        <v>0</v>
      </c>
      <c r="K471" s="33"/>
      <c r="L471" s="50">
        <v>0.63</v>
      </c>
      <c r="M471" s="32">
        <f>D469</f>
        <v>0</v>
      </c>
      <c r="N471" s="32">
        <f t="shared" si="20"/>
        <v>0</v>
      </c>
      <c r="O471" s="32">
        <f t="shared" si="19"/>
        <v>0</v>
      </c>
      <c r="P471"/>
      <c r="Q471"/>
      <c r="R471"/>
      <c r="S471"/>
    </row>
    <row r="472" spans="1:19" ht="22.95" customHeight="1" x14ac:dyDescent="0.25">
      <c r="A472" s="72"/>
      <c r="B472" s="73"/>
      <c r="C472" s="74"/>
      <c r="D472" s="74"/>
      <c r="E472" s="75"/>
      <c r="F472" s="8" t="s">
        <v>369</v>
      </c>
      <c r="G472" s="47"/>
      <c r="H472" s="11"/>
      <c r="I472" s="8">
        <f>IFERROR(VLOOKUP(H472,Šifranti!$F$49:$G$152,2,FALSE),0)</f>
        <v>0</v>
      </c>
      <c r="J472" s="42">
        <f>J469</f>
        <v>0</v>
      </c>
      <c r="K472" s="33"/>
      <c r="L472" s="50">
        <v>0.63</v>
      </c>
      <c r="M472" s="32">
        <f>D469</f>
        <v>0</v>
      </c>
      <c r="N472" s="32">
        <f t="shared" si="20"/>
        <v>0</v>
      </c>
      <c r="O472" s="32">
        <f t="shared" si="19"/>
        <v>0</v>
      </c>
      <c r="P472"/>
      <c r="Q472"/>
      <c r="R472"/>
      <c r="S472"/>
    </row>
    <row r="473" spans="1:19" ht="22.95" customHeight="1" x14ac:dyDescent="0.25">
      <c r="A473" s="76" t="s">
        <v>403</v>
      </c>
      <c r="B473" s="61"/>
      <c r="C473" s="61"/>
      <c r="D473" s="63">
        <f>IF(B473&gt;2309,B473-2309,0)</f>
        <v>0</v>
      </c>
      <c r="E473" s="65">
        <f>IF(C473&gt;1895,C473-1895,0)</f>
        <v>0</v>
      </c>
      <c r="F473" s="15" t="s">
        <v>382</v>
      </c>
      <c r="G473" s="47"/>
      <c r="H473" s="11"/>
      <c r="I473" s="8">
        <f>IFERROR(VLOOKUP(H473,Šifranti!$F$5:$G$48,2,FALSE),0)</f>
        <v>0</v>
      </c>
      <c r="J473" s="44"/>
      <c r="K473" s="33"/>
      <c r="L473" s="50">
        <v>1.08</v>
      </c>
      <c r="M473" s="32">
        <f>D473+E473</f>
        <v>0</v>
      </c>
      <c r="N473" s="32">
        <f t="shared" si="20"/>
        <v>0</v>
      </c>
      <c r="O473" s="32">
        <f t="shared" si="19"/>
        <v>0</v>
      </c>
      <c r="P473"/>
      <c r="Q473"/>
      <c r="R473"/>
      <c r="S473"/>
    </row>
    <row r="474" spans="1:19" ht="22.95" customHeight="1" x14ac:dyDescent="0.25">
      <c r="A474" s="71"/>
      <c r="B474" s="62"/>
      <c r="C474" s="62"/>
      <c r="D474" s="64"/>
      <c r="E474" s="66"/>
      <c r="F474" s="15" t="s">
        <v>383</v>
      </c>
      <c r="G474" s="47"/>
      <c r="H474" s="11"/>
      <c r="I474" s="8">
        <f>IFERROR(VLOOKUP(H474,Šifranti!$F$5:$G$48,2,FALSE),0)</f>
        <v>0</v>
      </c>
      <c r="J474" s="43">
        <f>J473</f>
        <v>0</v>
      </c>
      <c r="K474" s="33"/>
      <c r="L474" s="50">
        <v>1.08</v>
      </c>
      <c r="M474" s="32">
        <f>D473+E473</f>
        <v>0</v>
      </c>
      <c r="N474" s="32">
        <f t="shared" si="20"/>
        <v>0</v>
      </c>
      <c r="O474" s="32">
        <f t="shared" si="19"/>
        <v>0</v>
      </c>
      <c r="P474"/>
      <c r="Q474"/>
      <c r="R474"/>
      <c r="S474"/>
    </row>
    <row r="475" spans="1:19" ht="22.95" customHeight="1" x14ac:dyDescent="0.25">
      <c r="A475" s="71"/>
      <c r="B475" s="62"/>
      <c r="C475" s="62"/>
      <c r="D475" s="64"/>
      <c r="E475" s="66"/>
      <c r="F475" s="8" t="s">
        <v>368</v>
      </c>
      <c r="G475" s="47"/>
      <c r="H475" s="11"/>
      <c r="I475" s="8">
        <f>IFERROR(VLOOKUP(H475,Šifranti!$F$49:$G$152,2,FALSE),0)</f>
        <v>0</v>
      </c>
      <c r="J475" s="43">
        <f>J473*0.7</f>
        <v>0</v>
      </c>
      <c r="K475" s="33"/>
      <c r="L475" s="50">
        <v>0.6</v>
      </c>
      <c r="M475" s="32">
        <f>D473+E473</f>
        <v>0</v>
      </c>
      <c r="N475" s="32">
        <f t="shared" si="20"/>
        <v>0</v>
      </c>
      <c r="O475" s="32">
        <f t="shared" si="19"/>
        <v>0</v>
      </c>
      <c r="P475"/>
      <c r="Q475"/>
      <c r="R475"/>
      <c r="S475"/>
    </row>
    <row r="476" spans="1:19" ht="22.95" customHeight="1" x14ac:dyDescent="0.25">
      <c r="A476" s="71"/>
      <c r="B476" s="62"/>
      <c r="C476" s="62"/>
      <c r="D476" s="64"/>
      <c r="E476" s="66"/>
      <c r="F476" s="8" t="s">
        <v>369</v>
      </c>
      <c r="G476" s="47"/>
      <c r="H476" s="11"/>
      <c r="I476" s="8">
        <f>IFERROR(VLOOKUP(H476,Šifranti!$F$49:$G$152,2,FALSE),0)</f>
        <v>0</v>
      </c>
      <c r="J476" s="43">
        <f>J474*0.7</f>
        <v>0</v>
      </c>
      <c r="K476" s="33"/>
      <c r="L476" s="50">
        <v>0.6</v>
      </c>
      <c r="M476" s="32">
        <f>D473+E473</f>
        <v>0</v>
      </c>
      <c r="N476" s="32">
        <f t="shared" si="20"/>
        <v>0</v>
      </c>
      <c r="O476" s="32">
        <f t="shared" si="19"/>
        <v>0</v>
      </c>
      <c r="P476"/>
      <c r="Q476"/>
      <c r="R476"/>
      <c r="S476"/>
    </row>
    <row r="477" spans="1:19" ht="22.95" customHeight="1" x14ac:dyDescent="0.25">
      <c r="A477" s="71"/>
      <c r="B477" s="62"/>
      <c r="C477" s="62"/>
      <c r="D477" s="64"/>
      <c r="E477" s="66"/>
      <c r="F477" s="8" t="s">
        <v>396</v>
      </c>
      <c r="G477" s="47"/>
      <c r="H477" s="11"/>
      <c r="I477" s="8">
        <f>IFERROR(VLOOKUP(H477,Šifranti!$F$49:$G$152,2,FALSE),0)</f>
        <v>0</v>
      </c>
      <c r="J477" s="43">
        <f>J473*0.65</f>
        <v>0</v>
      </c>
      <c r="K477" s="33"/>
      <c r="L477" s="50">
        <v>0.42</v>
      </c>
      <c r="M477" s="32">
        <f>D473+E473</f>
        <v>0</v>
      </c>
      <c r="N477" s="32">
        <f t="shared" si="20"/>
        <v>0</v>
      </c>
      <c r="O477" s="32">
        <f t="shared" si="19"/>
        <v>0</v>
      </c>
      <c r="P477"/>
      <c r="Q477"/>
      <c r="R477"/>
      <c r="S477"/>
    </row>
    <row r="478" spans="1:19" ht="22.95" customHeight="1" x14ac:dyDescent="0.25">
      <c r="A478" s="71"/>
      <c r="B478" s="62"/>
      <c r="C478" s="62"/>
      <c r="D478" s="64"/>
      <c r="E478" s="66"/>
      <c r="F478" s="8" t="s">
        <v>397</v>
      </c>
      <c r="G478" s="47"/>
      <c r="H478" s="11"/>
      <c r="I478" s="8">
        <f>IFERROR(VLOOKUP(H478,Šifranti!$F$49:$G$152,2,FALSE),0)</f>
        <v>0</v>
      </c>
      <c r="J478" s="43">
        <f>J473*0.65</f>
        <v>0</v>
      </c>
      <c r="K478" s="33"/>
      <c r="L478" s="50">
        <v>0.42</v>
      </c>
      <c r="M478" s="32">
        <f>D473+E473</f>
        <v>0</v>
      </c>
      <c r="N478" s="32">
        <f t="shared" si="20"/>
        <v>0</v>
      </c>
      <c r="O478" s="32">
        <f t="shared" si="19"/>
        <v>0</v>
      </c>
      <c r="P478"/>
      <c r="Q478"/>
      <c r="R478"/>
      <c r="S478"/>
    </row>
    <row r="479" spans="1:19" ht="22.95" customHeight="1" x14ac:dyDescent="0.25">
      <c r="A479" s="71"/>
      <c r="B479" s="62"/>
      <c r="C479" s="62"/>
      <c r="D479" s="64"/>
      <c r="E479" s="66"/>
      <c r="F479" s="8" t="s">
        <v>394</v>
      </c>
      <c r="G479" s="47"/>
      <c r="H479" s="11"/>
      <c r="I479" s="8">
        <f>IFERROR(VLOOKUP(H479,Šifranti!$F$153:$G$156,2,FALSE),0)</f>
        <v>0</v>
      </c>
      <c r="J479" s="42">
        <f>J473*0.3</f>
        <v>0</v>
      </c>
      <c r="K479" s="33"/>
      <c r="L479" s="50">
        <v>0.37</v>
      </c>
      <c r="M479" s="32">
        <f>D473+E473</f>
        <v>0</v>
      </c>
      <c r="N479" s="32">
        <f t="shared" si="20"/>
        <v>0</v>
      </c>
      <c r="O479" s="32">
        <f t="shared" si="19"/>
        <v>0</v>
      </c>
      <c r="P479"/>
      <c r="Q479"/>
      <c r="R479"/>
      <c r="S479"/>
    </row>
    <row r="480" spans="1:19" ht="22.95" customHeight="1" x14ac:dyDescent="0.25">
      <c r="A480" s="71" t="s">
        <v>404</v>
      </c>
      <c r="B480" s="61"/>
      <c r="C480" s="63" t="s">
        <v>400</v>
      </c>
      <c r="D480" s="63">
        <f>IF(B480&gt;3976,B480-3976,0)</f>
        <v>0</v>
      </c>
      <c r="E480" s="65">
        <v>0</v>
      </c>
      <c r="F480" s="15" t="s">
        <v>382</v>
      </c>
      <c r="G480" s="47"/>
      <c r="H480" s="11"/>
      <c r="I480" s="8">
        <f>IFERROR(VLOOKUP(H480,Šifranti!$F$5:$G$48,2,FALSE),0)</f>
        <v>0</v>
      </c>
      <c r="J480" s="44"/>
      <c r="K480" s="33"/>
      <c r="L480" s="50">
        <v>1.1399999999999999</v>
      </c>
      <c r="M480" s="32">
        <f>D480</f>
        <v>0</v>
      </c>
      <c r="N480" s="32">
        <f t="shared" si="20"/>
        <v>0</v>
      </c>
      <c r="O480" s="32">
        <f t="shared" si="19"/>
        <v>0</v>
      </c>
      <c r="P480"/>
    </row>
    <row r="481" spans="1:16" ht="22.95" customHeight="1" x14ac:dyDescent="0.25">
      <c r="A481" s="71"/>
      <c r="B481" s="62"/>
      <c r="C481" s="64"/>
      <c r="D481" s="64"/>
      <c r="E481" s="66"/>
      <c r="F481" s="15" t="s">
        <v>383</v>
      </c>
      <c r="G481" s="47"/>
      <c r="H481" s="11"/>
      <c r="I481" s="8">
        <f>IFERROR(VLOOKUP(H481,Šifranti!$F$5:$G$48,2,FALSE),0)</f>
        <v>0</v>
      </c>
      <c r="J481" s="42">
        <f>J480</f>
        <v>0</v>
      </c>
      <c r="K481" s="33"/>
      <c r="L481" s="50">
        <v>1.1399999999999999</v>
      </c>
      <c r="M481" s="32">
        <f>D480</f>
        <v>0</v>
      </c>
      <c r="N481" s="32">
        <f t="shared" si="20"/>
        <v>0</v>
      </c>
      <c r="O481" s="32">
        <f t="shared" si="19"/>
        <v>0</v>
      </c>
      <c r="P481"/>
    </row>
    <row r="482" spans="1:16" ht="22.95" customHeight="1" x14ac:dyDescent="0.25">
      <c r="A482" s="71"/>
      <c r="B482" s="62"/>
      <c r="C482" s="64"/>
      <c r="D482" s="64"/>
      <c r="E482" s="66"/>
      <c r="F482" s="8" t="s">
        <v>368</v>
      </c>
      <c r="G482" s="47"/>
      <c r="H482" s="11"/>
      <c r="I482" s="8">
        <f>IFERROR(VLOOKUP(H482,Šifranti!$F$49:$G$152,2,FALSE),0)</f>
        <v>0</v>
      </c>
      <c r="J482" s="42">
        <f>J480</f>
        <v>0</v>
      </c>
      <c r="K482" s="33"/>
      <c r="L482" s="50">
        <v>0.63</v>
      </c>
      <c r="M482" s="32">
        <f>D480</f>
        <v>0</v>
      </c>
      <c r="N482" s="32">
        <f t="shared" si="20"/>
        <v>0</v>
      </c>
      <c r="O482" s="32">
        <f t="shared" si="19"/>
        <v>0</v>
      </c>
      <c r="P482"/>
    </row>
    <row r="483" spans="1:16" ht="22.95" customHeight="1" x14ac:dyDescent="0.25">
      <c r="A483" s="72"/>
      <c r="B483" s="73"/>
      <c r="C483" s="74"/>
      <c r="D483" s="74"/>
      <c r="E483" s="75"/>
      <c r="F483" s="8" t="s">
        <v>369</v>
      </c>
      <c r="G483" s="47"/>
      <c r="H483" s="11"/>
      <c r="I483" s="8">
        <f>IFERROR(VLOOKUP(H483,Šifranti!$F$49:$G$152,2,FALSE),0)</f>
        <v>0</v>
      </c>
      <c r="J483" s="42">
        <f>J480</f>
        <v>0</v>
      </c>
      <c r="K483" s="33"/>
      <c r="L483" s="50">
        <v>0.63</v>
      </c>
      <c r="M483" s="32">
        <f>D480</f>
        <v>0</v>
      </c>
      <c r="N483" s="32">
        <f t="shared" si="20"/>
        <v>0</v>
      </c>
      <c r="O483" s="32">
        <f t="shared" si="19"/>
        <v>0</v>
      </c>
      <c r="P483"/>
    </row>
    <row r="484" spans="1:16" ht="22.95" customHeight="1" x14ac:dyDescent="0.25">
      <c r="A484" s="76" t="s">
        <v>405</v>
      </c>
      <c r="B484" s="61"/>
      <c r="C484" s="61"/>
      <c r="D484" s="63">
        <f>IF(B484&gt;2309,B484-2309,0)</f>
        <v>0</v>
      </c>
      <c r="E484" s="65">
        <f>IF(C484&gt;1895,C484-1895,0)</f>
        <v>0</v>
      </c>
      <c r="F484" s="15" t="s">
        <v>382</v>
      </c>
      <c r="G484" s="47"/>
      <c r="H484" s="11"/>
      <c r="I484" s="8">
        <f>IFERROR(VLOOKUP(H484,Šifranti!$F$5:$G$48,2,FALSE),0)</f>
        <v>0</v>
      </c>
      <c r="J484" s="44"/>
      <c r="K484" s="33"/>
      <c r="L484" s="50">
        <v>1.08</v>
      </c>
      <c r="M484" s="32">
        <f>D484+E484</f>
        <v>0</v>
      </c>
      <c r="N484" s="32">
        <f t="shared" si="20"/>
        <v>0</v>
      </c>
      <c r="O484" s="32">
        <f t="shared" si="19"/>
        <v>0</v>
      </c>
      <c r="P484"/>
    </row>
    <row r="485" spans="1:16" ht="22.95" customHeight="1" x14ac:dyDescent="0.25">
      <c r="A485" s="71"/>
      <c r="B485" s="62"/>
      <c r="C485" s="62"/>
      <c r="D485" s="64"/>
      <c r="E485" s="66"/>
      <c r="F485" s="15" t="s">
        <v>383</v>
      </c>
      <c r="G485" s="47"/>
      <c r="H485" s="11"/>
      <c r="I485" s="8">
        <f>IFERROR(VLOOKUP(H485,Šifranti!$F$5:$G$48,2,FALSE),0)</f>
        <v>0</v>
      </c>
      <c r="J485" s="43">
        <f>J484</f>
        <v>0</v>
      </c>
      <c r="K485" s="33"/>
      <c r="L485" s="50">
        <v>1.08</v>
      </c>
      <c r="M485" s="32">
        <f>D484+E484</f>
        <v>0</v>
      </c>
      <c r="N485" s="32">
        <f t="shared" si="20"/>
        <v>0</v>
      </c>
      <c r="O485" s="32">
        <f t="shared" si="19"/>
        <v>0</v>
      </c>
      <c r="P485"/>
    </row>
    <row r="486" spans="1:16" ht="22.95" customHeight="1" x14ac:dyDescent="0.25">
      <c r="A486" s="71"/>
      <c r="B486" s="62"/>
      <c r="C486" s="62"/>
      <c r="D486" s="64"/>
      <c r="E486" s="66"/>
      <c r="F486" s="8" t="s">
        <v>368</v>
      </c>
      <c r="G486" s="47"/>
      <c r="H486" s="11"/>
      <c r="I486" s="8">
        <f>IFERROR(VLOOKUP(H486,Šifranti!$F$49:$G$152,2,FALSE),0)</f>
        <v>0</v>
      </c>
      <c r="J486" s="43">
        <f>J484*0.7</f>
        <v>0</v>
      </c>
      <c r="K486" s="33"/>
      <c r="L486" s="50">
        <v>0.6</v>
      </c>
      <c r="M486" s="32">
        <f>D484+E484</f>
        <v>0</v>
      </c>
      <c r="N486" s="32">
        <f t="shared" si="20"/>
        <v>0</v>
      </c>
      <c r="O486" s="32">
        <f t="shared" si="19"/>
        <v>0</v>
      </c>
      <c r="P486"/>
    </row>
    <row r="487" spans="1:16" ht="22.95" customHeight="1" x14ac:dyDescent="0.25">
      <c r="A487" s="71"/>
      <c r="B487" s="62"/>
      <c r="C487" s="62"/>
      <c r="D487" s="64"/>
      <c r="E487" s="66"/>
      <c r="F487" s="8" t="s">
        <v>369</v>
      </c>
      <c r="G487" s="47"/>
      <c r="H487" s="11"/>
      <c r="I487" s="8">
        <f>IFERROR(VLOOKUP(H487,Šifranti!$F$49:$G$152,2,FALSE),0)</f>
        <v>0</v>
      </c>
      <c r="J487" s="43">
        <f>J485*0.7</f>
        <v>0</v>
      </c>
      <c r="K487" s="33"/>
      <c r="L487" s="50">
        <v>0.6</v>
      </c>
      <c r="M487" s="32">
        <f>D484+E484</f>
        <v>0</v>
      </c>
      <c r="N487" s="32">
        <f t="shared" si="20"/>
        <v>0</v>
      </c>
      <c r="O487" s="32">
        <f t="shared" si="19"/>
        <v>0</v>
      </c>
      <c r="P487"/>
    </row>
    <row r="488" spans="1:16" ht="25.95" customHeight="1" x14ac:dyDescent="0.25">
      <c r="A488" s="71"/>
      <c r="B488" s="62"/>
      <c r="C488" s="62"/>
      <c r="D488" s="64"/>
      <c r="E488" s="66"/>
      <c r="F488" s="8" t="s">
        <v>396</v>
      </c>
      <c r="G488" s="47"/>
      <c r="H488" s="11"/>
      <c r="I488" s="8">
        <f>IFERROR(VLOOKUP(H488,Šifranti!$F$49:$G$152,2,FALSE),0)</f>
        <v>0</v>
      </c>
      <c r="J488" s="43">
        <f>J484*0.65</f>
        <v>0</v>
      </c>
      <c r="K488" s="33"/>
      <c r="L488" s="50">
        <v>0.42</v>
      </c>
      <c r="M488" s="32">
        <f>D484+E484</f>
        <v>0</v>
      </c>
      <c r="N488" s="32">
        <f t="shared" si="20"/>
        <v>0</v>
      </c>
      <c r="O488" s="32">
        <f t="shared" si="19"/>
        <v>0</v>
      </c>
      <c r="P488"/>
    </row>
    <row r="489" spans="1:16" ht="22.95" customHeight="1" x14ac:dyDescent="0.25">
      <c r="A489" s="71"/>
      <c r="B489" s="62"/>
      <c r="C489" s="62"/>
      <c r="D489" s="64"/>
      <c r="E489" s="66"/>
      <c r="F489" s="8" t="s">
        <v>397</v>
      </c>
      <c r="G489" s="47"/>
      <c r="H489" s="11"/>
      <c r="I489" s="8">
        <f>IFERROR(VLOOKUP(H489,Šifranti!$F$49:$G$152,2,FALSE),0)</f>
        <v>0</v>
      </c>
      <c r="J489" s="43">
        <f>J484*0.65</f>
        <v>0</v>
      </c>
      <c r="K489" s="33"/>
      <c r="L489" s="50">
        <v>0.42</v>
      </c>
      <c r="M489" s="32">
        <f>D484+E484</f>
        <v>0</v>
      </c>
      <c r="N489" s="32">
        <f t="shared" si="20"/>
        <v>0</v>
      </c>
      <c r="O489" s="32">
        <f t="shared" si="19"/>
        <v>0</v>
      </c>
      <c r="P489"/>
    </row>
    <row r="490" spans="1:16" ht="22.95" customHeight="1" x14ac:dyDescent="0.25">
      <c r="A490" s="71"/>
      <c r="B490" s="62"/>
      <c r="C490" s="62"/>
      <c r="D490" s="64"/>
      <c r="E490" s="66"/>
      <c r="F490" s="8" t="s">
        <v>394</v>
      </c>
      <c r="G490" s="47"/>
      <c r="H490" s="11"/>
      <c r="I490" s="8">
        <f>IFERROR(VLOOKUP(H490,Šifranti!$F$153:$G$156,2,FALSE),0)</f>
        <v>0</v>
      </c>
      <c r="J490" s="42">
        <f>J484*0.3</f>
        <v>0</v>
      </c>
      <c r="K490" s="33"/>
      <c r="L490" s="50">
        <v>0.37</v>
      </c>
      <c r="M490" s="32">
        <f>D484+E484</f>
        <v>0</v>
      </c>
      <c r="N490" s="32">
        <f t="shared" si="20"/>
        <v>0</v>
      </c>
      <c r="O490" s="32">
        <f t="shared" si="19"/>
        <v>0</v>
      </c>
      <c r="P490"/>
    </row>
    <row r="491" spans="1:16" ht="22.95" customHeight="1" x14ac:dyDescent="0.25">
      <c r="A491" s="71" t="s">
        <v>406</v>
      </c>
      <c r="B491" s="61"/>
      <c r="C491" s="63" t="s">
        <v>400</v>
      </c>
      <c r="D491" s="63">
        <f>IF(B491&gt;3976,B491-3976,0)</f>
        <v>0</v>
      </c>
      <c r="E491" s="65">
        <v>0</v>
      </c>
      <c r="F491" s="15" t="s">
        <v>382</v>
      </c>
      <c r="G491" s="47"/>
      <c r="H491" s="11"/>
      <c r="I491" s="8">
        <f>IFERROR(VLOOKUP(H491,Šifranti!$F$5:$G$48,2,FALSE),0)</f>
        <v>0</v>
      </c>
      <c r="J491" s="44"/>
      <c r="K491" s="33"/>
      <c r="L491" s="50">
        <v>1.1399999999999999</v>
      </c>
      <c r="M491" s="32">
        <f>D491</f>
        <v>0</v>
      </c>
      <c r="N491" s="32">
        <f t="shared" si="20"/>
        <v>0</v>
      </c>
      <c r="O491" s="32">
        <f t="shared" si="19"/>
        <v>0</v>
      </c>
      <c r="P491"/>
    </row>
    <row r="492" spans="1:16" ht="22.95" customHeight="1" x14ac:dyDescent="0.25">
      <c r="A492" s="71"/>
      <c r="B492" s="62"/>
      <c r="C492" s="64"/>
      <c r="D492" s="64"/>
      <c r="E492" s="66"/>
      <c r="F492" s="15" t="s">
        <v>383</v>
      </c>
      <c r="G492" s="47"/>
      <c r="H492" s="11"/>
      <c r="I492" s="8">
        <f>IFERROR(VLOOKUP(H492,Šifranti!$F$5:$G$48,2,FALSE),0)</f>
        <v>0</v>
      </c>
      <c r="J492" s="42">
        <f>J491</f>
        <v>0</v>
      </c>
      <c r="K492" s="33"/>
      <c r="L492" s="50">
        <v>1.1399999999999999</v>
      </c>
      <c r="M492" s="32">
        <f>D491</f>
        <v>0</v>
      </c>
      <c r="N492" s="32">
        <f t="shared" si="20"/>
        <v>0</v>
      </c>
      <c r="O492" s="32">
        <f t="shared" si="19"/>
        <v>0</v>
      </c>
      <c r="P492"/>
    </row>
    <row r="493" spans="1:16" ht="22.95" customHeight="1" x14ac:dyDescent="0.25">
      <c r="A493" s="71"/>
      <c r="B493" s="62"/>
      <c r="C493" s="64"/>
      <c r="D493" s="64"/>
      <c r="E493" s="66"/>
      <c r="F493" s="8" t="s">
        <v>368</v>
      </c>
      <c r="G493" s="47"/>
      <c r="H493" s="11"/>
      <c r="I493" s="8">
        <f>IFERROR(VLOOKUP(H493,Šifranti!$F$49:$G$152,2,FALSE),0)</f>
        <v>0</v>
      </c>
      <c r="J493" s="42">
        <f>J491</f>
        <v>0</v>
      </c>
      <c r="K493" s="33"/>
      <c r="L493" s="50">
        <v>0.63</v>
      </c>
      <c r="M493" s="32">
        <f>D491</f>
        <v>0</v>
      </c>
      <c r="N493" s="32">
        <f t="shared" si="20"/>
        <v>0</v>
      </c>
      <c r="O493" s="32">
        <f t="shared" si="19"/>
        <v>0</v>
      </c>
      <c r="P493"/>
    </row>
    <row r="494" spans="1:16" ht="22.95" customHeight="1" x14ac:dyDescent="0.25">
      <c r="A494" s="72"/>
      <c r="B494" s="73"/>
      <c r="C494" s="74"/>
      <c r="D494" s="74"/>
      <c r="E494" s="75"/>
      <c r="F494" s="8" t="s">
        <v>369</v>
      </c>
      <c r="G494" s="47"/>
      <c r="H494" s="11"/>
      <c r="I494" s="8">
        <f>IFERROR(VLOOKUP(H494,Šifranti!$F$49:$G$152,2,FALSE),0)</f>
        <v>0</v>
      </c>
      <c r="J494" s="42">
        <f>J491</f>
        <v>0</v>
      </c>
      <c r="K494" s="33"/>
      <c r="L494" s="50">
        <v>0.63</v>
      </c>
      <c r="M494" s="32">
        <f>D491</f>
        <v>0</v>
      </c>
      <c r="N494" s="32">
        <f t="shared" si="20"/>
        <v>0</v>
      </c>
      <c r="O494" s="32">
        <f t="shared" si="19"/>
        <v>0</v>
      </c>
      <c r="P494"/>
    </row>
    <row r="495" spans="1:16" ht="22.95" customHeight="1" x14ac:dyDescent="0.25">
      <c r="A495" s="34" t="s">
        <v>320</v>
      </c>
      <c r="B495" s="34"/>
      <c r="C495" s="34"/>
      <c r="D495" s="7"/>
      <c r="E495" s="7"/>
      <c r="F495" s="7"/>
      <c r="G495" s="7"/>
      <c r="H495" s="7"/>
      <c r="I495" s="7"/>
      <c r="J495" s="7"/>
      <c r="K495" s="7"/>
      <c r="L495" s="7"/>
      <c r="M495" s="7"/>
      <c r="N495" s="32">
        <f>SUM(N451:N494)</f>
        <v>0</v>
      </c>
      <c r="O495" s="32">
        <f>SUM(O451:O494)</f>
        <v>0</v>
      </c>
      <c r="P495"/>
    </row>
    <row r="496" spans="1:16" ht="22.95" customHeight="1" x14ac:dyDescent="0.25">
      <c r="A496"/>
      <c r="B496"/>
      <c r="C496"/>
      <c r="D496"/>
      <c r="E496"/>
      <c r="F496"/>
      <c r="G496"/>
      <c r="H496"/>
      <c r="I496"/>
      <c r="J496"/>
      <c r="K496"/>
      <c r="L496"/>
      <c r="M496"/>
      <c r="N496"/>
      <c r="O496"/>
      <c r="P496"/>
    </row>
    <row r="497" spans="1:16" ht="22.95" customHeight="1" x14ac:dyDescent="0.25">
      <c r="A497" s="26" t="s">
        <v>425</v>
      </c>
      <c r="B497" s="46"/>
      <c r="C497" s="46"/>
      <c r="D497"/>
      <c r="E497"/>
      <c r="F497"/>
      <c r="G497"/>
      <c r="H497"/>
      <c r="I497"/>
      <c r="J497"/>
      <c r="K497"/>
      <c r="L497"/>
      <c r="M497"/>
      <c r="N497"/>
      <c r="O497"/>
      <c r="P497"/>
    </row>
    <row r="498" spans="1:16" ht="66" customHeight="1" x14ac:dyDescent="0.25">
      <c r="A498" s="8" t="s">
        <v>11</v>
      </c>
      <c r="B498" s="49" t="s">
        <v>489</v>
      </c>
      <c r="C498" s="8" t="s">
        <v>323</v>
      </c>
      <c r="D498" s="13" t="s">
        <v>379</v>
      </c>
      <c r="E498" s="13" t="s">
        <v>378</v>
      </c>
      <c r="F498" s="8" t="s">
        <v>420</v>
      </c>
      <c r="G498" s="8" t="s">
        <v>8</v>
      </c>
      <c r="H498" s="8" t="s">
        <v>9</v>
      </c>
      <c r="I498" s="8" t="s">
        <v>10</v>
      </c>
      <c r="J498" s="8" t="s">
        <v>395</v>
      </c>
      <c r="K498" s="8" t="s">
        <v>372</v>
      </c>
      <c r="L498" s="8" t="s">
        <v>384</v>
      </c>
      <c r="M498" s="8" t="s">
        <v>385</v>
      </c>
      <c r="N498" s="13" t="s">
        <v>381</v>
      </c>
      <c r="O498" s="13" t="s">
        <v>380</v>
      </c>
      <c r="P498"/>
    </row>
    <row r="499" spans="1:16" ht="21.6" customHeight="1" x14ac:dyDescent="0.25">
      <c r="A499" s="9">
        <v>1</v>
      </c>
      <c r="B499" s="9">
        <v>2</v>
      </c>
      <c r="C499" s="9">
        <v>3</v>
      </c>
      <c r="D499" s="9">
        <v>4</v>
      </c>
      <c r="E499" s="9">
        <v>5</v>
      </c>
      <c r="F499" s="14">
        <v>6</v>
      </c>
      <c r="G499" s="9">
        <v>7</v>
      </c>
      <c r="H499" s="14">
        <v>8</v>
      </c>
      <c r="I499" s="9">
        <v>9</v>
      </c>
      <c r="J499" s="9">
        <v>10</v>
      </c>
      <c r="K499" s="9">
        <v>11</v>
      </c>
      <c r="L499" s="9">
        <v>12</v>
      </c>
      <c r="M499" s="9">
        <v>13</v>
      </c>
      <c r="N499" s="9">
        <v>14</v>
      </c>
      <c r="O499" s="9">
        <v>15</v>
      </c>
      <c r="P499"/>
    </row>
    <row r="500" spans="1:16" ht="21" customHeight="1" x14ac:dyDescent="0.25">
      <c r="A500" s="76" t="s">
        <v>398</v>
      </c>
      <c r="B500" s="61"/>
      <c r="C500" s="61"/>
      <c r="D500" s="63">
        <f>IF(B500&gt;2309,B500-2309,0)</f>
        <v>0</v>
      </c>
      <c r="E500" s="65">
        <f>IF(C500&gt;1895,C500-1895,0)</f>
        <v>0</v>
      </c>
      <c r="F500" s="15" t="s">
        <v>382</v>
      </c>
      <c r="G500" s="47"/>
      <c r="H500" s="11"/>
      <c r="I500" s="8">
        <f>IFERROR(VLOOKUP(H500,Šifranti!$F$5:$G$48,2,FALSE),0)</f>
        <v>0</v>
      </c>
      <c r="J500" s="44"/>
      <c r="K500" s="33"/>
      <c r="L500" s="50">
        <v>1.08</v>
      </c>
      <c r="M500" s="32">
        <f>D500+E500</f>
        <v>0</v>
      </c>
      <c r="N500" s="32">
        <f>IF(J500*K500*L500*M500 &lt;= 2000,J500*K500*L500*M500,2000)</f>
        <v>0</v>
      </c>
      <c r="O500" s="32">
        <f t="shared" ref="O500:O543" si="21">N500*1.161</f>
        <v>0</v>
      </c>
      <c r="P500"/>
    </row>
    <row r="501" spans="1:16" ht="18.600000000000001" customHeight="1" x14ac:dyDescent="0.25">
      <c r="A501" s="71"/>
      <c r="B501" s="62"/>
      <c r="C501" s="62"/>
      <c r="D501" s="64"/>
      <c r="E501" s="66"/>
      <c r="F501" s="15" t="s">
        <v>383</v>
      </c>
      <c r="G501" s="47"/>
      <c r="H501" s="11"/>
      <c r="I501" s="8">
        <f>IFERROR(VLOOKUP(H501,Šifranti!$F$5:$G$48,2,FALSE),0)</f>
        <v>0</v>
      </c>
      <c r="J501" s="43">
        <f>J500</f>
        <v>0</v>
      </c>
      <c r="K501" s="33"/>
      <c r="L501" s="50">
        <v>1.08</v>
      </c>
      <c r="M501" s="32">
        <f>D500+E500</f>
        <v>0</v>
      </c>
      <c r="N501" s="32">
        <f t="shared" ref="N501:N543" si="22">IF(J501*K501*L501*M501 &lt;= 2000,J501*K501*L501*M501,2000)</f>
        <v>0</v>
      </c>
      <c r="O501" s="32">
        <f t="shared" si="21"/>
        <v>0</v>
      </c>
      <c r="P501"/>
    </row>
    <row r="502" spans="1:16" ht="19.95" customHeight="1" x14ac:dyDescent="0.25">
      <c r="A502" s="71"/>
      <c r="B502" s="62"/>
      <c r="C502" s="62"/>
      <c r="D502" s="64"/>
      <c r="E502" s="66"/>
      <c r="F502" s="8" t="s">
        <v>368</v>
      </c>
      <c r="G502" s="47"/>
      <c r="H502" s="11"/>
      <c r="I502" s="8">
        <f>IFERROR(VLOOKUP(H502,Šifranti!$F$49:$G$152,2,FALSE),0)</f>
        <v>0</v>
      </c>
      <c r="J502" s="43">
        <f>J500*0.7</f>
        <v>0</v>
      </c>
      <c r="K502" s="33"/>
      <c r="L502" s="50">
        <v>0.6</v>
      </c>
      <c r="M502" s="32">
        <f>D500+E500</f>
        <v>0</v>
      </c>
      <c r="N502" s="32">
        <f t="shared" si="22"/>
        <v>0</v>
      </c>
      <c r="O502" s="32">
        <f t="shared" si="21"/>
        <v>0</v>
      </c>
      <c r="P502"/>
    </row>
    <row r="503" spans="1:16" ht="22.95" customHeight="1" x14ac:dyDescent="0.25">
      <c r="A503" s="71"/>
      <c r="B503" s="62"/>
      <c r="C503" s="62"/>
      <c r="D503" s="64"/>
      <c r="E503" s="66"/>
      <c r="F503" s="8" t="s">
        <v>369</v>
      </c>
      <c r="G503" s="47"/>
      <c r="H503" s="11"/>
      <c r="I503" s="8">
        <f>IFERROR(VLOOKUP(H503,Šifranti!$F$49:$G$152,2,FALSE),0)</f>
        <v>0</v>
      </c>
      <c r="J503" s="43">
        <f>J501*0.7</f>
        <v>0</v>
      </c>
      <c r="K503" s="33"/>
      <c r="L503" s="50">
        <v>0.6</v>
      </c>
      <c r="M503" s="32">
        <f>D500+E500</f>
        <v>0</v>
      </c>
      <c r="N503" s="32">
        <f t="shared" si="22"/>
        <v>0</v>
      </c>
      <c r="O503" s="32">
        <f t="shared" si="21"/>
        <v>0</v>
      </c>
      <c r="P503"/>
    </row>
    <row r="504" spans="1:16" ht="22.95" customHeight="1" x14ac:dyDescent="0.25">
      <c r="A504" s="71"/>
      <c r="B504" s="62"/>
      <c r="C504" s="62"/>
      <c r="D504" s="64"/>
      <c r="E504" s="66"/>
      <c r="F504" s="8" t="s">
        <v>396</v>
      </c>
      <c r="G504" s="47"/>
      <c r="H504" s="11"/>
      <c r="I504" s="8">
        <f>IFERROR(VLOOKUP(H504,Šifranti!$F$49:$G$152,2,FALSE),0)</f>
        <v>0</v>
      </c>
      <c r="J504" s="43">
        <f>J500*0.65</f>
        <v>0</v>
      </c>
      <c r="K504" s="33"/>
      <c r="L504" s="50">
        <v>0.42</v>
      </c>
      <c r="M504" s="32">
        <f>D500+E500</f>
        <v>0</v>
      </c>
      <c r="N504" s="32">
        <f t="shared" si="22"/>
        <v>0</v>
      </c>
      <c r="O504" s="32">
        <f t="shared" si="21"/>
        <v>0</v>
      </c>
      <c r="P504"/>
    </row>
    <row r="505" spans="1:16" ht="22.95" customHeight="1" x14ac:dyDescent="0.25">
      <c r="A505" s="71"/>
      <c r="B505" s="62"/>
      <c r="C505" s="62"/>
      <c r="D505" s="64"/>
      <c r="E505" s="66"/>
      <c r="F505" s="8" t="s">
        <v>397</v>
      </c>
      <c r="G505" s="47"/>
      <c r="H505" s="11"/>
      <c r="I505" s="8">
        <f>IFERROR(VLOOKUP(H505,Šifranti!$F$49:$G$152,2,FALSE),0)</f>
        <v>0</v>
      </c>
      <c r="J505" s="43">
        <f>J500*0.65</f>
        <v>0</v>
      </c>
      <c r="K505" s="33"/>
      <c r="L505" s="50">
        <v>0.42</v>
      </c>
      <c r="M505" s="32">
        <f>D500+E500</f>
        <v>0</v>
      </c>
      <c r="N505" s="32">
        <f t="shared" si="22"/>
        <v>0</v>
      </c>
      <c r="O505" s="32">
        <f t="shared" si="21"/>
        <v>0</v>
      </c>
      <c r="P505"/>
    </row>
    <row r="506" spans="1:16" ht="22.95" customHeight="1" x14ac:dyDescent="0.25">
      <c r="A506" s="71"/>
      <c r="B506" s="62"/>
      <c r="C506" s="62"/>
      <c r="D506" s="64"/>
      <c r="E506" s="66"/>
      <c r="F506" s="8" t="s">
        <v>394</v>
      </c>
      <c r="G506" s="47"/>
      <c r="H506" s="11"/>
      <c r="I506" s="8">
        <f>IFERROR(VLOOKUP(H506,Šifranti!$F$153:$G$156,2,FALSE),0)</f>
        <v>0</v>
      </c>
      <c r="J506" s="42">
        <f>J500*0.3</f>
        <v>0</v>
      </c>
      <c r="K506" s="33"/>
      <c r="L506" s="50">
        <v>0.37</v>
      </c>
      <c r="M506" s="32">
        <f>D500+E500</f>
        <v>0</v>
      </c>
      <c r="N506" s="32">
        <f t="shared" si="22"/>
        <v>0</v>
      </c>
      <c r="O506" s="32">
        <f t="shared" si="21"/>
        <v>0</v>
      </c>
      <c r="P506"/>
    </row>
    <row r="507" spans="1:16" ht="22.95" customHeight="1" x14ac:dyDescent="0.25">
      <c r="A507" s="71" t="s">
        <v>399</v>
      </c>
      <c r="B507" s="61"/>
      <c r="C507" s="63" t="s">
        <v>400</v>
      </c>
      <c r="D507" s="63">
        <f>IF(B507&gt;3976,B507-3976,0)</f>
        <v>0</v>
      </c>
      <c r="E507" s="65">
        <v>0</v>
      </c>
      <c r="F507" s="15" t="s">
        <v>382</v>
      </c>
      <c r="G507" s="47"/>
      <c r="H507" s="11"/>
      <c r="I507" s="8">
        <f>IFERROR(VLOOKUP(H507,Šifranti!$F$5:$G$48,2,FALSE),0)</f>
        <v>0</v>
      </c>
      <c r="J507" s="44"/>
      <c r="K507" s="33"/>
      <c r="L507" s="50">
        <v>1.1399999999999999</v>
      </c>
      <c r="M507" s="32">
        <f>D507</f>
        <v>0</v>
      </c>
      <c r="N507" s="32">
        <f t="shared" si="22"/>
        <v>0</v>
      </c>
      <c r="O507" s="32">
        <f t="shared" si="21"/>
        <v>0</v>
      </c>
      <c r="P507"/>
    </row>
    <row r="508" spans="1:16" ht="22.95" customHeight="1" x14ac:dyDescent="0.25">
      <c r="A508" s="71"/>
      <c r="B508" s="62"/>
      <c r="C508" s="64"/>
      <c r="D508" s="64"/>
      <c r="E508" s="66"/>
      <c r="F508" s="15" t="s">
        <v>383</v>
      </c>
      <c r="G508" s="47"/>
      <c r="H508" s="11"/>
      <c r="I508" s="8">
        <f>IFERROR(VLOOKUP(H508,Šifranti!$F$5:$G$48,2,FALSE),0)</f>
        <v>0</v>
      </c>
      <c r="J508" s="42">
        <f>J507</f>
        <v>0</v>
      </c>
      <c r="K508" s="33"/>
      <c r="L508" s="50">
        <v>1.1399999999999999</v>
      </c>
      <c r="M508" s="32">
        <f>D507</f>
        <v>0</v>
      </c>
      <c r="N508" s="32">
        <f t="shared" si="22"/>
        <v>0</v>
      </c>
      <c r="O508" s="32">
        <f t="shared" si="21"/>
        <v>0</v>
      </c>
      <c r="P508"/>
    </row>
    <row r="509" spans="1:16" ht="22.95" customHeight="1" x14ac:dyDescent="0.25">
      <c r="A509" s="71"/>
      <c r="B509" s="62"/>
      <c r="C509" s="64"/>
      <c r="D509" s="64"/>
      <c r="E509" s="66"/>
      <c r="F509" s="8" t="s">
        <v>368</v>
      </c>
      <c r="G509" s="47"/>
      <c r="H509" s="11"/>
      <c r="I509" s="8">
        <f>IFERROR(VLOOKUP(H509,Šifranti!$F$49:$G$152,2,FALSE),0)</f>
        <v>0</v>
      </c>
      <c r="J509" s="42">
        <f>J507</f>
        <v>0</v>
      </c>
      <c r="K509" s="33"/>
      <c r="L509" s="50">
        <v>0.63</v>
      </c>
      <c r="M509" s="32">
        <f>D507</f>
        <v>0</v>
      </c>
      <c r="N509" s="32">
        <f t="shared" si="22"/>
        <v>0</v>
      </c>
      <c r="O509" s="32">
        <f t="shared" si="21"/>
        <v>0</v>
      </c>
      <c r="P509"/>
    </row>
    <row r="510" spans="1:16" ht="22.95" customHeight="1" x14ac:dyDescent="0.25">
      <c r="A510" s="72"/>
      <c r="B510" s="73"/>
      <c r="C510" s="74"/>
      <c r="D510" s="74"/>
      <c r="E510" s="75"/>
      <c r="F510" s="8" t="s">
        <v>369</v>
      </c>
      <c r="G510" s="47"/>
      <c r="H510" s="11"/>
      <c r="I510" s="8">
        <f>IFERROR(VLOOKUP(H510,Šifranti!$F$49:$G$152,2,FALSE),0)</f>
        <v>0</v>
      </c>
      <c r="J510" s="42">
        <f>J507</f>
        <v>0</v>
      </c>
      <c r="K510" s="33"/>
      <c r="L510" s="50">
        <v>0.63</v>
      </c>
      <c r="M510" s="32">
        <f>D507</f>
        <v>0</v>
      </c>
      <c r="N510" s="32">
        <f t="shared" si="22"/>
        <v>0</v>
      </c>
      <c r="O510" s="32">
        <f t="shared" si="21"/>
        <v>0</v>
      </c>
      <c r="P510"/>
    </row>
    <row r="511" spans="1:16" ht="22.95" customHeight="1" x14ac:dyDescent="0.25">
      <c r="A511" s="76" t="s">
        <v>401</v>
      </c>
      <c r="B511" s="61"/>
      <c r="C511" s="61"/>
      <c r="D511" s="63">
        <f>IF(B511&gt;2309,B511-2309,0)</f>
        <v>0</v>
      </c>
      <c r="E511" s="65">
        <f>IF(C511&gt;1895,C511-1895,0)</f>
        <v>0</v>
      </c>
      <c r="F511" s="15" t="s">
        <v>382</v>
      </c>
      <c r="G511" s="47"/>
      <c r="H511" s="11"/>
      <c r="I511" s="8">
        <f>IFERROR(VLOOKUP(H511,Šifranti!$F$5:$G$48,2,FALSE),0)</f>
        <v>0</v>
      </c>
      <c r="J511" s="44"/>
      <c r="K511" s="33"/>
      <c r="L511" s="50">
        <v>1.08</v>
      </c>
      <c r="M511" s="32">
        <f>D511+E511</f>
        <v>0</v>
      </c>
      <c r="N511" s="32">
        <f t="shared" si="22"/>
        <v>0</v>
      </c>
      <c r="O511" s="32">
        <f t="shared" si="21"/>
        <v>0</v>
      </c>
      <c r="P511"/>
    </row>
    <row r="512" spans="1:16" ht="22.95" customHeight="1" x14ac:dyDescent="0.25">
      <c r="A512" s="71"/>
      <c r="B512" s="62"/>
      <c r="C512" s="62"/>
      <c r="D512" s="64"/>
      <c r="E512" s="66"/>
      <c r="F512" s="15" t="s">
        <v>383</v>
      </c>
      <c r="G512" s="47"/>
      <c r="H512" s="11"/>
      <c r="I512" s="8">
        <f>IFERROR(VLOOKUP(H512,Šifranti!$F$5:$G$48,2,FALSE),0)</f>
        <v>0</v>
      </c>
      <c r="J512" s="43">
        <f>J511</f>
        <v>0</v>
      </c>
      <c r="K512" s="33"/>
      <c r="L512" s="50">
        <v>1.08</v>
      </c>
      <c r="M512" s="32">
        <f>D511+E511</f>
        <v>0</v>
      </c>
      <c r="N512" s="32">
        <f t="shared" si="22"/>
        <v>0</v>
      </c>
      <c r="O512" s="32">
        <f t="shared" si="21"/>
        <v>0</v>
      </c>
      <c r="P512"/>
    </row>
    <row r="513" spans="1:16" ht="22.95" customHeight="1" x14ac:dyDescent="0.25">
      <c r="A513" s="71"/>
      <c r="B513" s="62"/>
      <c r="C513" s="62"/>
      <c r="D513" s="64"/>
      <c r="E513" s="66"/>
      <c r="F513" s="8" t="s">
        <v>368</v>
      </c>
      <c r="G513" s="47"/>
      <c r="H513" s="11"/>
      <c r="I513" s="8">
        <f>IFERROR(VLOOKUP(H513,Šifranti!$F$49:$G$152,2,FALSE),0)</f>
        <v>0</v>
      </c>
      <c r="J513" s="43">
        <f>J511*0.7</f>
        <v>0</v>
      </c>
      <c r="K513" s="33"/>
      <c r="L513" s="50">
        <v>0.6</v>
      </c>
      <c r="M513" s="32">
        <f>D511+E511</f>
        <v>0</v>
      </c>
      <c r="N513" s="32">
        <f t="shared" si="22"/>
        <v>0</v>
      </c>
      <c r="O513" s="32">
        <f t="shared" si="21"/>
        <v>0</v>
      </c>
      <c r="P513"/>
    </row>
    <row r="514" spans="1:16" ht="22.95" customHeight="1" x14ac:dyDescent="0.25">
      <c r="A514" s="71"/>
      <c r="B514" s="62"/>
      <c r="C514" s="62"/>
      <c r="D514" s="64"/>
      <c r="E514" s="66"/>
      <c r="F514" s="8" t="s">
        <v>369</v>
      </c>
      <c r="G514" s="47"/>
      <c r="H514" s="11"/>
      <c r="I514" s="8">
        <f>IFERROR(VLOOKUP(H514,Šifranti!$F$49:$G$152,2,FALSE),0)</f>
        <v>0</v>
      </c>
      <c r="J514" s="43">
        <f>J512*0.7</f>
        <v>0</v>
      </c>
      <c r="K514" s="33"/>
      <c r="L514" s="50">
        <v>0.6</v>
      </c>
      <c r="M514" s="32">
        <f>D511+E511</f>
        <v>0</v>
      </c>
      <c r="N514" s="32">
        <f t="shared" si="22"/>
        <v>0</v>
      </c>
      <c r="O514" s="32">
        <f t="shared" si="21"/>
        <v>0</v>
      </c>
      <c r="P514"/>
    </row>
    <row r="515" spans="1:16" ht="22.95" customHeight="1" x14ac:dyDescent="0.25">
      <c r="A515" s="71"/>
      <c r="B515" s="62"/>
      <c r="C515" s="62"/>
      <c r="D515" s="64"/>
      <c r="E515" s="66"/>
      <c r="F515" s="8" t="s">
        <v>396</v>
      </c>
      <c r="G515" s="47"/>
      <c r="H515" s="11"/>
      <c r="I515" s="8">
        <f>IFERROR(VLOOKUP(H515,Šifranti!$F$49:$G$152,2,FALSE),0)</f>
        <v>0</v>
      </c>
      <c r="J515" s="43">
        <f>J511*0.65</f>
        <v>0</v>
      </c>
      <c r="K515" s="33"/>
      <c r="L515" s="50">
        <v>0.42</v>
      </c>
      <c r="M515" s="32">
        <f>D511+E511</f>
        <v>0</v>
      </c>
      <c r="N515" s="32">
        <f t="shared" si="22"/>
        <v>0</v>
      </c>
      <c r="O515" s="32">
        <f t="shared" si="21"/>
        <v>0</v>
      </c>
      <c r="P515"/>
    </row>
    <row r="516" spans="1:16" ht="22.95" customHeight="1" x14ac:dyDescent="0.25">
      <c r="A516" s="71"/>
      <c r="B516" s="62"/>
      <c r="C516" s="62"/>
      <c r="D516" s="64"/>
      <c r="E516" s="66"/>
      <c r="F516" s="8" t="s">
        <v>397</v>
      </c>
      <c r="G516" s="47"/>
      <c r="H516" s="11"/>
      <c r="I516" s="8">
        <f>IFERROR(VLOOKUP(H516,Šifranti!$F$49:$G$152,2,FALSE),0)</f>
        <v>0</v>
      </c>
      <c r="J516" s="43">
        <f>J511*0.65</f>
        <v>0</v>
      </c>
      <c r="K516" s="33"/>
      <c r="L516" s="50">
        <v>0.42</v>
      </c>
      <c r="M516" s="32">
        <f>D511+E511</f>
        <v>0</v>
      </c>
      <c r="N516" s="32">
        <f t="shared" si="22"/>
        <v>0</v>
      </c>
      <c r="O516" s="32">
        <f t="shared" si="21"/>
        <v>0</v>
      </c>
      <c r="P516"/>
    </row>
    <row r="517" spans="1:16" ht="22.95" customHeight="1" x14ac:dyDescent="0.25">
      <c r="A517" s="71"/>
      <c r="B517" s="62"/>
      <c r="C517" s="62"/>
      <c r="D517" s="64"/>
      <c r="E517" s="66"/>
      <c r="F517" s="8" t="s">
        <v>394</v>
      </c>
      <c r="G517" s="47"/>
      <c r="H517" s="11"/>
      <c r="I517" s="8">
        <f>IFERROR(VLOOKUP(H517,Šifranti!$F$153:$G$156,2,FALSE),0)</f>
        <v>0</v>
      </c>
      <c r="J517" s="42">
        <f>J511*0.3</f>
        <v>0</v>
      </c>
      <c r="K517" s="33"/>
      <c r="L517" s="50">
        <v>0.37</v>
      </c>
      <c r="M517" s="32">
        <f>D511+E511</f>
        <v>0</v>
      </c>
      <c r="N517" s="32">
        <f t="shared" si="22"/>
        <v>0</v>
      </c>
      <c r="O517" s="32">
        <f t="shared" si="21"/>
        <v>0</v>
      </c>
      <c r="P517"/>
    </row>
    <row r="518" spans="1:16" ht="22.95" customHeight="1" x14ac:dyDescent="0.25">
      <c r="A518" s="71" t="s">
        <v>402</v>
      </c>
      <c r="B518" s="61"/>
      <c r="C518" s="63" t="s">
        <v>400</v>
      </c>
      <c r="D518" s="63">
        <f>IF(B518&gt;3976,B518-3976,0)</f>
        <v>0</v>
      </c>
      <c r="E518" s="65">
        <v>0</v>
      </c>
      <c r="F518" s="15" t="s">
        <v>382</v>
      </c>
      <c r="G518" s="47"/>
      <c r="H518" s="11"/>
      <c r="I518" s="8">
        <f>IFERROR(VLOOKUP(H518,Šifranti!$F$5:$G$48,2,FALSE),0)</f>
        <v>0</v>
      </c>
      <c r="J518" s="44"/>
      <c r="K518" s="33"/>
      <c r="L518" s="50">
        <v>1.1399999999999999</v>
      </c>
      <c r="M518" s="32">
        <f>D518</f>
        <v>0</v>
      </c>
      <c r="N518" s="32">
        <f t="shared" si="22"/>
        <v>0</v>
      </c>
      <c r="O518" s="32">
        <f t="shared" si="21"/>
        <v>0</v>
      </c>
      <c r="P518"/>
    </row>
    <row r="519" spans="1:16" ht="22.95" customHeight="1" x14ac:dyDescent="0.25">
      <c r="A519" s="71"/>
      <c r="B519" s="62"/>
      <c r="C519" s="64"/>
      <c r="D519" s="64"/>
      <c r="E519" s="66"/>
      <c r="F519" s="15" t="s">
        <v>383</v>
      </c>
      <c r="G519" s="47"/>
      <c r="H519" s="11"/>
      <c r="I519" s="8">
        <f>IFERROR(VLOOKUP(H519,Šifranti!$F$5:$G$48,2,FALSE),0)</f>
        <v>0</v>
      </c>
      <c r="J519" s="42">
        <f>J518</f>
        <v>0</v>
      </c>
      <c r="K519" s="33"/>
      <c r="L519" s="50">
        <v>1.1399999999999999</v>
      </c>
      <c r="M519" s="32">
        <f>D518</f>
        <v>0</v>
      </c>
      <c r="N519" s="32">
        <f t="shared" si="22"/>
        <v>0</v>
      </c>
      <c r="O519" s="32">
        <f t="shared" si="21"/>
        <v>0</v>
      </c>
      <c r="P519"/>
    </row>
    <row r="520" spans="1:16" ht="22.95" customHeight="1" x14ac:dyDescent="0.25">
      <c r="A520" s="71"/>
      <c r="B520" s="62"/>
      <c r="C520" s="64"/>
      <c r="D520" s="64"/>
      <c r="E520" s="66"/>
      <c r="F520" s="8" t="s">
        <v>368</v>
      </c>
      <c r="G520" s="47"/>
      <c r="H520" s="11"/>
      <c r="I520" s="8">
        <f>IFERROR(VLOOKUP(H520,Šifranti!$F$49:$G$152,2,FALSE),0)</f>
        <v>0</v>
      </c>
      <c r="J520" s="42">
        <f>J518</f>
        <v>0</v>
      </c>
      <c r="K520" s="33"/>
      <c r="L520" s="50">
        <v>0.63</v>
      </c>
      <c r="M520" s="32">
        <f>D518</f>
        <v>0</v>
      </c>
      <c r="N520" s="32">
        <f t="shared" si="22"/>
        <v>0</v>
      </c>
      <c r="O520" s="32">
        <f t="shared" si="21"/>
        <v>0</v>
      </c>
      <c r="P520"/>
    </row>
    <row r="521" spans="1:16" ht="22.95" customHeight="1" x14ac:dyDescent="0.25">
      <c r="A521" s="72"/>
      <c r="B521" s="73"/>
      <c r="C521" s="74"/>
      <c r="D521" s="74"/>
      <c r="E521" s="75"/>
      <c r="F521" s="8" t="s">
        <v>369</v>
      </c>
      <c r="G521" s="47"/>
      <c r="H521" s="11"/>
      <c r="I521" s="8">
        <f>IFERROR(VLOOKUP(H521,Šifranti!$F$49:$G$152,2,FALSE),0)</f>
        <v>0</v>
      </c>
      <c r="J521" s="42">
        <f>J518</f>
        <v>0</v>
      </c>
      <c r="K521" s="33"/>
      <c r="L521" s="50">
        <v>0.63</v>
      </c>
      <c r="M521" s="32">
        <f>D518</f>
        <v>0</v>
      </c>
      <c r="N521" s="32">
        <f t="shared" si="22"/>
        <v>0</v>
      </c>
      <c r="O521" s="32">
        <f t="shared" si="21"/>
        <v>0</v>
      </c>
      <c r="P521"/>
    </row>
    <row r="522" spans="1:16" ht="22.95" customHeight="1" x14ac:dyDescent="0.25">
      <c r="A522" s="76" t="s">
        <v>403</v>
      </c>
      <c r="B522" s="61"/>
      <c r="C522" s="61"/>
      <c r="D522" s="63">
        <f>IF(B522&gt;2309,B522-2309,0)</f>
        <v>0</v>
      </c>
      <c r="E522" s="65">
        <f>IF(C522&gt;1895,C522-1895,0)</f>
        <v>0</v>
      </c>
      <c r="F522" s="15" t="s">
        <v>382</v>
      </c>
      <c r="G522" s="47"/>
      <c r="H522" s="11"/>
      <c r="I522" s="8">
        <f>IFERROR(VLOOKUP(H522,Šifranti!$F$5:$G$48,2,FALSE),0)</f>
        <v>0</v>
      </c>
      <c r="J522" s="44"/>
      <c r="K522" s="33"/>
      <c r="L522" s="50">
        <v>1.08</v>
      </c>
      <c r="M522" s="32">
        <f>D522+E522</f>
        <v>0</v>
      </c>
      <c r="N522" s="32">
        <f t="shared" si="22"/>
        <v>0</v>
      </c>
      <c r="O522" s="32">
        <f t="shared" si="21"/>
        <v>0</v>
      </c>
      <c r="P522"/>
    </row>
    <row r="523" spans="1:16" ht="22.95" customHeight="1" x14ac:dyDescent="0.25">
      <c r="A523" s="71"/>
      <c r="B523" s="62"/>
      <c r="C523" s="62"/>
      <c r="D523" s="64"/>
      <c r="E523" s="66"/>
      <c r="F523" s="15" t="s">
        <v>383</v>
      </c>
      <c r="G523" s="47"/>
      <c r="H523" s="11"/>
      <c r="I523" s="8">
        <f>IFERROR(VLOOKUP(H523,Šifranti!$F$5:$G$48,2,FALSE),0)</f>
        <v>0</v>
      </c>
      <c r="J523" s="43">
        <f>J522</f>
        <v>0</v>
      </c>
      <c r="K523" s="33"/>
      <c r="L523" s="50">
        <v>1.08</v>
      </c>
      <c r="M523" s="32">
        <f>D522+E522</f>
        <v>0</v>
      </c>
      <c r="N523" s="32">
        <f t="shared" si="22"/>
        <v>0</v>
      </c>
      <c r="O523" s="32">
        <f t="shared" si="21"/>
        <v>0</v>
      </c>
      <c r="P523"/>
    </row>
    <row r="524" spans="1:16" ht="22.95" customHeight="1" x14ac:dyDescent="0.25">
      <c r="A524" s="71"/>
      <c r="B524" s="62"/>
      <c r="C524" s="62"/>
      <c r="D524" s="64"/>
      <c r="E524" s="66"/>
      <c r="F524" s="8" t="s">
        <v>368</v>
      </c>
      <c r="G524" s="47"/>
      <c r="H524" s="11"/>
      <c r="I524" s="8">
        <f>IFERROR(VLOOKUP(H524,Šifranti!$F$49:$G$152,2,FALSE),0)</f>
        <v>0</v>
      </c>
      <c r="J524" s="43">
        <f>J522*0.7</f>
        <v>0</v>
      </c>
      <c r="K524" s="33"/>
      <c r="L524" s="50">
        <v>0.6</v>
      </c>
      <c r="M524" s="32">
        <f>D522+E522</f>
        <v>0</v>
      </c>
      <c r="N524" s="32">
        <f t="shared" si="22"/>
        <v>0</v>
      </c>
      <c r="O524" s="32">
        <f t="shared" si="21"/>
        <v>0</v>
      </c>
      <c r="P524"/>
    </row>
    <row r="525" spans="1:16" ht="22.95" customHeight="1" x14ac:dyDescent="0.25">
      <c r="A525" s="71"/>
      <c r="B525" s="62"/>
      <c r="C525" s="62"/>
      <c r="D525" s="64"/>
      <c r="E525" s="66"/>
      <c r="F525" s="8" t="s">
        <v>369</v>
      </c>
      <c r="G525" s="47"/>
      <c r="H525" s="11"/>
      <c r="I525" s="8">
        <f>IFERROR(VLOOKUP(H525,Šifranti!$F$49:$G$152,2,FALSE),0)</f>
        <v>0</v>
      </c>
      <c r="J525" s="43">
        <f>J523*0.7</f>
        <v>0</v>
      </c>
      <c r="K525" s="33"/>
      <c r="L525" s="50">
        <v>0.6</v>
      </c>
      <c r="M525" s="32">
        <f>D522+E522</f>
        <v>0</v>
      </c>
      <c r="N525" s="32">
        <f t="shared" si="22"/>
        <v>0</v>
      </c>
      <c r="O525" s="32">
        <f t="shared" si="21"/>
        <v>0</v>
      </c>
      <c r="P525"/>
    </row>
    <row r="526" spans="1:16" ht="22.95" customHeight="1" x14ac:dyDescent="0.25">
      <c r="A526" s="71"/>
      <c r="B526" s="62"/>
      <c r="C526" s="62"/>
      <c r="D526" s="64"/>
      <c r="E526" s="66"/>
      <c r="F526" s="8" t="s">
        <v>396</v>
      </c>
      <c r="G526" s="47"/>
      <c r="H526" s="11"/>
      <c r="I526" s="8">
        <f>IFERROR(VLOOKUP(H526,Šifranti!$F$49:$G$152,2,FALSE),0)</f>
        <v>0</v>
      </c>
      <c r="J526" s="43">
        <f>J522*0.65</f>
        <v>0</v>
      </c>
      <c r="K526" s="33"/>
      <c r="L526" s="50">
        <v>0.42</v>
      </c>
      <c r="M526" s="32">
        <f>D522+E522</f>
        <v>0</v>
      </c>
      <c r="N526" s="32">
        <f t="shared" si="22"/>
        <v>0</v>
      </c>
      <c r="O526" s="32">
        <f t="shared" si="21"/>
        <v>0</v>
      </c>
      <c r="P526"/>
    </row>
    <row r="527" spans="1:16" ht="22.95" customHeight="1" x14ac:dyDescent="0.25">
      <c r="A527" s="71"/>
      <c r="B527" s="62"/>
      <c r="C527" s="62"/>
      <c r="D527" s="64"/>
      <c r="E527" s="66"/>
      <c r="F527" s="8" t="s">
        <v>397</v>
      </c>
      <c r="G527" s="47"/>
      <c r="H527" s="11"/>
      <c r="I527" s="8">
        <f>IFERROR(VLOOKUP(H527,Šifranti!$F$49:$G$152,2,FALSE),0)</f>
        <v>0</v>
      </c>
      <c r="J527" s="43">
        <f>J522*0.65</f>
        <v>0</v>
      </c>
      <c r="K527" s="33"/>
      <c r="L527" s="50">
        <v>0.42</v>
      </c>
      <c r="M527" s="32">
        <f>D522+E522</f>
        <v>0</v>
      </c>
      <c r="N527" s="32">
        <f t="shared" si="22"/>
        <v>0</v>
      </c>
      <c r="O527" s="32">
        <f t="shared" si="21"/>
        <v>0</v>
      </c>
      <c r="P527"/>
    </row>
    <row r="528" spans="1:16" ht="22.95" customHeight="1" x14ac:dyDescent="0.25">
      <c r="A528" s="71"/>
      <c r="B528" s="62"/>
      <c r="C528" s="62"/>
      <c r="D528" s="64"/>
      <c r="E528" s="66"/>
      <c r="F528" s="8" t="s">
        <v>394</v>
      </c>
      <c r="G528" s="47"/>
      <c r="H528" s="11"/>
      <c r="I528" s="8">
        <f>IFERROR(VLOOKUP(H528,Šifranti!$F$153:$G$156,2,FALSE),0)</f>
        <v>0</v>
      </c>
      <c r="J528" s="42">
        <f>J522*0.3</f>
        <v>0</v>
      </c>
      <c r="K528" s="33"/>
      <c r="L528" s="50">
        <v>0.37</v>
      </c>
      <c r="M528" s="32">
        <f>D522+E522</f>
        <v>0</v>
      </c>
      <c r="N528" s="32">
        <f t="shared" si="22"/>
        <v>0</v>
      </c>
      <c r="O528" s="32">
        <f t="shared" si="21"/>
        <v>0</v>
      </c>
      <c r="P528"/>
    </row>
    <row r="529" spans="1:16" ht="22.95" customHeight="1" x14ac:dyDescent="0.25">
      <c r="A529" s="71" t="s">
        <v>404</v>
      </c>
      <c r="B529" s="61"/>
      <c r="C529" s="63" t="s">
        <v>400</v>
      </c>
      <c r="D529" s="63">
        <f>IF(B529&gt;3976,B529-3976,0)</f>
        <v>0</v>
      </c>
      <c r="E529" s="65">
        <v>0</v>
      </c>
      <c r="F529" s="15" t="s">
        <v>382</v>
      </c>
      <c r="G529" s="47"/>
      <c r="H529" s="11"/>
      <c r="I529" s="8">
        <f>IFERROR(VLOOKUP(H529,Šifranti!$F$5:$G$48,2,FALSE),0)</f>
        <v>0</v>
      </c>
      <c r="J529" s="44"/>
      <c r="K529" s="33"/>
      <c r="L529" s="50">
        <v>1.1399999999999999</v>
      </c>
      <c r="M529" s="32">
        <f>D529</f>
        <v>0</v>
      </c>
      <c r="N529" s="32">
        <f t="shared" si="22"/>
        <v>0</v>
      </c>
      <c r="O529" s="32">
        <f t="shared" si="21"/>
        <v>0</v>
      </c>
      <c r="P529"/>
    </row>
    <row r="530" spans="1:16" ht="22.95" customHeight="1" x14ac:dyDescent="0.25">
      <c r="A530" s="71"/>
      <c r="B530" s="62"/>
      <c r="C530" s="64"/>
      <c r="D530" s="64"/>
      <c r="E530" s="66"/>
      <c r="F530" s="15" t="s">
        <v>383</v>
      </c>
      <c r="G530" s="47"/>
      <c r="H530" s="11"/>
      <c r="I530" s="8">
        <f>IFERROR(VLOOKUP(H530,Šifranti!$F$5:$G$48,2,FALSE),0)</f>
        <v>0</v>
      </c>
      <c r="J530" s="42">
        <f>J529</f>
        <v>0</v>
      </c>
      <c r="K530" s="33"/>
      <c r="L530" s="50">
        <v>1.1399999999999999</v>
      </c>
      <c r="M530" s="32">
        <f>D529</f>
        <v>0</v>
      </c>
      <c r="N530" s="32">
        <f t="shared" si="22"/>
        <v>0</v>
      </c>
      <c r="O530" s="32">
        <f t="shared" si="21"/>
        <v>0</v>
      </c>
      <c r="P530"/>
    </row>
    <row r="531" spans="1:16" ht="22.95" customHeight="1" x14ac:dyDescent="0.25">
      <c r="A531" s="71"/>
      <c r="B531" s="62"/>
      <c r="C531" s="64"/>
      <c r="D531" s="64"/>
      <c r="E531" s="66"/>
      <c r="F531" s="8" t="s">
        <v>368</v>
      </c>
      <c r="G531" s="47"/>
      <c r="H531" s="11"/>
      <c r="I531" s="8">
        <f>IFERROR(VLOOKUP(H531,Šifranti!$F$49:$G$152,2,FALSE),0)</f>
        <v>0</v>
      </c>
      <c r="J531" s="42">
        <f>J529</f>
        <v>0</v>
      </c>
      <c r="K531" s="33"/>
      <c r="L531" s="50">
        <v>0.63</v>
      </c>
      <c r="M531" s="32">
        <f>D529</f>
        <v>0</v>
      </c>
      <c r="N531" s="32">
        <f t="shared" si="22"/>
        <v>0</v>
      </c>
      <c r="O531" s="32">
        <f t="shared" si="21"/>
        <v>0</v>
      </c>
      <c r="P531"/>
    </row>
    <row r="532" spans="1:16" ht="22.95" customHeight="1" x14ac:dyDescent="0.25">
      <c r="A532" s="72"/>
      <c r="B532" s="73"/>
      <c r="C532" s="74"/>
      <c r="D532" s="74"/>
      <c r="E532" s="75"/>
      <c r="F532" s="8" t="s">
        <v>369</v>
      </c>
      <c r="G532" s="47"/>
      <c r="H532" s="11"/>
      <c r="I532" s="8">
        <f>IFERROR(VLOOKUP(H532,Šifranti!$F$49:$G$152,2,FALSE),0)</f>
        <v>0</v>
      </c>
      <c r="J532" s="42">
        <f>J529</f>
        <v>0</v>
      </c>
      <c r="K532" s="33"/>
      <c r="L532" s="50">
        <v>0.63</v>
      </c>
      <c r="M532" s="32">
        <f>D529</f>
        <v>0</v>
      </c>
      <c r="N532" s="32">
        <f t="shared" si="22"/>
        <v>0</v>
      </c>
      <c r="O532" s="32">
        <f t="shared" si="21"/>
        <v>0</v>
      </c>
      <c r="P532"/>
    </row>
    <row r="533" spans="1:16" ht="22.95" customHeight="1" x14ac:dyDescent="0.25">
      <c r="A533" s="76" t="s">
        <v>405</v>
      </c>
      <c r="B533" s="61"/>
      <c r="C533" s="61"/>
      <c r="D533" s="63">
        <f>IF(B533&gt;2309,B533-2309,0)</f>
        <v>0</v>
      </c>
      <c r="E533" s="65">
        <f>IF(C533&gt;1895,C533-1895,0)</f>
        <v>0</v>
      </c>
      <c r="F533" s="15" t="s">
        <v>382</v>
      </c>
      <c r="G533" s="47"/>
      <c r="H533" s="11"/>
      <c r="I533" s="8">
        <f>IFERROR(VLOOKUP(H533,Šifranti!$F$5:$G$48,2,FALSE),0)</f>
        <v>0</v>
      </c>
      <c r="J533" s="44"/>
      <c r="K533" s="33"/>
      <c r="L533" s="50">
        <v>1.08</v>
      </c>
      <c r="M533" s="32">
        <f>D533+E533</f>
        <v>0</v>
      </c>
      <c r="N533" s="32">
        <f t="shared" si="22"/>
        <v>0</v>
      </c>
      <c r="O533" s="32">
        <f t="shared" si="21"/>
        <v>0</v>
      </c>
      <c r="P533"/>
    </row>
    <row r="534" spans="1:16" ht="22.95" customHeight="1" x14ac:dyDescent="0.25">
      <c r="A534" s="71"/>
      <c r="B534" s="62"/>
      <c r="C534" s="62"/>
      <c r="D534" s="64"/>
      <c r="E534" s="66"/>
      <c r="F534" s="15" t="s">
        <v>383</v>
      </c>
      <c r="G534" s="47"/>
      <c r="H534" s="11"/>
      <c r="I534" s="8">
        <f>IFERROR(VLOOKUP(H534,Šifranti!$F$5:$G$48,2,FALSE),0)</f>
        <v>0</v>
      </c>
      <c r="J534" s="43">
        <f>J533</f>
        <v>0</v>
      </c>
      <c r="K534" s="33"/>
      <c r="L534" s="50">
        <v>1.08</v>
      </c>
      <c r="M534" s="32">
        <f>D533+E533</f>
        <v>0</v>
      </c>
      <c r="N534" s="32">
        <f t="shared" si="22"/>
        <v>0</v>
      </c>
      <c r="O534" s="32">
        <f t="shared" si="21"/>
        <v>0</v>
      </c>
      <c r="P534"/>
    </row>
    <row r="535" spans="1:16" ht="22.95" customHeight="1" x14ac:dyDescent="0.25">
      <c r="A535" s="71"/>
      <c r="B535" s="62"/>
      <c r="C535" s="62"/>
      <c r="D535" s="64"/>
      <c r="E535" s="66"/>
      <c r="F535" s="8" t="s">
        <v>368</v>
      </c>
      <c r="G535" s="47"/>
      <c r="H535" s="11"/>
      <c r="I535" s="8">
        <f>IFERROR(VLOOKUP(H535,Šifranti!$F$49:$G$152,2,FALSE),0)</f>
        <v>0</v>
      </c>
      <c r="J535" s="43">
        <f>J533*0.7</f>
        <v>0</v>
      </c>
      <c r="K535" s="33"/>
      <c r="L535" s="50">
        <v>0.6</v>
      </c>
      <c r="M535" s="32">
        <f>D533+E533</f>
        <v>0</v>
      </c>
      <c r="N535" s="32">
        <f t="shared" si="22"/>
        <v>0</v>
      </c>
      <c r="O535" s="32">
        <f t="shared" si="21"/>
        <v>0</v>
      </c>
      <c r="P535"/>
    </row>
    <row r="536" spans="1:16" ht="30.6" customHeight="1" x14ac:dyDescent="0.25">
      <c r="A536" s="71"/>
      <c r="B536" s="62"/>
      <c r="C536" s="62"/>
      <c r="D536" s="64"/>
      <c r="E536" s="66"/>
      <c r="F536" s="8" t="s">
        <v>369</v>
      </c>
      <c r="G536" s="47"/>
      <c r="H536" s="11"/>
      <c r="I536" s="8">
        <f>IFERROR(VLOOKUP(H536,Šifranti!$F$49:$G$152,2,FALSE),0)</f>
        <v>0</v>
      </c>
      <c r="J536" s="43">
        <f>J534*0.7</f>
        <v>0</v>
      </c>
      <c r="K536" s="33"/>
      <c r="L536" s="50">
        <v>0.6</v>
      </c>
      <c r="M536" s="32">
        <f>D533+E533</f>
        <v>0</v>
      </c>
      <c r="N536" s="32">
        <f t="shared" si="22"/>
        <v>0</v>
      </c>
      <c r="O536" s="32">
        <f t="shared" si="21"/>
        <v>0</v>
      </c>
      <c r="P536"/>
    </row>
    <row r="537" spans="1:16" ht="22.95" customHeight="1" x14ac:dyDescent="0.25">
      <c r="A537" s="71"/>
      <c r="B537" s="62"/>
      <c r="C537" s="62"/>
      <c r="D537" s="64"/>
      <c r="E537" s="66"/>
      <c r="F537" s="8" t="s">
        <v>396</v>
      </c>
      <c r="G537" s="47"/>
      <c r="H537" s="11"/>
      <c r="I537" s="8">
        <f>IFERROR(VLOOKUP(H537,Šifranti!$F$49:$G$152,2,FALSE),0)</f>
        <v>0</v>
      </c>
      <c r="J537" s="43">
        <f>J533*0.65</f>
        <v>0</v>
      </c>
      <c r="K537" s="33"/>
      <c r="L537" s="50">
        <v>0.42</v>
      </c>
      <c r="M537" s="32">
        <f>D533+E533</f>
        <v>0</v>
      </c>
      <c r="N537" s="32">
        <f t="shared" si="22"/>
        <v>0</v>
      </c>
      <c r="O537" s="32">
        <f t="shared" si="21"/>
        <v>0</v>
      </c>
      <c r="P537"/>
    </row>
    <row r="538" spans="1:16" ht="22.95" customHeight="1" x14ac:dyDescent="0.25">
      <c r="A538" s="71"/>
      <c r="B538" s="62"/>
      <c r="C538" s="62"/>
      <c r="D538" s="64"/>
      <c r="E538" s="66"/>
      <c r="F538" s="8" t="s">
        <v>397</v>
      </c>
      <c r="G538" s="47"/>
      <c r="H538" s="11"/>
      <c r="I538" s="8">
        <f>IFERROR(VLOOKUP(H538,Šifranti!$F$49:$G$152,2,FALSE),0)</f>
        <v>0</v>
      </c>
      <c r="J538" s="43">
        <f>J533*0.65</f>
        <v>0</v>
      </c>
      <c r="K538" s="33"/>
      <c r="L538" s="50">
        <v>0.42</v>
      </c>
      <c r="M538" s="32">
        <f>D533+E533</f>
        <v>0</v>
      </c>
      <c r="N538" s="32">
        <f t="shared" si="22"/>
        <v>0</v>
      </c>
      <c r="O538" s="32">
        <f t="shared" si="21"/>
        <v>0</v>
      </c>
      <c r="P538"/>
    </row>
    <row r="539" spans="1:16" ht="22.95" customHeight="1" x14ac:dyDescent="0.25">
      <c r="A539" s="71"/>
      <c r="B539" s="62"/>
      <c r="C539" s="62"/>
      <c r="D539" s="64"/>
      <c r="E539" s="66"/>
      <c r="F539" s="8" t="s">
        <v>394</v>
      </c>
      <c r="G539" s="47"/>
      <c r="H539" s="11"/>
      <c r="I539" s="8">
        <f>IFERROR(VLOOKUP(H539,Šifranti!$F$153:$G$156,2,FALSE),0)</f>
        <v>0</v>
      </c>
      <c r="J539" s="42">
        <f>J533*0.3</f>
        <v>0</v>
      </c>
      <c r="K539" s="33"/>
      <c r="L539" s="50">
        <v>0.37</v>
      </c>
      <c r="M539" s="32">
        <f>D533+E533</f>
        <v>0</v>
      </c>
      <c r="N539" s="32">
        <f t="shared" si="22"/>
        <v>0</v>
      </c>
      <c r="O539" s="32">
        <f t="shared" si="21"/>
        <v>0</v>
      </c>
      <c r="P539"/>
    </row>
    <row r="540" spans="1:16" ht="22.95" customHeight="1" x14ac:dyDescent="0.25">
      <c r="A540" s="71" t="s">
        <v>406</v>
      </c>
      <c r="B540" s="61"/>
      <c r="C540" s="63" t="s">
        <v>400</v>
      </c>
      <c r="D540" s="63">
        <f>IF(B540&gt;3976,B540-3976,0)</f>
        <v>0</v>
      </c>
      <c r="E540" s="65">
        <v>0</v>
      </c>
      <c r="F540" s="15" t="s">
        <v>382</v>
      </c>
      <c r="G540" s="47"/>
      <c r="H540" s="11"/>
      <c r="I540" s="8">
        <f>IFERROR(VLOOKUP(H540,Šifranti!$F$5:$G$48,2,FALSE),0)</f>
        <v>0</v>
      </c>
      <c r="J540" s="44"/>
      <c r="K540" s="33"/>
      <c r="L540" s="50">
        <v>1.1399999999999999</v>
      </c>
      <c r="M540" s="32">
        <f>D540</f>
        <v>0</v>
      </c>
      <c r="N540" s="32">
        <f t="shared" si="22"/>
        <v>0</v>
      </c>
      <c r="O540" s="32">
        <f t="shared" si="21"/>
        <v>0</v>
      </c>
      <c r="P540"/>
    </row>
    <row r="541" spans="1:16" ht="22.95" customHeight="1" x14ac:dyDescent="0.25">
      <c r="A541" s="71"/>
      <c r="B541" s="62"/>
      <c r="C541" s="64"/>
      <c r="D541" s="64"/>
      <c r="E541" s="66"/>
      <c r="F541" s="15" t="s">
        <v>383</v>
      </c>
      <c r="G541" s="47"/>
      <c r="H541" s="11"/>
      <c r="I541" s="8">
        <f>IFERROR(VLOOKUP(H541,Šifranti!$F$5:$G$48,2,FALSE),0)</f>
        <v>0</v>
      </c>
      <c r="J541" s="42">
        <f>J540</f>
        <v>0</v>
      </c>
      <c r="K541" s="33"/>
      <c r="L541" s="50">
        <v>1.1399999999999999</v>
      </c>
      <c r="M541" s="32">
        <f>D540</f>
        <v>0</v>
      </c>
      <c r="N541" s="32">
        <f t="shared" si="22"/>
        <v>0</v>
      </c>
      <c r="O541" s="32">
        <f t="shared" si="21"/>
        <v>0</v>
      </c>
      <c r="P541"/>
    </row>
    <row r="542" spans="1:16" ht="22.95" customHeight="1" x14ac:dyDescent="0.25">
      <c r="A542" s="71"/>
      <c r="B542" s="62"/>
      <c r="C542" s="64"/>
      <c r="D542" s="64"/>
      <c r="E542" s="66"/>
      <c r="F542" s="8" t="s">
        <v>368</v>
      </c>
      <c r="G542" s="47"/>
      <c r="H542" s="11"/>
      <c r="I542" s="8">
        <f>IFERROR(VLOOKUP(H542,Šifranti!$F$49:$G$152,2,FALSE),0)</f>
        <v>0</v>
      </c>
      <c r="J542" s="42">
        <f>J540</f>
        <v>0</v>
      </c>
      <c r="K542" s="33"/>
      <c r="L542" s="50">
        <v>0.63</v>
      </c>
      <c r="M542" s="32">
        <f>D540</f>
        <v>0</v>
      </c>
      <c r="N542" s="32">
        <f t="shared" si="22"/>
        <v>0</v>
      </c>
      <c r="O542" s="32">
        <f t="shared" si="21"/>
        <v>0</v>
      </c>
      <c r="P542"/>
    </row>
    <row r="543" spans="1:16" ht="22.95" customHeight="1" x14ac:dyDescent="0.25">
      <c r="A543" s="72"/>
      <c r="B543" s="73"/>
      <c r="C543" s="74"/>
      <c r="D543" s="74"/>
      <c r="E543" s="75"/>
      <c r="F543" s="8" t="s">
        <v>369</v>
      </c>
      <c r="G543" s="47"/>
      <c r="H543" s="11"/>
      <c r="I543" s="8">
        <f>IFERROR(VLOOKUP(H543,Šifranti!$F$49:$G$152,2,FALSE),0)</f>
        <v>0</v>
      </c>
      <c r="J543" s="42">
        <f>J540</f>
        <v>0</v>
      </c>
      <c r="K543" s="33"/>
      <c r="L543" s="50">
        <v>0.63</v>
      </c>
      <c r="M543" s="32">
        <f>D540</f>
        <v>0</v>
      </c>
      <c r="N543" s="32">
        <f t="shared" si="22"/>
        <v>0</v>
      </c>
      <c r="O543" s="32">
        <f t="shared" si="21"/>
        <v>0</v>
      </c>
      <c r="P543"/>
    </row>
    <row r="544" spans="1:16" ht="22.95" customHeight="1" x14ac:dyDescent="0.25">
      <c r="A544" s="34" t="s">
        <v>320</v>
      </c>
      <c r="B544" s="34"/>
      <c r="C544" s="34"/>
      <c r="D544" s="7"/>
      <c r="E544" s="7"/>
      <c r="F544" s="7"/>
      <c r="G544" s="7"/>
      <c r="H544" s="7"/>
      <c r="I544" s="7"/>
      <c r="J544" s="7"/>
      <c r="K544" s="7"/>
      <c r="L544" s="7"/>
      <c r="M544" s="7"/>
      <c r="N544" s="32">
        <f>SUM(N500:N543)</f>
        <v>0</v>
      </c>
      <c r="O544" s="32">
        <f>SUM(O500:O543)</f>
        <v>0</v>
      </c>
      <c r="P544"/>
    </row>
    <row r="545" spans="1:16" ht="22.95" customHeight="1" x14ac:dyDescent="0.25">
      <c r="A545"/>
      <c r="B545"/>
      <c r="C545"/>
      <c r="D545"/>
      <c r="E545"/>
      <c r="F545"/>
      <c r="G545"/>
      <c r="H545"/>
      <c r="I545"/>
      <c r="J545"/>
      <c r="K545"/>
      <c r="L545"/>
      <c r="M545"/>
      <c r="N545"/>
      <c r="O545"/>
      <c r="P545"/>
    </row>
    <row r="546" spans="1:16" ht="22.95" customHeight="1" x14ac:dyDescent="0.25">
      <c r="A546" s="26" t="s">
        <v>426</v>
      </c>
      <c r="B546" s="46"/>
      <c r="C546" s="46"/>
      <c r="D546"/>
      <c r="E546"/>
      <c r="F546"/>
      <c r="G546"/>
      <c r="H546"/>
      <c r="I546"/>
      <c r="J546"/>
      <c r="K546"/>
      <c r="L546"/>
      <c r="M546"/>
      <c r="N546"/>
      <c r="O546"/>
      <c r="P546"/>
    </row>
    <row r="547" spans="1:16" ht="72.599999999999994" customHeight="1" x14ac:dyDescent="0.25">
      <c r="A547" s="8" t="s">
        <v>11</v>
      </c>
      <c r="B547" s="49" t="s">
        <v>489</v>
      </c>
      <c r="C547" s="8" t="s">
        <v>323</v>
      </c>
      <c r="D547" s="13" t="s">
        <v>379</v>
      </c>
      <c r="E547" s="13" t="s">
        <v>378</v>
      </c>
      <c r="F547" s="8" t="s">
        <v>420</v>
      </c>
      <c r="G547" s="8" t="s">
        <v>8</v>
      </c>
      <c r="H547" s="8" t="s">
        <v>9</v>
      </c>
      <c r="I547" s="8" t="s">
        <v>10</v>
      </c>
      <c r="J547" s="8" t="s">
        <v>395</v>
      </c>
      <c r="K547" s="8" t="s">
        <v>372</v>
      </c>
      <c r="L547" s="8" t="s">
        <v>384</v>
      </c>
      <c r="M547" s="8" t="s">
        <v>385</v>
      </c>
      <c r="N547" s="13" t="s">
        <v>381</v>
      </c>
      <c r="O547" s="13" t="s">
        <v>380</v>
      </c>
      <c r="P547"/>
    </row>
    <row r="548" spans="1:16" ht="22.95" customHeight="1" x14ac:dyDescent="0.25">
      <c r="A548" s="9">
        <v>1</v>
      </c>
      <c r="B548" s="9">
        <v>2</v>
      </c>
      <c r="C548" s="9">
        <v>3</v>
      </c>
      <c r="D548" s="9">
        <v>4</v>
      </c>
      <c r="E548" s="9">
        <v>5</v>
      </c>
      <c r="F548" s="14">
        <v>6</v>
      </c>
      <c r="G548" s="9">
        <v>7</v>
      </c>
      <c r="H548" s="14">
        <v>8</v>
      </c>
      <c r="I548" s="9">
        <v>9</v>
      </c>
      <c r="J548" s="9">
        <v>10</v>
      </c>
      <c r="K548" s="9">
        <v>11</v>
      </c>
      <c r="L548" s="9">
        <v>12</v>
      </c>
      <c r="M548" s="9">
        <v>13</v>
      </c>
      <c r="N548" s="9">
        <v>14</v>
      </c>
      <c r="O548" s="9">
        <v>15</v>
      </c>
      <c r="P548"/>
    </row>
    <row r="549" spans="1:16" ht="22.95" customHeight="1" x14ac:dyDescent="0.25">
      <c r="A549" s="76" t="s">
        <v>398</v>
      </c>
      <c r="B549" s="61"/>
      <c r="C549" s="61"/>
      <c r="D549" s="63">
        <f>IF(B549&gt;2309,B549-2309,0)</f>
        <v>0</v>
      </c>
      <c r="E549" s="65">
        <f>IF(C549&gt;1895,C549-1895,0)</f>
        <v>0</v>
      </c>
      <c r="F549" s="15" t="s">
        <v>382</v>
      </c>
      <c r="G549" s="47"/>
      <c r="H549" s="11"/>
      <c r="I549" s="8">
        <f>IFERROR(VLOOKUP(H549,Šifranti!$F$5:$G$48,2,FALSE),0)</f>
        <v>0</v>
      </c>
      <c r="J549" s="44"/>
      <c r="K549" s="33"/>
      <c r="L549" s="50">
        <v>1.08</v>
      </c>
      <c r="M549" s="32">
        <f>D549+E549</f>
        <v>0</v>
      </c>
      <c r="N549" s="32">
        <f>IF(J549*K549*L549*M549 &lt;= 2000,J549*K549*L549*M549,2000)</f>
        <v>0</v>
      </c>
      <c r="O549" s="32">
        <f t="shared" ref="O549:O592" si="23">N549*1.161</f>
        <v>0</v>
      </c>
      <c r="P549"/>
    </row>
    <row r="550" spans="1:16" ht="22.95" customHeight="1" x14ac:dyDescent="0.25">
      <c r="A550" s="71"/>
      <c r="B550" s="62"/>
      <c r="C550" s="62"/>
      <c r="D550" s="64"/>
      <c r="E550" s="66"/>
      <c r="F550" s="15" t="s">
        <v>383</v>
      </c>
      <c r="G550" s="47"/>
      <c r="H550" s="11"/>
      <c r="I550" s="8">
        <f>IFERROR(VLOOKUP(H550,Šifranti!$F$5:$G$48,2,FALSE),0)</f>
        <v>0</v>
      </c>
      <c r="J550" s="43">
        <f>J549</f>
        <v>0</v>
      </c>
      <c r="K550" s="33"/>
      <c r="L550" s="50">
        <v>1.08</v>
      </c>
      <c r="M550" s="32">
        <f>D549+E549</f>
        <v>0</v>
      </c>
      <c r="N550" s="32">
        <f t="shared" ref="N550:N592" si="24">IF(J550*K550*L550*M550 &lt;= 2000,J550*K550*L550*M550,2000)</f>
        <v>0</v>
      </c>
      <c r="O550" s="32">
        <f t="shared" si="23"/>
        <v>0</v>
      </c>
      <c r="P550"/>
    </row>
    <row r="551" spans="1:16" ht="22.95" customHeight="1" x14ac:dyDescent="0.25">
      <c r="A551" s="71"/>
      <c r="B551" s="62"/>
      <c r="C551" s="62"/>
      <c r="D551" s="64"/>
      <c r="E551" s="66"/>
      <c r="F551" s="8" t="s">
        <v>368</v>
      </c>
      <c r="G551" s="47"/>
      <c r="H551" s="11"/>
      <c r="I551" s="8">
        <f>IFERROR(VLOOKUP(H551,Šifranti!$F$49:$G$152,2,FALSE),0)</f>
        <v>0</v>
      </c>
      <c r="J551" s="43">
        <f>J549*0.7</f>
        <v>0</v>
      </c>
      <c r="K551" s="33"/>
      <c r="L551" s="50">
        <v>0.6</v>
      </c>
      <c r="M551" s="32">
        <f>D549+E549</f>
        <v>0</v>
      </c>
      <c r="N551" s="32">
        <f t="shared" si="24"/>
        <v>0</v>
      </c>
      <c r="O551" s="32">
        <f t="shared" si="23"/>
        <v>0</v>
      </c>
      <c r="P551"/>
    </row>
    <row r="552" spans="1:16" ht="22.95" customHeight="1" x14ac:dyDescent="0.25">
      <c r="A552" s="71"/>
      <c r="B552" s="62"/>
      <c r="C552" s="62"/>
      <c r="D552" s="64"/>
      <c r="E552" s="66"/>
      <c r="F552" s="8" t="s">
        <v>369</v>
      </c>
      <c r="G552" s="47"/>
      <c r="H552" s="11"/>
      <c r="I552" s="8">
        <f>IFERROR(VLOOKUP(H552,Šifranti!$F$49:$G$152,2,FALSE),0)</f>
        <v>0</v>
      </c>
      <c r="J552" s="43">
        <f>J550*0.7</f>
        <v>0</v>
      </c>
      <c r="K552" s="33"/>
      <c r="L552" s="50">
        <v>0.6</v>
      </c>
      <c r="M552" s="32">
        <f>D549+E549</f>
        <v>0</v>
      </c>
      <c r="N552" s="32">
        <f t="shared" si="24"/>
        <v>0</v>
      </c>
      <c r="O552" s="32">
        <f t="shared" si="23"/>
        <v>0</v>
      </c>
      <c r="P552"/>
    </row>
    <row r="553" spans="1:16" ht="22.95" customHeight="1" x14ac:dyDescent="0.25">
      <c r="A553" s="71"/>
      <c r="B553" s="62"/>
      <c r="C553" s="62"/>
      <c r="D553" s="64"/>
      <c r="E553" s="66"/>
      <c r="F553" s="8" t="s">
        <v>396</v>
      </c>
      <c r="G553" s="47"/>
      <c r="H553" s="11"/>
      <c r="I553" s="8">
        <f>IFERROR(VLOOKUP(H553,Šifranti!$F$49:$G$152,2,FALSE),0)</f>
        <v>0</v>
      </c>
      <c r="J553" s="43">
        <f>J549*0.65</f>
        <v>0</v>
      </c>
      <c r="K553" s="33"/>
      <c r="L553" s="50">
        <v>0.42</v>
      </c>
      <c r="M553" s="32">
        <f>D549+E549</f>
        <v>0</v>
      </c>
      <c r="N553" s="32">
        <f t="shared" si="24"/>
        <v>0</v>
      </c>
      <c r="O553" s="32">
        <f t="shared" si="23"/>
        <v>0</v>
      </c>
      <c r="P553"/>
    </row>
    <row r="554" spans="1:16" ht="22.95" customHeight="1" x14ac:dyDescent="0.25">
      <c r="A554" s="71"/>
      <c r="B554" s="62"/>
      <c r="C554" s="62"/>
      <c r="D554" s="64"/>
      <c r="E554" s="66"/>
      <c r="F554" s="8" t="s">
        <v>397</v>
      </c>
      <c r="G554" s="47"/>
      <c r="H554" s="11"/>
      <c r="I554" s="8">
        <f>IFERROR(VLOOKUP(H554,Šifranti!$F$49:$G$152,2,FALSE),0)</f>
        <v>0</v>
      </c>
      <c r="J554" s="43">
        <f>J549*0.65</f>
        <v>0</v>
      </c>
      <c r="K554" s="33"/>
      <c r="L554" s="50">
        <v>0.42</v>
      </c>
      <c r="M554" s="32">
        <f>D549+E549</f>
        <v>0</v>
      </c>
      <c r="N554" s="32">
        <f t="shared" si="24"/>
        <v>0</v>
      </c>
      <c r="O554" s="32">
        <f t="shared" si="23"/>
        <v>0</v>
      </c>
      <c r="P554"/>
    </row>
    <row r="555" spans="1:16" ht="22.95" customHeight="1" x14ac:dyDescent="0.25">
      <c r="A555" s="71"/>
      <c r="B555" s="62"/>
      <c r="C555" s="62"/>
      <c r="D555" s="64"/>
      <c r="E555" s="66"/>
      <c r="F555" s="8" t="s">
        <v>394</v>
      </c>
      <c r="G555" s="47"/>
      <c r="H555" s="11"/>
      <c r="I555" s="8">
        <f>IFERROR(VLOOKUP(H555,Šifranti!$F$153:$G$156,2,FALSE),0)</f>
        <v>0</v>
      </c>
      <c r="J555" s="42">
        <f>J549*0.3</f>
        <v>0</v>
      </c>
      <c r="K555" s="33"/>
      <c r="L555" s="50">
        <v>0.37</v>
      </c>
      <c r="M555" s="32">
        <f>D549+E549</f>
        <v>0</v>
      </c>
      <c r="N555" s="32">
        <f t="shared" si="24"/>
        <v>0</v>
      </c>
      <c r="O555" s="32">
        <f t="shared" si="23"/>
        <v>0</v>
      </c>
      <c r="P555"/>
    </row>
    <row r="556" spans="1:16" ht="22.95" customHeight="1" x14ac:dyDescent="0.25">
      <c r="A556" s="71" t="s">
        <v>399</v>
      </c>
      <c r="B556" s="61"/>
      <c r="C556" s="63" t="s">
        <v>400</v>
      </c>
      <c r="D556" s="63">
        <f>IF(B556&gt;3976,B556-3976,0)</f>
        <v>0</v>
      </c>
      <c r="E556" s="65">
        <v>0</v>
      </c>
      <c r="F556" s="15" t="s">
        <v>382</v>
      </c>
      <c r="G556" s="47"/>
      <c r="H556" s="11"/>
      <c r="I556" s="8">
        <f>IFERROR(VLOOKUP(H556,Šifranti!$F$5:$G$48,2,FALSE),0)</f>
        <v>0</v>
      </c>
      <c r="J556" s="44"/>
      <c r="K556" s="33"/>
      <c r="L556" s="50">
        <v>1.1399999999999999</v>
      </c>
      <c r="M556" s="32">
        <f>D556</f>
        <v>0</v>
      </c>
      <c r="N556" s="32">
        <f t="shared" si="24"/>
        <v>0</v>
      </c>
      <c r="O556" s="32">
        <f t="shared" si="23"/>
        <v>0</v>
      </c>
      <c r="P556"/>
    </row>
    <row r="557" spans="1:16" ht="22.95" customHeight="1" x14ac:dyDescent="0.25">
      <c r="A557" s="71"/>
      <c r="B557" s="62"/>
      <c r="C557" s="64"/>
      <c r="D557" s="64"/>
      <c r="E557" s="66"/>
      <c r="F557" s="15" t="s">
        <v>383</v>
      </c>
      <c r="G557" s="47"/>
      <c r="H557" s="11"/>
      <c r="I557" s="8">
        <f>IFERROR(VLOOKUP(H557,Šifranti!$F$5:$G$48,2,FALSE),0)</f>
        <v>0</v>
      </c>
      <c r="J557" s="42">
        <f>J556</f>
        <v>0</v>
      </c>
      <c r="K557" s="33"/>
      <c r="L557" s="50">
        <v>1.1399999999999999</v>
      </c>
      <c r="M557" s="32">
        <f>D556</f>
        <v>0</v>
      </c>
      <c r="N557" s="32">
        <f t="shared" si="24"/>
        <v>0</v>
      </c>
      <c r="O557" s="32">
        <f t="shared" si="23"/>
        <v>0</v>
      </c>
      <c r="P557"/>
    </row>
    <row r="558" spans="1:16" ht="22.95" customHeight="1" x14ac:dyDescent="0.25">
      <c r="A558" s="71"/>
      <c r="B558" s="62"/>
      <c r="C558" s="64"/>
      <c r="D558" s="64"/>
      <c r="E558" s="66"/>
      <c r="F558" s="8" t="s">
        <v>368</v>
      </c>
      <c r="G558" s="47"/>
      <c r="H558" s="11"/>
      <c r="I558" s="8">
        <f>IFERROR(VLOOKUP(H558,Šifranti!$F$49:$G$152,2,FALSE),0)</f>
        <v>0</v>
      </c>
      <c r="J558" s="42">
        <f>J556</f>
        <v>0</v>
      </c>
      <c r="K558" s="33"/>
      <c r="L558" s="50">
        <v>0.63</v>
      </c>
      <c r="M558" s="32">
        <f>D556</f>
        <v>0</v>
      </c>
      <c r="N558" s="32">
        <f t="shared" si="24"/>
        <v>0</v>
      </c>
      <c r="O558" s="32">
        <f t="shared" si="23"/>
        <v>0</v>
      </c>
      <c r="P558"/>
    </row>
    <row r="559" spans="1:16" ht="22.95" customHeight="1" x14ac:dyDescent="0.25">
      <c r="A559" s="72"/>
      <c r="B559" s="73"/>
      <c r="C559" s="74"/>
      <c r="D559" s="74"/>
      <c r="E559" s="75"/>
      <c r="F559" s="8" t="s">
        <v>369</v>
      </c>
      <c r="G559" s="47"/>
      <c r="H559" s="11"/>
      <c r="I559" s="8">
        <f>IFERROR(VLOOKUP(H559,Šifranti!$F$49:$G$152,2,FALSE),0)</f>
        <v>0</v>
      </c>
      <c r="J559" s="42">
        <f>J556</f>
        <v>0</v>
      </c>
      <c r="K559" s="33"/>
      <c r="L559" s="50">
        <v>0.63</v>
      </c>
      <c r="M559" s="32">
        <f>D556</f>
        <v>0</v>
      </c>
      <c r="N559" s="32">
        <f t="shared" si="24"/>
        <v>0</v>
      </c>
      <c r="O559" s="32">
        <f t="shared" si="23"/>
        <v>0</v>
      </c>
      <c r="P559"/>
    </row>
    <row r="560" spans="1:16" ht="22.95" customHeight="1" x14ac:dyDescent="0.25">
      <c r="A560" s="76" t="s">
        <v>401</v>
      </c>
      <c r="B560" s="61"/>
      <c r="C560" s="61"/>
      <c r="D560" s="63">
        <f>IF(B560&gt;2309,B560-2309,0)</f>
        <v>0</v>
      </c>
      <c r="E560" s="65">
        <f>IF(C560&gt;1895,C560-1895,0)</f>
        <v>0</v>
      </c>
      <c r="F560" s="15" t="s">
        <v>382</v>
      </c>
      <c r="G560" s="47"/>
      <c r="H560" s="11"/>
      <c r="I560" s="8">
        <f>IFERROR(VLOOKUP(H560,Šifranti!$F$5:$G$48,2,FALSE),0)</f>
        <v>0</v>
      </c>
      <c r="J560" s="44"/>
      <c r="K560" s="33"/>
      <c r="L560" s="50">
        <v>1.08</v>
      </c>
      <c r="M560" s="32">
        <f>D560+E560</f>
        <v>0</v>
      </c>
      <c r="N560" s="32">
        <f t="shared" si="24"/>
        <v>0</v>
      </c>
      <c r="O560" s="32">
        <f t="shared" si="23"/>
        <v>0</v>
      </c>
      <c r="P560"/>
    </row>
    <row r="561" spans="1:16" ht="22.95" customHeight="1" x14ac:dyDescent="0.25">
      <c r="A561" s="71"/>
      <c r="B561" s="62"/>
      <c r="C561" s="62"/>
      <c r="D561" s="64"/>
      <c r="E561" s="66"/>
      <c r="F561" s="15" t="s">
        <v>383</v>
      </c>
      <c r="G561" s="47"/>
      <c r="H561" s="11"/>
      <c r="I561" s="8">
        <f>IFERROR(VLOOKUP(H561,Šifranti!$F$5:$G$48,2,FALSE),0)</f>
        <v>0</v>
      </c>
      <c r="J561" s="43">
        <f>J560</f>
        <v>0</v>
      </c>
      <c r="K561" s="33"/>
      <c r="L561" s="50">
        <v>1.08</v>
      </c>
      <c r="M561" s="32">
        <f>D560+E560</f>
        <v>0</v>
      </c>
      <c r="N561" s="32">
        <f t="shared" si="24"/>
        <v>0</v>
      </c>
      <c r="O561" s="32">
        <f t="shared" si="23"/>
        <v>0</v>
      </c>
      <c r="P561"/>
    </row>
    <row r="562" spans="1:16" ht="22.95" customHeight="1" x14ac:dyDescent="0.25">
      <c r="A562" s="71"/>
      <c r="B562" s="62"/>
      <c r="C562" s="62"/>
      <c r="D562" s="64"/>
      <c r="E562" s="66"/>
      <c r="F562" s="8" t="s">
        <v>368</v>
      </c>
      <c r="G562" s="47"/>
      <c r="H562" s="11"/>
      <c r="I562" s="8">
        <f>IFERROR(VLOOKUP(H562,Šifranti!$F$49:$G$152,2,FALSE),0)</f>
        <v>0</v>
      </c>
      <c r="J562" s="43">
        <f>J560*0.7</f>
        <v>0</v>
      </c>
      <c r="K562" s="33"/>
      <c r="L562" s="50">
        <v>0.6</v>
      </c>
      <c r="M562" s="32">
        <f>D560+E560</f>
        <v>0</v>
      </c>
      <c r="N562" s="32">
        <f t="shared" si="24"/>
        <v>0</v>
      </c>
      <c r="O562" s="32">
        <f t="shared" si="23"/>
        <v>0</v>
      </c>
      <c r="P562"/>
    </row>
    <row r="563" spans="1:16" ht="22.95" customHeight="1" x14ac:dyDescent="0.25">
      <c r="A563" s="71"/>
      <c r="B563" s="62"/>
      <c r="C563" s="62"/>
      <c r="D563" s="64"/>
      <c r="E563" s="66"/>
      <c r="F563" s="8" t="s">
        <v>369</v>
      </c>
      <c r="G563" s="47"/>
      <c r="H563" s="11"/>
      <c r="I563" s="8">
        <f>IFERROR(VLOOKUP(H563,Šifranti!$F$49:$G$152,2,FALSE),0)</f>
        <v>0</v>
      </c>
      <c r="J563" s="43">
        <f>J561*0.7</f>
        <v>0</v>
      </c>
      <c r="K563" s="33"/>
      <c r="L563" s="50">
        <v>0.6</v>
      </c>
      <c r="M563" s="32">
        <f>D560+E560</f>
        <v>0</v>
      </c>
      <c r="N563" s="32">
        <f t="shared" si="24"/>
        <v>0</v>
      </c>
      <c r="O563" s="32">
        <f t="shared" si="23"/>
        <v>0</v>
      </c>
      <c r="P563"/>
    </row>
    <row r="564" spans="1:16" ht="21.6" customHeight="1" x14ac:dyDescent="0.25">
      <c r="A564" s="71"/>
      <c r="B564" s="62"/>
      <c r="C564" s="62"/>
      <c r="D564" s="64"/>
      <c r="E564" s="66"/>
      <c r="F564" s="8" t="s">
        <v>396</v>
      </c>
      <c r="G564" s="47"/>
      <c r="H564" s="11"/>
      <c r="I564" s="8">
        <f>IFERROR(VLOOKUP(H564,Šifranti!$F$49:$G$152,2,FALSE),0)</f>
        <v>0</v>
      </c>
      <c r="J564" s="43">
        <f>J560*0.65</f>
        <v>0</v>
      </c>
      <c r="K564" s="33"/>
      <c r="L564" s="50">
        <v>0.42</v>
      </c>
      <c r="M564" s="32">
        <f>D560+E560</f>
        <v>0</v>
      </c>
      <c r="N564" s="32">
        <f t="shared" si="24"/>
        <v>0</v>
      </c>
      <c r="O564" s="32">
        <f t="shared" si="23"/>
        <v>0</v>
      </c>
      <c r="P564"/>
    </row>
    <row r="565" spans="1:16" ht="21.6" customHeight="1" x14ac:dyDescent="0.25">
      <c r="A565" s="71"/>
      <c r="B565" s="62"/>
      <c r="C565" s="62"/>
      <c r="D565" s="64"/>
      <c r="E565" s="66"/>
      <c r="F565" s="8" t="s">
        <v>397</v>
      </c>
      <c r="G565" s="47"/>
      <c r="H565" s="11"/>
      <c r="I565" s="8">
        <f>IFERROR(VLOOKUP(H565,Šifranti!$F$49:$G$152,2,FALSE),0)</f>
        <v>0</v>
      </c>
      <c r="J565" s="43">
        <f>J560*0.65</f>
        <v>0</v>
      </c>
      <c r="K565" s="33"/>
      <c r="L565" s="50">
        <v>0.42</v>
      </c>
      <c r="M565" s="32">
        <f>D560+E560</f>
        <v>0</v>
      </c>
      <c r="N565" s="32">
        <f t="shared" si="24"/>
        <v>0</v>
      </c>
      <c r="O565" s="32">
        <f t="shared" si="23"/>
        <v>0</v>
      </c>
      <c r="P565"/>
    </row>
    <row r="566" spans="1:16" ht="24.6" customHeight="1" x14ac:dyDescent="0.25">
      <c r="A566" s="71"/>
      <c r="B566" s="62"/>
      <c r="C566" s="62"/>
      <c r="D566" s="64"/>
      <c r="E566" s="66"/>
      <c r="F566" s="8" t="s">
        <v>394</v>
      </c>
      <c r="G566" s="47"/>
      <c r="H566" s="11"/>
      <c r="I566" s="8">
        <f>IFERROR(VLOOKUP(H566,Šifranti!$F$153:$G$156,2,FALSE),0)</f>
        <v>0</v>
      </c>
      <c r="J566" s="42">
        <f>J560*0.3</f>
        <v>0</v>
      </c>
      <c r="K566" s="33"/>
      <c r="L566" s="50">
        <v>0.37</v>
      </c>
      <c r="M566" s="32">
        <f>D560+E560</f>
        <v>0</v>
      </c>
      <c r="N566" s="32">
        <f t="shared" si="24"/>
        <v>0</v>
      </c>
      <c r="O566" s="32">
        <f t="shared" si="23"/>
        <v>0</v>
      </c>
      <c r="P566"/>
    </row>
    <row r="567" spans="1:16" ht="21.6" customHeight="1" x14ac:dyDescent="0.25">
      <c r="A567" s="71" t="s">
        <v>402</v>
      </c>
      <c r="B567" s="61"/>
      <c r="C567" s="63" t="s">
        <v>400</v>
      </c>
      <c r="D567" s="63">
        <f>IF(B567&gt;3976,B567-3976,0)</f>
        <v>0</v>
      </c>
      <c r="E567" s="65">
        <v>0</v>
      </c>
      <c r="F567" s="15" t="s">
        <v>382</v>
      </c>
      <c r="G567" s="47"/>
      <c r="H567" s="11"/>
      <c r="I567" s="8">
        <f>IFERROR(VLOOKUP(H567,Šifranti!$F$5:$G$48,2,FALSE),0)</f>
        <v>0</v>
      </c>
      <c r="J567" s="44"/>
      <c r="K567" s="33"/>
      <c r="L567" s="50">
        <v>1.1399999999999999</v>
      </c>
      <c r="M567" s="32">
        <f>D567</f>
        <v>0</v>
      </c>
      <c r="N567" s="32">
        <f t="shared" si="24"/>
        <v>0</v>
      </c>
      <c r="O567" s="32">
        <f t="shared" si="23"/>
        <v>0</v>
      </c>
      <c r="P567"/>
    </row>
    <row r="568" spans="1:16" ht="22.95" customHeight="1" x14ac:dyDescent="0.25">
      <c r="A568" s="71"/>
      <c r="B568" s="62"/>
      <c r="C568" s="64"/>
      <c r="D568" s="64"/>
      <c r="E568" s="66"/>
      <c r="F568" s="15" t="s">
        <v>383</v>
      </c>
      <c r="G568" s="47"/>
      <c r="H568" s="11"/>
      <c r="I568" s="8">
        <f>IFERROR(VLOOKUP(H568,Šifranti!$F$5:$G$48,2,FALSE),0)</f>
        <v>0</v>
      </c>
      <c r="J568" s="42">
        <f>J567</f>
        <v>0</v>
      </c>
      <c r="K568" s="33"/>
      <c r="L568" s="50">
        <v>1.1399999999999999</v>
      </c>
      <c r="M568" s="32">
        <f>D567</f>
        <v>0</v>
      </c>
      <c r="N568" s="32">
        <f t="shared" si="24"/>
        <v>0</v>
      </c>
      <c r="O568" s="32">
        <f t="shared" si="23"/>
        <v>0</v>
      </c>
      <c r="P568"/>
    </row>
    <row r="569" spans="1:16" ht="22.95" customHeight="1" x14ac:dyDescent="0.25">
      <c r="A569" s="71"/>
      <c r="B569" s="62"/>
      <c r="C569" s="64"/>
      <c r="D569" s="64"/>
      <c r="E569" s="66"/>
      <c r="F569" s="8" t="s">
        <v>368</v>
      </c>
      <c r="G569" s="47"/>
      <c r="H569" s="11"/>
      <c r="I569" s="8">
        <f>IFERROR(VLOOKUP(H569,Šifranti!$F$49:$G$152,2,FALSE),0)</f>
        <v>0</v>
      </c>
      <c r="J569" s="42">
        <f>J567</f>
        <v>0</v>
      </c>
      <c r="K569" s="33"/>
      <c r="L569" s="50">
        <v>0.63</v>
      </c>
      <c r="M569" s="32">
        <f>D567</f>
        <v>0</v>
      </c>
      <c r="N569" s="32">
        <f t="shared" si="24"/>
        <v>0</v>
      </c>
      <c r="O569" s="32">
        <f t="shared" si="23"/>
        <v>0</v>
      </c>
      <c r="P569"/>
    </row>
    <row r="570" spans="1:16" ht="22.95" customHeight="1" x14ac:dyDescent="0.25">
      <c r="A570" s="72"/>
      <c r="B570" s="73"/>
      <c r="C570" s="74"/>
      <c r="D570" s="74"/>
      <c r="E570" s="75"/>
      <c r="F570" s="8" t="s">
        <v>369</v>
      </c>
      <c r="G570" s="47"/>
      <c r="H570" s="11"/>
      <c r="I570" s="8">
        <f>IFERROR(VLOOKUP(H570,Šifranti!$F$49:$G$152,2,FALSE),0)</f>
        <v>0</v>
      </c>
      <c r="J570" s="42">
        <f>J567</f>
        <v>0</v>
      </c>
      <c r="K570" s="33"/>
      <c r="L570" s="50">
        <v>0.63</v>
      </c>
      <c r="M570" s="32">
        <f>D567</f>
        <v>0</v>
      </c>
      <c r="N570" s="32">
        <f t="shared" si="24"/>
        <v>0</v>
      </c>
      <c r="O570" s="32">
        <f t="shared" si="23"/>
        <v>0</v>
      </c>
      <c r="P570"/>
    </row>
    <row r="571" spans="1:16" ht="22.95" customHeight="1" x14ac:dyDescent="0.25">
      <c r="A571" s="76" t="s">
        <v>403</v>
      </c>
      <c r="B571" s="61"/>
      <c r="C571" s="61"/>
      <c r="D571" s="63">
        <f>IF(B571&gt;2309,B571-2309,0)</f>
        <v>0</v>
      </c>
      <c r="E571" s="65">
        <f>IF(C571&gt;1895,C571-1895,0)</f>
        <v>0</v>
      </c>
      <c r="F571" s="15" t="s">
        <v>382</v>
      </c>
      <c r="G571" s="47"/>
      <c r="H571" s="11"/>
      <c r="I571" s="8">
        <f>IFERROR(VLOOKUP(H571,Šifranti!$F$5:$G$48,2,FALSE),0)</f>
        <v>0</v>
      </c>
      <c r="J571" s="44"/>
      <c r="K571" s="33"/>
      <c r="L571" s="50">
        <v>1.08</v>
      </c>
      <c r="M571" s="32">
        <f>D571+E571</f>
        <v>0</v>
      </c>
      <c r="N571" s="32">
        <f t="shared" si="24"/>
        <v>0</v>
      </c>
      <c r="O571" s="32">
        <f t="shared" si="23"/>
        <v>0</v>
      </c>
      <c r="P571"/>
    </row>
    <row r="572" spans="1:16" ht="22.95" customHeight="1" x14ac:dyDescent="0.25">
      <c r="A572" s="71"/>
      <c r="B572" s="62"/>
      <c r="C572" s="62"/>
      <c r="D572" s="64"/>
      <c r="E572" s="66"/>
      <c r="F572" s="15" t="s">
        <v>383</v>
      </c>
      <c r="G572" s="47"/>
      <c r="H572" s="11"/>
      <c r="I572" s="8">
        <f>IFERROR(VLOOKUP(H572,Šifranti!$F$5:$G$48,2,FALSE),0)</f>
        <v>0</v>
      </c>
      <c r="J572" s="43">
        <f>J571</f>
        <v>0</v>
      </c>
      <c r="K572" s="33"/>
      <c r="L572" s="50">
        <v>1.08</v>
      </c>
      <c r="M572" s="32">
        <f>D571+E571</f>
        <v>0</v>
      </c>
      <c r="N572" s="32">
        <f t="shared" si="24"/>
        <v>0</v>
      </c>
      <c r="O572" s="32">
        <f t="shared" si="23"/>
        <v>0</v>
      </c>
      <c r="P572"/>
    </row>
    <row r="573" spans="1:16" ht="22.95" customHeight="1" x14ac:dyDescent="0.25">
      <c r="A573" s="71"/>
      <c r="B573" s="62"/>
      <c r="C573" s="62"/>
      <c r="D573" s="64"/>
      <c r="E573" s="66"/>
      <c r="F573" s="8" t="s">
        <v>368</v>
      </c>
      <c r="G573" s="47"/>
      <c r="H573" s="11"/>
      <c r="I573" s="8">
        <f>IFERROR(VLOOKUP(H573,Šifranti!$F$49:$G$152,2,FALSE),0)</f>
        <v>0</v>
      </c>
      <c r="J573" s="43">
        <f>J571*0.7</f>
        <v>0</v>
      </c>
      <c r="K573" s="33"/>
      <c r="L573" s="50">
        <v>0.6</v>
      </c>
      <c r="M573" s="32">
        <f>D571+E571</f>
        <v>0</v>
      </c>
      <c r="N573" s="32">
        <f t="shared" si="24"/>
        <v>0</v>
      </c>
      <c r="O573" s="32">
        <f t="shared" si="23"/>
        <v>0</v>
      </c>
      <c r="P573"/>
    </row>
    <row r="574" spans="1:16" ht="22.95" customHeight="1" x14ac:dyDescent="0.25">
      <c r="A574" s="71"/>
      <c r="B574" s="62"/>
      <c r="C574" s="62"/>
      <c r="D574" s="64"/>
      <c r="E574" s="66"/>
      <c r="F574" s="8" t="s">
        <v>369</v>
      </c>
      <c r="G574" s="47"/>
      <c r="H574" s="11"/>
      <c r="I574" s="8">
        <f>IFERROR(VLOOKUP(H574,Šifranti!$F$49:$G$152,2,FALSE),0)</f>
        <v>0</v>
      </c>
      <c r="J574" s="43">
        <f>J572*0.7</f>
        <v>0</v>
      </c>
      <c r="K574" s="33"/>
      <c r="L574" s="50">
        <v>0.6</v>
      </c>
      <c r="M574" s="32">
        <f>D571+E571</f>
        <v>0</v>
      </c>
      <c r="N574" s="32">
        <f t="shared" si="24"/>
        <v>0</v>
      </c>
      <c r="O574" s="32">
        <f t="shared" si="23"/>
        <v>0</v>
      </c>
      <c r="P574"/>
    </row>
    <row r="575" spans="1:16" ht="22.95" customHeight="1" x14ac:dyDescent="0.25">
      <c r="A575" s="71"/>
      <c r="B575" s="62"/>
      <c r="C575" s="62"/>
      <c r="D575" s="64"/>
      <c r="E575" s="66"/>
      <c r="F575" s="8" t="s">
        <v>396</v>
      </c>
      <c r="G575" s="47"/>
      <c r="H575" s="11"/>
      <c r="I575" s="8">
        <f>IFERROR(VLOOKUP(H575,Šifranti!$F$49:$G$152,2,FALSE),0)</f>
        <v>0</v>
      </c>
      <c r="J575" s="43">
        <f>J571*0.65</f>
        <v>0</v>
      </c>
      <c r="K575" s="33"/>
      <c r="L575" s="50">
        <v>0.42</v>
      </c>
      <c r="M575" s="32">
        <f>D571+E571</f>
        <v>0</v>
      </c>
      <c r="N575" s="32">
        <f t="shared" si="24"/>
        <v>0</v>
      </c>
      <c r="O575" s="32">
        <f t="shared" si="23"/>
        <v>0</v>
      </c>
      <c r="P575"/>
    </row>
    <row r="576" spans="1:16" ht="22.95" customHeight="1" x14ac:dyDescent="0.25">
      <c r="A576" s="71"/>
      <c r="B576" s="62"/>
      <c r="C576" s="62"/>
      <c r="D576" s="64"/>
      <c r="E576" s="66"/>
      <c r="F576" s="8" t="s">
        <v>397</v>
      </c>
      <c r="G576" s="47"/>
      <c r="H576" s="11"/>
      <c r="I576" s="8">
        <f>IFERROR(VLOOKUP(H576,Šifranti!$F$49:$G$152,2,FALSE),0)</f>
        <v>0</v>
      </c>
      <c r="J576" s="43">
        <f>J571*0.65</f>
        <v>0</v>
      </c>
      <c r="K576" s="33"/>
      <c r="L576" s="50">
        <v>0.42</v>
      </c>
      <c r="M576" s="32">
        <f>D571+E571</f>
        <v>0</v>
      </c>
      <c r="N576" s="32">
        <f t="shared" si="24"/>
        <v>0</v>
      </c>
      <c r="O576" s="32">
        <f t="shared" si="23"/>
        <v>0</v>
      </c>
      <c r="P576"/>
    </row>
    <row r="577" spans="1:16" ht="22.95" customHeight="1" x14ac:dyDescent="0.25">
      <c r="A577" s="71"/>
      <c r="B577" s="62"/>
      <c r="C577" s="62"/>
      <c r="D577" s="64"/>
      <c r="E577" s="66"/>
      <c r="F577" s="8" t="s">
        <v>394</v>
      </c>
      <c r="G577" s="47"/>
      <c r="H577" s="11"/>
      <c r="I577" s="8">
        <f>IFERROR(VLOOKUP(H577,Šifranti!$F$153:$G$156,2,FALSE),0)</f>
        <v>0</v>
      </c>
      <c r="J577" s="42">
        <f>J571*0.3</f>
        <v>0</v>
      </c>
      <c r="K577" s="33"/>
      <c r="L577" s="50">
        <v>0.37</v>
      </c>
      <c r="M577" s="32">
        <f>D571+E571</f>
        <v>0</v>
      </c>
      <c r="N577" s="32">
        <f t="shared" si="24"/>
        <v>0</v>
      </c>
      <c r="O577" s="32">
        <f t="shared" si="23"/>
        <v>0</v>
      </c>
      <c r="P577"/>
    </row>
    <row r="578" spans="1:16" ht="22.95" customHeight="1" x14ac:dyDescent="0.25">
      <c r="A578" s="71" t="s">
        <v>404</v>
      </c>
      <c r="B578" s="61"/>
      <c r="C578" s="63" t="s">
        <v>400</v>
      </c>
      <c r="D578" s="63">
        <f>IF(B578&gt;3976,B578-3976,0)</f>
        <v>0</v>
      </c>
      <c r="E578" s="65">
        <v>0</v>
      </c>
      <c r="F578" s="15" t="s">
        <v>382</v>
      </c>
      <c r="G578" s="47"/>
      <c r="H578" s="11"/>
      <c r="I578" s="8">
        <f>IFERROR(VLOOKUP(H578,Šifranti!$F$5:$G$48,2,FALSE),0)</f>
        <v>0</v>
      </c>
      <c r="J578" s="44"/>
      <c r="K578" s="33"/>
      <c r="L578" s="50">
        <v>1.1399999999999999</v>
      </c>
      <c r="M578" s="32">
        <f>D578</f>
        <v>0</v>
      </c>
      <c r="N578" s="32">
        <f t="shared" si="24"/>
        <v>0</v>
      </c>
      <c r="O578" s="32">
        <f t="shared" si="23"/>
        <v>0</v>
      </c>
      <c r="P578"/>
    </row>
    <row r="579" spans="1:16" ht="22.95" customHeight="1" x14ac:dyDescent="0.25">
      <c r="A579" s="71"/>
      <c r="B579" s="62"/>
      <c r="C579" s="64"/>
      <c r="D579" s="64"/>
      <c r="E579" s="66"/>
      <c r="F579" s="15" t="s">
        <v>383</v>
      </c>
      <c r="G579" s="47"/>
      <c r="H579" s="11"/>
      <c r="I579" s="8">
        <f>IFERROR(VLOOKUP(H579,Šifranti!$F$5:$G$48,2,FALSE),0)</f>
        <v>0</v>
      </c>
      <c r="J579" s="42">
        <f>J578</f>
        <v>0</v>
      </c>
      <c r="K579" s="33"/>
      <c r="L579" s="50">
        <v>1.1399999999999999</v>
      </c>
      <c r="M579" s="32">
        <f>D578</f>
        <v>0</v>
      </c>
      <c r="N579" s="32">
        <f t="shared" si="24"/>
        <v>0</v>
      </c>
      <c r="O579" s="32">
        <f t="shared" si="23"/>
        <v>0</v>
      </c>
      <c r="P579"/>
    </row>
    <row r="580" spans="1:16" ht="22.95" customHeight="1" x14ac:dyDescent="0.25">
      <c r="A580" s="71"/>
      <c r="B580" s="62"/>
      <c r="C580" s="64"/>
      <c r="D580" s="64"/>
      <c r="E580" s="66"/>
      <c r="F580" s="8" t="s">
        <v>368</v>
      </c>
      <c r="G580" s="47"/>
      <c r="H580" s="11"/>
      <c r="I580" s="8">
        <f>IFERROR(VLOOKUP(H580,Šifranti!$F$49:$G$152,2,FALSE),0)</f>
        <v>0</v>
      </c>
      <c r="J580" s="42">
        <f>J578</f>
        <v>0</v>
      </c>
      <c r="K580" s="33"/>
      <c r="L580" s="50">
        <v>0.63</v>
      </c>
      <c r="M580" s="32">
        <f>D578</f>
        <v>0</v>
      </c>
      <c r="N580" s="32">
        <f t="shared" si="24"/>
        <v>0</v>
      </c>
      <c r="O580" s="32">
        <f t="shared" si="23"/>
        <v>0</v>
      </c>
      <c r="P580"/>
    </row>
    <row r="581" spans="1:16" ht="22.95" customHeight="1" x14ac:dyDescent="0.25">
      <c r="A581" s="72"/>
      <c r="B581" s="73"/>
      <c r="C581" s="74"/>
      <c r="D581" s="74"/>
      <c r="E581" s="75"/>
      <c r="F581" s="8" t="s">
        <v>369</v>
      </c>
      <c r="G581" s="47"/>
      <c r="H581" s="11"/>
      <c r="I581" s="8">
        <f>IFERROR(VLOOKUP(H581,Šifranti!$F$49:$G$152,2,FALSE),0)</f>
        <v>0</v>
      </c>
      <c r="J581" s="42">
        <f>J578</f>
        <v>0</v>
      </c>
      <c r="K581" s="33"/>
      <c r="L581" s="50">
        <v>0.63</v>
      </c>
      <c r="M581" s="32">
        <f>D578</f>
        <v>0</v>
      </c>
      <c r="N581" s="32">
        <f t="shared" si="24"/>
        <v>0</v>
      </c>
      <c r="O581" s="32">
        <f t="shared" si="23"/>
        <v>0</v>
      </c>
      <c r="P581"/>
    </row>
    <row r="582" spans="1:16" ht="22.95" customHeight="1" x14ac:dyDescent="0.25">
      <c r="A582" s="76" t="s">
        <v>405</v>
      </c>
      <c r="B582" s="61"/>
      <c r="C582" s="61"/>
      <c r="D582" s="63">
        <f>IF(B582&gt;2309,B582-2309,0)</f>
        <v>0</v>
      </c>
      <c r="E582" s="65">
        <f>IF(C582&gt;1895,C582-1895,0)</f>
        <v>0</v>
      </c>
      <c r="F582" s="15" t="s">
        <v>382</v>
      </c>
      <c r="G582" s="47"/>
      <c r="H582" s="11"/>
      <c r="I582" s="8">
        <f>IFERROR(VLOOKUP(H582,Šifranti!$F$5:$G$48,2,FALSE),0)</f>
        <v>0</v>
      </c>
      <c r="J582" s="44"/>
      <c r="K582" s="33"/>
      <c r="L582" s="50">
        <v>1.08</v>
      </c>
      <c r="M582" s="32">
        <f>D582+E582</f>
        <v>0</v>
      </c>
      <c r="N582" s="32">
        <f t="shared" si="24"/>
        <v>0</v>
      </c>
      <c r="O582" s="32">
        <f t="shared" si="23"/>
        <v>0</v>
      </c>
      <c r="P582"/>
    </row>
    <row r="583" spans="1:16" ht="22.95" customHeight="1" x14ac:dyDescent="0.25">
      <c r="A583" s="71"/>
      <c r="B583" s="62"/>
      <c r="C583" s="62"/>
      <c r="D583" s="64"/>
      <c r="E583" s="66"/>
      <c r="F583" s="15" t="s">
        <v>383</v>
      </c>
      <c r="G583" s="47"/>
      <c r="H583" s="11"/>
      <c r="I583" s="8">
        <f>IFERROR(VLOOKUP(H583,Šifranti!$F$5:$G$48,2,FALSE),0)</f>
        <v>0</v>
      </c>
      <c r="J583" s="43">
        <f>J582</f>
        <v>0</v>
      </c>
      <c r="K583" s="33"/>
      <c r="L583" s="50">
        <v>1.08</v>
      </c>
      <c r="M583" s="32">
        <f>D582+E582</f>
        <v>0</v>
      </c>
      <c r="N583" s="32">
        <f t="shared" si="24"/>
        <v>0</v>
      </c>
      <c r="O583" s="32">
        <f t="shared" si="23"/>
        <v>0</v>
      </c>
      <c r="P583"/>
    </row>
    <row r="584" spans="1:16" ht="75.599999999999994" customHeight="1" x14ac:dyDescent="0.25">
      <c r="A584" s="71"/>
      <c r="B584" s="62"/>
      <c r="C584" s="62"/>
      <c r="D584" s="64"/>
      <c r="E584" s="66"/>
      <c r="F584" s="8" t="s">
        <v>368</v>
      </c>
      <c r="G584" s="47"/>
      <c r="H584" s="11"/>
      <c r="I584" s="8">
        <f>IFERROR(VLOOKUP(H584,Šifranti!$F$49:$G$152,2,FALSE),0)</f>
        <v>0</v>
      </c>
      <c r="J584" s="43">
        <f>J582*0.7</f>
        <v>0</v>
      </c>
      <c r="K584" s="33"/>
      <c r="L584" s="50">
        <v>0.6</v>
      </c>
      <c r="M584" s="32">
        <f>D582+E582</f>
        <v>0</v>
      </c>
      <c r="N584" s="32">
        <f t="shared" si="24"/>
        <v>0</v>
      </c>
      <c r="O584" s="32">
        <f t="shared" si="23"/>
        <v>0</v>
      </c>
      <c r="P584"/>
    </row>
    <row r="585" spans="1:16" ht="22.95" customHeight="1" x14ac:dyDescent="0.25">
      <c r="A585" s="71"/>
      <c r="B585" s="62"/>
      <c r="C585" s="62"/>
      <c r="D585" s="64"/>
      <c r="E585" s="66"/>
      <c r="F585" s="8" t="s">
        <v>369</v>
      </c>
      <c r="G585" s="47"/>
      <c r="H585" s="11"/>
      <c r="I585" s="8">
        <f>IFERROR(VLOOKUP(H585,Šifranti!$F$49:$G$152,2,FALSE),0)</f>
        <v>0</v>
      </c>
      <c r="J585" s="43">
        <f>J583*0.7</f>
        <v>0</v>
      </c>
      <c r="K585" s="33"/>
      <c r="L585" s="50">
        <v>0.6</v>
      </c>
      <c r="M585" s="32">
        <f>D582+E582</f>
        <v>0</v>
      </c>
      <c r="N585" s="32">
        <f t="shared" si="24"/>
        <v>0</v>
      </c>
      <c r="O585" s="32">
        <f t="shared" si="23"/>
        <v>0</v>
      </c>
      <c r="P585"/>
    </row>
    <row r="586" spans="1:16" ht="22.95" customHeight="1" x14ac:dyDescent="0.25">
      <c r="A586" s="71"/>
      <c r="B586" s="62"/>
      <c r="C586" s="62"/>
      <c r="D586" s="64"/>
      <c r="E586" s="66"/>
      <c r="F586" s="8" t="s">
        <v>396</v>
      </c>
      <c r="G586" s="47"/>
      <c r="H586" s="11"/>
      <c r="I586" s="8">
        <f>IFERROR(VLOOKUP(H586,Šifranti!$F$49:$G$152,2,FALSE),0)</f>
        <v>0</v>
      </c>
      <c r="J586" s="43">
        <f>J582*0.65</f>
        <v>0</v>
      </c>
      <c r="K586" s="33"/>
      <c r="L586" s="50">
        <v>0.42</v>
      </c>
      <c r="M586" s="32">
        <f>D582+E582</f>
        <v>0</v>
      </c>
      <c r="N586" s="32">
        <f t="shared" si="24"/>
        <v>0</v>
      </c>
      <c r="O586" s="32">
        <f t="shared" si="23"/>
        <v>0</v>
      </c>
      <c r="P586"/>
    </row>
    <row r="587" spans="1:16" ht="22.95" customHeight="1" x14ac:dyDescent="0.25">
      <c r="A587" s="71"/>
      <c r="B587" s="62"/>
      <c r="C587" s="62"/>
      <c r="D587" s="64"/>
      <c r="E587" s="66"/>
      <c r="F587" s="8" t="s">
        <v>397</v>
      </c>
      <c r="G587" s="47"/>
      <c r="H587" s="11"/>
      <c r="I587" s="8">
        <f>IFERROR(VLOOKUP(H587,Šifranti!$F$49:$G$152,2,FALSE),0)</f>
        <v>0</v>
      </c>
      <c r="J587" s="43">
        <f>J582*0.65</f>
        <v>0</v>
      </c>
      <c r="K587" s="33"/>
      <c r="L587" s="50">
        <v>0.42</v>
      </c>
      <c r="M587" s="32">
        <f>D582+E582</f>
        <v>0</v>
      </c>
      <c r="N587" s="32">
        <f t="shared" si="24"/>
        <v>0</v>
      </c>
      <c r="O587" s="32">
        <f t="shared" si="23"/>
        <v>0</v>
      </c>
      <c r="P587"/>
    </row>
    <row r="588" spans="1:16" ht="22.95" customHeight="1" x14ac:dyDescent="0.25">
      <c r="A588" s="71"/>
      <c r="B588" s="62"/>
      <c r="C588" s="62"/>
      <c r="D588" s="64"/>
      <c r="E588" s="66"/>
      <c r="F588" s="8" t="s">
        <v>394</v>
      </c>
      <c r="G588" s="47"/>
      <c r="H588" s="11"/>
      <c r="I588" s="8">
        <f>IFERROR(VLOOKUP(H588,Šifranti!$F$153:$G$156,2,FALSE),0)</f>
        <v>0</v>
      </c>
      <c r="J588" s="42">
        <f>J582*0.3</f>
        <v>0</v>
      </c>
      <c r="K588" s="33"/>
      <c r="L588" s="50">
        <v>0.37</v>
      </c>
      <c r="M588" s="32">
        <f>D582+E582</f>
        <v>0</v>
      </c>
      <c r="N588" s="32">
        <f t="shared" si="24"/>
        <v>0</v>
      </c>
      <c r="O588" s="32">
        <f t="shared" si="23"/>
        <v>0</v>
      </c>
      <c r="P588"/>
    </row>
    <row r="589" spans="1:16" ht="22.95" customHeight="1" x14ac:dyDescent="0.25">
      <c r="A589" s="71" t="s">
        <v>406</v>
      </c>
      <c r="B589" s="61"/>
      <c r="C589" s="63" t="s">
        <v>400</v>
      </c>
      <c r="D589" s="63">
        <f>IF(B589&gt;3976,B589-3976,0)</f>
        <v>0</v>
      </c>
      <c r="E589" s="65">
        <v>0</v>
      </c>
      <c r="F589" s="15" t="s">
        <v>382</v>
      </c>
      <c r="G589" s="47"/>
      <c r="H589" s="11"/>
      <c r="I589" s="8">
        <f>IFERROR(VLOOKUP(H589,Šifranti!$F$5:$G$48,2,FALSE),0)</f>
        <v>0</v>
      </c>
      <c r="J589" s="44"/>
      <c r="K589" s="33"/>
      <c r="L589" s="50">
        <v>1.1399999999999999</v>
      </c>
      <c r="M589" s="32">
        <f>D589</f>
        <v>0</v>
      </c>
      <c r="N589" s="32">
        <f t="shared" si="24"/>
        <v>0</v>
      </c>
      <c r="O589" s="32">
        <f t="shared" si="23"/>
        <v>0</v>
      </c>
      <c r="P589"/>
    </row>
    <row r="590" spans="1:16" ht="22.95" customHeight="1" x14ac:dyDescent="0.25">
      <c r="A590" s="71"/>
      <c r="B590" s="62"/>
      <c r="C590" s="64"/>
      <c r="D590" s="64"/>
      <c r="E590" s="66"/>
      <c r="F590" s="15" t="s">
        <v>383</v>
      </c>
      <c r="G590" s="47"/>
      <c r="H590" s="11"/>
      <c r="I590" s="8">
        <f>IFERROR(VLOOKUP(H590,Šifranti!$F$5:$G$48,2,FALSE),0)</f>
        <v>0</v>
      </c>
      <c r="J590" s="42">
        <f>J589</f>
        <v>0</v>
      </c>
      <c r="K590" s="33"/>
      <c r="L590" s="50">
        <v>1.1399999999999999</v>
      </c>
      <c r="M590" s="32">
        <f>D589</f>
        <v>0</v>
      </c>
      <c r="N590" s="32">
        <f t="shared" si="24"/>
        <v>0</v>
      </c>
      <c r="O590" s="32">
        <f t="shared" si="23"/>
        <v>0</v>
      </c>
      <c r="P590"/>
    </row>
    <row r="591" spans="1:16" ht="22.95" customHeight="1" x14ac:dyDescent="0.25">
      <c r="A591" s="71"/>
      <c r="B591" s="62"/>
      <c r="C591" s="64"/>
      <c r="D591" s="64"/>
      <c r="E591" s="66"/>
      <c r="F591" s="8" t="s">
        <v>368</v>
      </c>
      <c r="G591" s="47"/>
      <c r="H591" s="11"/>
      <c r="I591" s="8">
        <f>IFERROR(VLOOKUP(H591,Šifranti!$F$49:$G$152,2,FALSE),0)</f>
        <v>0</v>
      </c>
      <c r="J591" s="42">
        <f>J589</f>
        <v>0</v>
      </c>
      <c r="K591" s="33"/>
      <c r="L591" s="50">
        <v>0.63</v>
      </c>
      <c r="M591" s="32">
        <f>D589</f>
        <v>0</v>
      </c>
      <c r="N591" s="32">
        <f t="shared" si="24"/>
        <v>0</v>
      </c>
      <c r="O591" s="32">
        <f t="shared" si="23"/>
        <v>0</v>
      </c>
      <c r="P591"/>
    </row>
    <row r="592" spans="1:16" ht="22.95" customHeight="1" x14ac:dyDescent="0.25">
      <c r="A592" s="72"/>
      <c r="B592" s="73"/>
      <c r="C592" s="74"/>
      <c r="D592" s="74"/>
      <c r="E592" s="75"/>
      <c r="F592" s="8" t="s">
        <v>369</v>
      </c>
      <c r="G592" s="47"/>
      <c r="H592" s="11"/>
      <c r="I592" s="8">
        <f>IFERROR(VLOOKUP(H592,Šifranti!$F$49:$G$152,2,FALSE),0)</f>
        <v>0</v>
      </c>
      <c r="J592" s="42">
        <f>J589</f>
        <v>0</v>
      </c>
      <c r="K592" s="33"/>
      <c r="L592" s="50">
        <v>0.63</v>
      </c>
      <c r="M592" s="32">
        <f>D589</f>
        <v>0</v>
      </c>
      <c r="N592" s="32">
        <f t="shared" si="24"/>
        <v>0</v>
      </c>
      <c r="O592" s="32">
        <f t="shared" si="23"/>
        <v>0</v>
      </c>
      <c r="P592"/>
    </row>
    <row r="593" spans="1:16" ht="22.95" customHeight="1" x14ac:dyDescent="0.25">
      <c r="A593" s="34" t="s">
        <v>320</v>
      </c>
      <c r="B593" s="34"/>
      <c r="C593" s="34"/>
      <c r="D593" s="7"/>
      <c r="E593" s="7"/>
      <c r="F593" s="7"/>
      <c r="G593" s="7"/>
      <c r="H593" s="7"/>
      <c r="I593" s="7"/>
      <c r="J593" s="7"/>
      <c r="K593" s="7"/>
      <c r="L593" s="7"/>
      <c r="M593" s="7"/>
      <c r="N593" s="32">
        <f>SUM(N549:N592)</f>
        <v>0</v>
      </c>
      <c r="O593" s="32">
        <f>SUM(O549:O592)</f>
        <v>0</v>
      </c>
      <c r="P593"/>
    </row>
    <row r="594" spans="1:16" ht="22.95" customHeight="1" x14ac:dyDescent="0.25">
      <c r="A594"/>
      <c r="B594"/>
      <c r="C594"/>
      <c r="D594"/>
      <c r="E594"/>
      <c r="F594"/>
      <c r="G594"/>
      <c r="H594"/>
      <c r="I594"/>
      <c r="J594"/>
      <c r="K594"/>
      <c r="L594"/>
      <c r="M594"/>
      <c r="N594"/>
      <c r="O594"/>
      <c r="P594"/>
    </row>
    <row r="595" spans="1:16" ht="22.95" customHeight="1" x14ac:dyDescent="0.25">
      <c r="A595" s="26" t="s">
        <v>427</v>
      </c>
      <c r="B595" s="46"/>
      <c r="C595" s="46"/>
      <c r="D595"/>
      <c r="E595"/>
      <c r="F595"/>
      <c r="G595"/>
      <c r="H595"/>
      <c r="I595"/>
      <c r="J595"/>
      <c r="K595"/>
      <c r="L595"/>
      <c r="M595"/>
      <c r="N595"/>
      <c r="O595"/>
      <c r="P595"/>
    </row>
    <row r="596" spans="1:16" ht="66.599999999999994" customHeight="1" x14ac:dyDescent="0.25">
      <c r="A596" s="8" t="s">
        <v>11</v>
      </c>
      <c r="B596" s="49" t="s">
        <v>489</v>
      </c>
      <c r="C596" s="8" t="s">
        <v>323</v>
      </c>
      <c r="D596" s="13" t="s">
        <v>379</v>
      </c>
      <c r="E596" s="13" t="s">
        <v>378</v>
      </c>
      <c r="F596" s="8" t="s">
        <v>420</v>
      </c>
      <c r="G596" s="8" t="s">
        <v>8</v>
      </c>
      <c r="H596" s="8" t="s">
        <v>9</v>
      </c>
      <c r="I596" s="8" t="s">
        <v>10</v>
      </c>
      <c r="J596" s="8" t="s">
        <v>395</v>
      </c>
      <c r="K596" s="8" t="s">
        <v>372</v>
      </c>
      <c r="L596" s="8" t="s">
        <v>384</v>
      </c>
      <c r="M596" s="8" t="s">
        <v>385</v>
      </c>
      <c r="N596" s="13" t="s">
        <v>381</v>
      </c>
      <c r="O596" s="13" t="s">
        <v>380</v>
      </c>
      <c r="P596"/>
    </row>
    <row r="597" spans="1:16" ht="22.95" customHeight="1" x14ac:dyDescent="0.25">
      <c r="A597" s="9">
        <v>1</v>
      </c>
      <c r="B597" s="9">
        <v>2</v>
      </c>
      <c r="C597" s="9">
        <v>3</v>
      </c>
      <c r="D597" s="9">
        <v>4</v>
      </c>
      <c r="E597" s="9">
        <v>5</v>
      </c>
      <c r="F597" s="14">
        <v>6</v>
      </c>
      <c r="G597" s="9">
        <v>7</v>
      </c>
      <c r="H597" s="14">
        <v>8</v>
      </c>
      <c r="I597" s="9">
        <v>9</v>
      </c>
      <c r="J597" s="9">
        <v>10</v>
      </c>
      <c r="K597" s="9">
        <v>11</v>
      </c>
      <c r="L597" s="9">
        <v>12</v>
      </c>
      <c r="M597" s="9">
        <v>13</v>
      </c>
      <c r="N597" s="9">
        <v>14</v>
      </c>
      <c r="O597" s="9">
        <v>15</v>
      </c>
      <c r="P597"/>
    </row>
    <row r="598" spans="1:16" ht="22.95" customHeight="1" x14ac:dyDescent="0.25">
      <c r="A598" s="76" t="s">
        <v>398</v>
      </c>
      <c r="B598" s="61"/>
      <c r="C598" s="61"/>
      <c r="D598" s="63">
        <f>IF(B598&gt;2309,B598-2309,0)</f>
        <v>0</v>
      </c>
      <c r="E598" s="65">
        <f>IF(C598&gt;1895,C598-1895,0)</f>
        <v>0</v>
      </c>
      <c r="F598" s="15" t="s">
        <v>382</v>
      </c>
      <c r="G598" s="47"/>
      <c r="H598" s="11"/>
      <c r="I598" s="8">
        <f>IFERROR(VLOOKUP(H598,Šifranti!$F$5:$G$48,2,FALSE),0)</f>
        <v>0</v>
      </c>
      <c r="J598" s="44"/>
      <c r="K598" s="33"/>
      <c r="L598" s="50">
        <v>1.08</v>
      </c>
      <c r="M598" s="32">
        <f>D598+E598</f>
        <v>0</v>
      </c>
      <c r="N598" s="32">
        <f>IF(J598*K598*L598*M598 &lt;= 2000,J598*K598*L598*M598,2000)</f>
        <v>0</v>
      </c>
      <c r="O598" s="32">
        <f t="shared" ref="O598:O641" si="25">N598*1.161</f>
        <v>0</v>
      </c>
      <c r="P598"/>
    </row>
    <row r="599" spans="1:16" ht="22.95" customHeight="1" x14ac:dyDescent="0.25">
      <c r="A599" s="71"/>
      <c r="B599" s="62"/>
      <c r="C599" s="62"/>
      <c r="D599" s="64"/>
      <c r="E599" s="66"/>
      <c r="F599" s="15" t="s">
        <v>383</v>
      </c>
      <c r="G599" s="47"/>
      <c r="H599" s="11"/>
      <c r="I599" s="8">
        <f>IFERROR(VLOOKUP(H599,Šifranti!$F$5:$G$48,2,FALSE),0)</f>
        <v>0</v>
      </c>
      <c r="J599" s="43">
        <f>J598</f>
        <v>0</v>
      </c>
      <c r="K599" s="33"/>
      <c r="L599" s="50">
        <v>1.08</v>
      </c>
      <c r="M599" s="32">
        <f>D598+E598</f>
        <v>0</v>
      </c>
      <c r="N599" s="32">
        <f t="shared" ref="N599:N641" si="26">IF(J599*K599*L599*M599 &lt;= 2000,J599*K599*L599*M599,2000)</f>
        <v>0</v>
      </c>
      <c r="O599" s="32">
        <f t="shared" si="25"/>
        <v>0</v>
      </c>
      <c r="P599"/>
    </row>
    <row r="600" spans="1:16" ht="22.95" customHeight="1" x14ac:dyDescent="0.25">
      <c r="A600" s="71"/>
      <c r="B600" s="62"/>
      <c r="C600" s="62"/>
      <c r="D600" s="64"/>
      <c r="E600" s="66"/>
      <c r="F600" s="8" t="s">
        <v>368</v>
      </c>
      <c r="G600" s="47"/>
      <c r="H600" s="11"/>
      <c r="I600" s="8">
        <f>IFERROR(VLOOKUP(H600,Šifranti!$F$49:$G$152,2,FALSE),0)</f>
        <v>0</v>
      </c>
      <c r="J600" s="43">
        <f>J598*0.7</f>
        <v>0</v>
      </c>
      <c r="K600" s="33"/>
      <c r="L600" s="50">
        <v>0.6</v>
      </c>
      <c r="M600" s="32">
        <f>D598+E598</f>
        <v>0</v>
      </c>
      <c r="N600" s="32">
        <f t="shared" si="26"/>
        <v>0</v>
      </c>
      <c r="O600" s="32">
        <f t="shared" si="25"/>
        <v>0</v>
      </c>
      <c r="P600"/>
    </row>
    <row r="601" spans="1:16" ht="22.95" customHeight="1" x14ac:dyDescent="0.25">
      <c r="A601" s="71"/>
      <c r="B601" s="62"/>
      <c r="C601" s="62"/>
      <c r="D601" s="64"/>
      <c r="E601" s="66"/>
      <c r="F601" s="8" t="s">
        <v>369</v>
      </c>
      <c r="G601" s="47"/>
      <c r="H601" s="11"/>
      <c r="I601" s="8">
        <f>IFERROR(VLOOKUP(H601,Šifranti!$F$49:$G$152,2,FALSE),0)</f>
        <v>0</v>
      </c>
      <c r="J601" s="43">
        <f>J599*0.7</f>
        <v>0</v>
      </c>
      <c r="K601" s="33"/>
      <c r="L601" s="50">
        <v>0.6</v>
      </c>
      <c r="M601" s="32">
        <f>D598+E598</f>
        <v>0</v>
      </c>
      <c r="N601" s="32">
        <f t="shared" si="26"/>
        <v>0</v>
      </c>
      <c r="O601" s="32">
        <f t="shared" si="25"/>
        <v>0</v>
      </c>
      <c r="P601"/>
    </row>
    <row r="602" spans="1:16" ht="22.95" customHeight="1" x14ac:dyDescent="0.25">
      <c r="A602" s="71"/>
      <c r="B602" s="62"/>
      <c r="C602" s="62"/>
      <c r="D602" s="64"/>
      <c r="E602" s="66"/>
      <c r="F602" s="8" t="s">
        <v>396</v>
      </c>
      <c r="G602" s="47"/>
      <c r="H602" s="11"/>
      <c r="I602" s="8">
        <f>IFERROR(VLOOKUP(H602,Šifranti!$F$49:$G$152,2,FALSE),0)</f>
        <v>0</v>
      </c>
      <c r="J602" s="43">
        <f>J598*0.65</f>
        <v>0</v>
      </c>
      <c r="K602" s="33"/>
      <c r="L602" s="50">
        <v>0.42</v>
      </c>
      <c r="M602" s="32">
        <f>D598+E598</f>
        <v>0</v>
      </c>
      <c r="N602" s="32">
        <f t="shared" si="26"/>
        <v>0</v>
      </c>
      <c r="O602" s="32">
        <f t="shared" si="25"/>
        <v>0</v>
      </c>
      <c r="P602"/>
    </row>
    <row r="603" spans="1:16" ht="22.95" customHeight="1" x14ac:dyDescent="0.25">
      <c r="A603" s="71"/>
      <c r="B603" s="62"/>
      <c r="C603" s="62"/>
      <c r="D603" s="64"/>
      <c r="E603" s="66"/>
      <c r="F603" s="8" t="s">
        <v>397</v>
      </c>
      <c r="G603" s="47"/>
      <c r="H603" s="11"/>
      <c r="I603" s="8">
        <f>IFERROR(VLOOKUP(H603,Šifranti!$F$49:$G$152,2,FALSE),0)</f>
        <v>0</v>
      </c>
      <c r="J603" s="43">
        <f>J598*0.65</f>
        <v>0</v>
      </c>
      <c r="K603" s="33"/>
      <c r="L603" s="50">
        <v>0.42</v>
      </c>
      <c r="M603" s="32">
        <f>D598+E598</f>
        <v>0</v>
      </c>
      <c r="N603" s="32">
        <f t="shared" si="26"/>
        <v>0</v>
      </c>
      <c r="O603" s="32">
        <f t="shared" si="25"/>
        <v>0</v>
      </c>
      <c r="P603"/>
    </row>
    <row r="604" spans="1:16" ht="22.95" customHeight="1" x14ac:dyDescent="0.25">
      <c r="A604" s="71"/>
      <c r="B604" s="62"/>
      <c r="C604" s="62"/>
      <c r="D604" s="64"/>
      <c r="E604" s="66"/>
      <c r="F604" s="8" t="s">
        <v>394</v>
      </c>
      <c r="G604" s="47"/>
      <c r="H604" s="11"/>
      <c r="I604" s="8">
        <f>IFERROR(VLOOKUP(H604,Šifranti!$F$153:$G$156,2,FALSE),0)</f>
        <v>0</v>
      </c>
      <c r="J604" s="42">
        <f>J598*0.3</f>
        <v>0</v>
      </c>
      <c r="K604" s="33"/>
      <c r="L604" s="50">
        <v>0.37</v>
      </c>
      <c r="M604" s="32">
        <f>D598+E598</f>
        <v>0</v>
      </c>
      <c r="N604" s="32">
        <f t="shared" si="26"/>
        <v>0</v>
      </c>
      <c r="O604" s="32">
        <f t="shared" si="25"/>
        <v>0</v>
      </c>
      <c r="P604"/>
    </row>
    <row r="605" spans="1:16" ht="22.95" customHeight="1" x14ac:dyDescent="0.25">
      <c r="A605" s="71" t="s">
        <v>399</v>
      </c>
      <c r="B605" s="61"/>
      <c r="C605" s="63" t="s">
        <v>400</v>
      </c>
      <c r="D605" s="63">
        <f>IF(B605&gt;3976,B605-3976,0)</f>
        <v>0</v>
      </c>
      <c r="E605" s="65">
        <v>0</v>
      </c>
      <c r="F605" s="15" t="s">
        <v>382</v>
      </c>
      <c r="G605" s="47"/>
      <c r="H605" s="11"/>
      <c r="I605" s="8">
        <f>IFERROR(VLOOKUP(H605,Šifranti!$F$5:$G$48,2,FALSE),0)</f>
        <v>0</v>
      </c>
      <c r="J605" s="44"/>
      <c r="K605" s="33"/>
      <c r="L605" s="50">
        <v>1.1399999999999999</v>
      </c>
      <c r="M605" s="32">
        <f>D605</f>
        <v>0</v>
      </c>
      <c r="N605" s="32">
        <f t="shared" si="26"/>
        <v>0</v>
      </c>
      <c r="O605" s="32">
        <f t="shared" si="25"/>
        <v>0</v>
      </c>
      <c r="P605"/>
    </row>
    <row r="606" spans="1:16" ht="22.95" customHeight="1" x14ac:dyDescent="0.25">
      <c r="A606" s="71"/>
      <c r="B606" s="62"/>
      <c r="C606" s="64"/>
      <c r="D606" s="64"/>
      <c r="E606" s="66"/>
      <c r="F606" s="15" t="s">
        <v>383</v>
      </c>
      <c r="G606" s="47"/>
      <c r="H606" s="11"/>
      <c r="I606" s="8">
        <f>IFERROR(VLOOKUP(H606,Šifranti!$F$5:$G$48,2,FALSE),0)</f>
        <v>0</v>
      </c>
      <c r="J606" s="42">
        <f>J605</f>
        <v>0</v>
      </c>
      <c r="K606" s="33"/>
      <c r="L606" s="50">
        <v>1.1399999999999999</v>
      </c>
      <c r="M606" s="32">
        <f>D605</f>
        <v>0</v>
      </c>
      <c r="N606" s="32">
        <f t="shared" si="26"/>
        <v>0</v>
      </c>
      <c r="O606" s="32">
        <f t="shared" si="25"/>
        <v>0</v>
      </c>
      <c r="P606"/>
    </row>
    <row r="607" spans="1:16" ht="22.95" customHeight="1" x14ac:dyDescent="0.25">
      <c r="A607" s="71"/>
      <c r="B607" s="62"/>
      <c r="C607" s="64"/>
      <c r="D607" s="64"/>
      <c r="E607" s="66"/>
      <c r="F607" s="8" t="s">
        <v>368</v>
      </c>
      <c r="G607" s="47"/>
      <c r="H607" s="11"/>
      <c r="I607" s="8">
        <f>IFERROR(VLOOKUP(H607,Šifranti!$F$49:$G$152,2,FALSE),0)</f>
        <v>0</v>
      </c>
      <c r="J607" s="42">
        <f>J605</f>
        <v>0</v>
      </c>
      <c r="K607" s="33"/>
      <c r="L607" s="50">
        <v>0.63</v>
      </c>
      <c r="M607" s="32">
        <f>D605</f>
        <v>0</v>
      </c>
      <c r="N607" s="32">
        <f t="shared" si="26"/>
        <v>0</v>
      </c>
      <c r="O607" s="32">
        <f t="shared" si="25"/>
        <v>0</v>
      </c>
      <c r="P607"/>
    </row>
    <row r="608" spans="1:16" ht="22.95" customHeight="1" x14ac:dyDescent="0.25">
      <c r="A608" s="72"/>
      <c r="B608" s="73"/>
      <c r="C608" s="74"/>
      <c r="D608" s="74"/>
      <c r="E608" s="75"/>
      <c r="F608" s="8" t="s">
        <v>369</v>
      </c>
      <c r="G608" s="47"/>
      <c r="H608" s="11"/>
      <c r="I608" s="8">
        <f>IFERROR(VLOOKUP(H608,Šifranti!$F$49:$G$152,2,FALSE),0)</f>
        <v>0</v>
      </c>
      <c r="J608" s="42">
        <f>J605</f>
        <v>0</v>
      </c>
      <c r="K608" s="33"/>
      <c r="L608" s="50">
        <v>0.63</v>
      </c>
      <c r="M608" s="32">
        <f>D605</f>
        <v>0</v>
      </c>
      <c r="N608" s="32">
        <f t="shared" si="26"/>
        <v>0</v>
      </c>
      <c r="O608" s="32">
        <f t="shared" si="25"/>
        <v>0</v>
      </c>
      <c r="P608"/>
    </row>
    <row r="609" spans="1:16" ht="22.95" customHeight="1" x14ac:dyDescent="0.25">
      <c r="A609" s="76" t="s">
        <v>401</v>
      </c>
      <c r="B609" s="61"/>
      <c r="C609" s="61"/>
      <c r="D609" s="63">
        <f>IF(B609&gt;2309,B609-2309,0)</f>
        <v>0</v>
      </c>
      <c r="E609" s="65">
        <f>IF(C609&gt;1895,C609-1895,0)</f>
        <v>0</v>
      </c>
      <c r="F609" s="15" t="s">
        <v>382</v>
      </c>
      <c r="G609" s="47"/>
      <c r="H609" s="11"/>
      <c r="I609" s="8">
        <f>IFERROR(VLOOKUP(H609,Šifranti!$F$5:$G$48,2,FALSE),0)</f>
        <v>0</v>
      </c>
      <c r="J609" s="44"/>
      <c r="K609" s="33"/>
      <c r="L609" s="50">
        <v>1.08</v>
      </c>
      <c r="M609" s="32">
        <f>D609+E609</f>
        <v>0</v>
      </c>
      <c r="N609" s="32">
        <f t="shared" si="26"/>
        <v>0</v>
      </c>
      <c r="O609" s="32">
        <f t="shared" si="25"/>
        <v>0</v>
      </c>
      <c r="P609"/>
    </row>
    <row r="610" spans="1:16" ht="22.95" customHeight="1" x14ac:dyDescent="0.25">
      <c r="A610" s="71"/>
      <c r="B610" s="62"/>
      <c r="C610" s="62"/>
      <c r="D610" s="64"/>
      <c r="E610" s="66"/>
      <c r="F610" s="15" t="s">
        <v>383</v>
      </c>
      <c r="G610" s="47"/>
      <c r="H610" s="11"/>
      <c r="I610" s="8">
        <f>IFERROR(VLOOKUP(H610,Šifranti!$F$5:$G$48,2,FALSE),0)</f>
        <v>0</v>
      </c>
      <c r="J610" s="43">
        <f>J609</f>
        <v>0</v>
      </c>
      <c r="K610" s="33"/>
      <c r="L610" s="50">
        <v>1.08</v>
      </c>
      <c r="M610" s="32">
        <f>D609+E609</f>
        <v>0</v>
      </c>
      <c r="N610" s="32">
        <f t="shared" si="26"/>
        <v>0</v>
      </c>
      <c r="O610" s="32">
        <f t="shared" si="25"/>
        <v>0</v>
      </c>
      <c r="P610"/>
    </row>
    <row r="611" spans="1:16" ht="22.95" customHeight="1" x14ac:dyDescent="0.25">
      <c r="A611" s="71"/>
      <c r="B611" s="62"/>
      <c r="C611" s="62"/>
      <c r="D611" s="64"/>
      <c r="E611" s="66"/>
      <c r="F611" s="8" t="s">
        <v>368</v>
      </c>
      <c r="G611" s="47"/>
      <c r="H611" s="11"/>
      <c r="I611" s="8">
        <f>IFERROR(VLOOKUP(H611,Šifranti!$F$49:$G$152,2,FALSE),0)</f>
        <v>0</v>
      </c>
      <c r="J611" s="43">
        <f>J609*0.7</f>
        <v>0</v>
      </c>
      <c r="K611" s="33"/>
      <c r="L611" s="50">
        <v>0.6</v>
      </c>
      <c r="M611" s="32">
        <f>D609+E609</f>
        <v>0</v>
      </c>
      <c r="N611" s="32">
        <f t="shared" si="26"/>
        <v>0</v>
      </c>
      <c r="O611" s="32">
        <f t="shared" si="25"/>
        <v>0</v>
      </c>
      <c r="P611"/>
    </row>
    <row r="612" spans="1:16" ht="22.95" customHeight="1" x14ac:dyDescent="0.25">
      <c r="A612" s="71"/>
      <c r="B612" s="62"/>
      <c r="C612" s="62"/>
      <c r="D612" s="64"/>
      <c r="E612" s="66"/>
      <c r="F612" s="8" t="s">
        <v>369</v>
      </c>
      <c r="G612" s="47"/>
      <c r="H612" s="11"/>
      <c r="I612" s="8">
        <f>IFERROR(VLOOKUP(H612,Šifranti!$F$49:$G$152,2,FALSE),0)</f>
        <v>0</v>
      </c>
      <c r="J612" s="43">
        <f>J610*0.7</f>
        <v>0</v>
      </c>
      <c r="K612" s="33"/>
      <c r="L612" s="50">
        <v>0.6</v>
      </c>
      <c r="M612" s="32">
        <f>D609+E609</f>
        <v>0</v>
      </c>
      <c r="N612" s="32">
        <f t="shared" si="26"/>
        <v>0</v>
      </c>
      <c r="O612" s="32">
        <f t="shared" si="25"/>
        <v>0</v>
      </c>
      <c r="P612"/>
    </row>
    <row r="613" spans="1:16" ht="22.95" customHeight="1" x14ac:dyDescent="0.25">
      <c r="A613" s="71"/>
      <c r="B613" s="62"/>
      <c r="C613" s="62"/>
      <c r="D613" s="64"/>
      <c r="E613" s="66"/>
      <c r="F613" s="8" t="s">
        <v>396</v>
      </c>
      <c r="G613" s="47"/>
      <c r="H613" s="11"/>
      <c r="I613" s="8">
        <f>IFERROR(VLOOKUP(H613,Šifranti!$F$49:$G$152,2,FALSE),0)</f>
        <v>0</v>
      </c>
      <c r="J613" s="43">
        <f>J609*0.65</f>
        <v>0</v>
      </c>
      <c r="K613" s="33"/>
      <c r="L613" s="50">
        <v>0.42</v>
      </c>
      <c r="M613" s="32">
        <f>D609+E609</f>
        <v>0</v>
      </c>
      <c r="N613" s="32">
        <f t="shared" si="26"/>
        <v>0</v>
      </c>
      <c r="O613" s="32">
        <f t="shared" si="25"/>
        <v>0</v>
      </c>
      <c r="P613"/>
    </row>
    <row r="614" spans="1:16" ht="22.95" customHeight="1" x14ac:dyDescent="0.25">
      <c r="A614" s="71"/>
      <c r="B614" s="62"/>
      <c r="C614" s="62"/>
      <c r="D614" s="64"/>
      <c r="E614" s="66"/>
      <c r="F614" s="8" t="s">
        <v>397</v>
      </c>
      <c r="G614" s="47"/>
      <c r="H614" s="11"/>
      <c r="I614" s="8">
        <f>IFERROR(VLOOKUP(H614,Šifranti!$F$49:$G$152,2,FALSE),0)</f>
        <v>0</v>
      </c>
      <c r="J614" s="43">
        <f>J609*0.65</f>
        <v>0</v>
      </c>
      <c r="K614" s="33"/>
      <c r="L614" s="50">
        <v>0.42</v>
      </c>
      <c r="M614" s="32">
        <f>D609+E609</f>
        <v>0</v>
      </c>
      <c r="N614" s="32">
        <f t="shared" si="26"/>
        <v>0</v>
      </c>
      <c r="O614" s="32">
        <f t="shared" si="25"/>
        <v>0</v>
      </c>
      <c r="P614"/>
    </row>
    <row r="615" spans="1:16" ht="22.95" customHeight="1" x14ac:dyDescent="0.25">
      <c r="A615" s="71"/>
      <c r="B615" s="62"/>
      <c r="C615" s="62"/>
      <c r="D615" s="64"/>
      <c r="E615" s="66"/>
      <c r="F615" s="8" t="s">
        <v>394</v>
      </c>
      <c r="G615" s="47"/>
      <c r="H615" s="11"/>
      <c r="I615" s="8">
        <f>IFERROR(VLOOKUP(H615,Šifranti!$F$153:$G$156,2,FALSE),0)</f>
        <v>0</v>
      </c>
      <c r="J615" s="42">
        <f>J609*0.3</f>
        <v>0</v>
      </c>
      <c r="K615" s="33"/>
      <c r="L615" s="50">
        <v>0.37</v>
      </c>
      <c r="M615" s="32">
        <f>D609+E609</f>
        <v>0</v>
      </c>
      <c r="N615" s="32">
        <f t="shared" si="26"/>
        <v>0</v>
      </c>
      <c r="O615" s="32">
        <f t="shared" si="25"/>
        <v>0</v>
      </c>
      <c r="P615"/>
    </row>
    <row r="616" spans="1:16" ht="22.95" customHeight="1" x14ac:dyDescent="0.25">
      <c r="A616" s="71" t="s">
        <v>402</v>
      </c>
      <c r="B616" s="61"/>
      <c r="C616" s="63" t="s">
        <v>400</v>
      </c>
      <c r="D616" s="63">
        <f>IF(B616&gt;3976,B616-3976,0)</f>
        <v>0</v>
      </c>
      <c r="E616" s="65">
        <v>0</v>
      </c>
      <c r="F616" s="15" t="s">
        <v>382</v>
      </c>
      <c r="G616" s="47"/>
      <c r="H616" s="11"/>
      <c r="I616" s="8">
        <f>IFERROR(VLOOKUP(H616,Šifranti!$F$5:$G$48,2,FALSE),0)</f>
        <v>0</v>
      </c>
      <c r="J616" s="44"/>
      <c r="K616" s="33"/>
      <c r="L616" s="50">
        <v>1.1399999999999999</v>
      </c>
      <c r="M616" s="32">
        <f>D616</f>
        <v>0</v>
      </c>
      <c r="N616" s="32">
        <f t="shared" si="26"/>
        <v>0</v>
      </c>
      <c r="O616" s="32">
        <f t="shared" si="25"/>
        <v>0</v>
      </c>
      <c r="P616"/>
    </row>
    <row r="617" spans="1:16" ht="22.95" customHeight="1" x14ac:dyDescent="0.25">
      <c r="A617" s="71"/>
      <c r="B617" s="62"/>
      <c r="C617" s="64"/>
      <c r="D617" s="64"/>
      <c r="E617" s="66"/>
      <c r="F617" s="15" t="s">
        <v>383</v>
      </c>
      <c r="G617" s="47"/>
      <c r="H617" s="11"/>
      <c r="I617" s="8">
        <f>IFERROR(VLOOKUP(H617,Šifranti!$F$5:$G$48,2,FALSE),0)</f>
        <v>0</v>
      </c>
      <c r="J617" s="42">
        <f>J616</f>
        <v>0</v>
      </c>
      <c r="K617" s="33"/>
      <c r="L617" s="50">
        <v>1.1399999999999999</v>
      </c>
      <c r="M617" s="32">
        <f>D616</f>
        <v>0</v>
      </c>
      <c r="N617" s="32">
        <f t="shared" si="26"/>
        <v>0</v>
      </c>
      <c r="O617" s="32">
        <f t="shared" si="25"/>
        <v>0</v>
      </c>
      <c r="P617"/>
    </row>
    <row r="618" spans="1:16" ht="22.95" customHeight="1" x14ac:dyDescent="0.25">
      <c r="A618" s="71"/>
      <c r="B618" s="62"/>
      <c r="C618" s="64"/>
      <c r="D618" s="64"/>
      <c r="E618" s="66"/>
      <c r="F618" s="8" t="s">
        <v>368</v>
      </c>
      <c r="G618" s="47"/>
      <c r="H618" s="11"/>
      <c r="I618" s="8">
        <f>IFERROR(VLOOKUP(H618,Šifranti!$F$49:$G$152,2,FALSE),0)</f>
        <v>0</v>
      </c>
      <c r="J618" s="42">
        <f>J616</f>
        <v>0</v>
      </c>
      <c r="K618" s="33"/>
      <c r="L618" s="50">
        <v>0.63</v>
      </c>
      <c r="M618" s="32">
        <f>D616</f>
        <v>0</v>
      </c>
      <c r="N618" s="32">
        <f t="shared" si="26"/>
        <v>0</v>
      </c>
      <c r="O618" s="32">
        <f t="shared" si="25"/>
        <v>0</v>
      </c>
      <c r="P618"/>
    </row>
    <row r="619" spans="1:16" ht="22.95" customHeight="1" x14ac:dyDescent="0.25">
      <c r="A619" s="72"/>
      <c r="B619" s="73"/>
      <c r="C619" s="74"/>
      <c r="D619" s="74"/>
      <c r="E619" s="75"/>
      <c r="F619" s="8" t="s">
        <v>369</v>
      </c>
      <c r="G619" s="47"/>
      <c r="H619" s="11"/>
      <c r="I619" s="8">
        <f>IFERROR(VLOOKUP(H619,Šifranti!$F$49:$G$152,2,FALSE),0)</f>
        <v>0</v>
      </c>
      <c r="J619" s="42">
        <f>J616</f>
        <v>0</v>
      </c>
      <c r="K619" s="33"/>
      <c r="L619" s="50">
        <v>0.63</v>
      </c>
      <c r="M619" s="32">
        <f>D616</f>
        <v>0</v>
      </c>
      <c r="N619" s="32">
        <f t="shared" si="26"/>
        <v>0</v>
      </c>
      <c r="O619" s="32">
        <f t="shared" si="25"/>
        <v>0</v>
      </c>
      <c r="P619"/>
    </row>
    <row r="620" spans="1:16" ht="22.95" customHeight="1" x14ac:dyDescent="0.25">
      <c r="A620" s="76" t="s">
        <v>403</v>
      </c>
      <c r="B620" s="61"/>
      <c r="C620" s="61"/>
      <c r="D620" s="63">
        <f>IF(B620&gt;2309,B620-2309,0)</f>
        <v>0</v>
      </c>
      <c r="E620" s="65">
        <f>IF(C620&gt;1895,C620-1895,0)</f>
        <v>0</v>
      </c>
      <c r="F620" s="15" t="s">
        <v>382</v>
      </c>
      <c r="G620" s="47"/>
      <c r="H620" s="11"/>
      <c r="I620" s="8">
        <f>IFERROR(VLOOKUP(H620,Šifranti!$F$5:$G$48,2,FALSE),0)</f>
        <v>0</v>
      </c>
      <c r="J620" s="44"/>
      <c r="K620" s="33"/>
      <c r="L620" s="50">
        <v>1.08</v>
      </c>
      <c r="M620" s="32">
        <f>D620+E620</f>
        <v>0</v>
      </c>
      <c r="N620" s="32">
        <f t="shared" si="26"/>
        <v>0</v>
      </c>
      <c r="O620" s="32">
        <f t="shared" si="25"/>
        <v>0</v>
      </c>
      <c r="P620"/>
    </row>
    <row r="621" spans="1:16" ht="22.95" customHeight="1" x14ac:dyDescent="0.25">
      <c r="A621" s="71"/>
      <c r="B621" s="62"/>
      <c r="C621" s="62"/>
      <c r="D621" s="64"/>
      <c r="E621" s="66"/>
      <c r="F621" s="15" t="s">
        <v>383</v>
      </c>
      <c r="G621" s="47"/>
      <c r="H621" s="11"/>
      <c r="I621" s="8">
        <f>IFERROR(VLOOKUP(H621,Šifranti!$F$5:$G$48,2,FALSE),0)</f>
        <v>0</v>
      </c>
      <c r="J621" s="43">
        <f>J620</f>
        <v>0</v>
      </c>
      <c r="K621" s="33"/>
      <c r="L621" s="50">
        <v>1.08</v>
      </c>
      <c r="M621" s="32">
        <f>D620+E620</f>
        <v>0</v>
      </c>
      <c r="N621" s="32">
        <f t="shared" si="26"/>
        <v>0</v>
      </c>
      <c r="O621" s="32">
        <f t="shared" si="25"/>
        <v>0</v>
      </c>
      <c r="P621"/>
    </row>
    <row r="622" spans="1:16" ht="22.95" customHeight="1" x14ac:dyDescent="0.25">
      <c r="A622" s="71"/>
      <c r="B622" s="62"/>
      <c r="C622" s="62"/>
      <c r="D622" s="64"/>
      <c r="E622" s="66"/>
      <c r="F622" s="8" t="s">
        <v>368</v>
      </c>
      <c r="G622" s="47"/>
      <c r="H622" s="11"/>
      <c r="I622" s="8">
        <f>IFERROR(VLOOKUP(H622,Šifranti!$F$49:$G$152,2,FALSE),0)</f>
        <v>0</v>
      </c>
      <c r="J622" s="43">
        <f>J620*0.7</f>
        <v>0</v>
      </c>
      <c r="K622" s="33"/>
      <c r="L622" s="50">
        <v>0.6</v>
      </c>
      <c r="M622" s="32">
        <f>D620+E620</f>
        <v>0</v>
      </c>
      <c r="N622" s="32">
        <f t="shared" si="26"/>
        <v>0</v>
      </c>
      <c r="O622" s="32">
        <f t="shared" si="25"/>
        <v>0</v>
      </c>
      <c r="P622"/>
    </row>
    <row r="623" spans="1:16" ht="22.95" customHeight="1" x14ac:dyDescent="0.25">
      <c r="A623" s="71"/>
      <c r="B623" s="62"/>
      <c r="C623" s="62"/>
      <c r="D623" s="64"/>
      <c r="E623" s="66"/>
      <c r="F623" s="8" t="s">
        <v>369</v>
      </c>
      <c r="G623" s="47"/>
      <c r="H623" s="11"/>
      <c r="I623" s="8">
        <f>IFERROR(VLOOKUP(H623,Šifranti!$F$49:$G$152,2,FALSE),0)</f>
        <v>0</v>
      </c>
      <c r="J623" s="43">
        <f>J621*0.7</f>
        <v>0</v>
      </c>
      <c r="K623" s="33"/>
      <c r="L623" s="50">
        <v>0.6</v>
      </c>
      <c r="M623" s="32">
        <f>D620+E620</f>
        <v>0</v>
      </c>
      <c r="N623" s="32">
        <f t="shared" si="26"/>
        <v>0</v>
      </c>
      <c r="O623" s="32">
        <f t="shared" si="25"/>
        <v>0</v>
      </c>
      <c r="P623"/>
    </row>
    <row r="624" spans="1:16" ht="22.95" customHeight="1" x14ac:dyDescent="0.25">
      <c r="A624" s="71"/>
      <c r="B624" s="62"/>
      <c r="C624" s="62"/>
      <c r="D624" s="64"/>
      <c r="E624" s="66"/>
      <c r="F624" s="8" t="s">
        <v>396</v>
      </c>
      <c r="G624" s="47"/>
      <c r="H624" s="11"/>
      <c r="I624" s="8">
        <f>IFERROR(VLOOKUP(H624,Šifranti!$F$49:$G$152,2,FALSE),0)</f>
        <v>0</v>
      </c>
      <c r="J624" s="43">
        <f>J620*0.65</f>
        <v>0</v>
      </c>
      <c r="K624" s="33"/>
      <c r="L624" s="50">
        <v>0.42</v>
      </c>
      <c r="M624" s="32">
        <f>D620+E620</f>
        <v>0</v>
      </c>
      <c r="N624" s="32">
        <f t="shared" si="26"/>
        <v>0</v>
      </c>
      <c r="O624" s="32">
        <f t="shared" si="25"/>
        <v>0</v>
      </c>
      <c r="P624"/>
    </row>
    <row r="625" spans="1:16" ht="22.95" customHeight="1" x14ac:dyDescent="0.25">
      <c r="A625" s="71"/>
      <c r="B625" s="62"/>
      <c r="C625" s="62"/>
      <c r="D625" s="64"/>
      <c r="E625" s="66"/>
      <c r="F625" s="8" t="s">
        <v>397</v>
      </c>
      <c r="G625" s="47"/>
      <c r="H625" s="11"/>
      <c r="I625" s="8">
        <f>IFERROR(VLOOKUP(H625,Šifranti!$F$49:$G$152,2,FALSE),0)</f>
        <v>0</v>
      </c>
      <c r="J625" s="43">
        <f>J620*0.65</f>
        <v>0</v>
      </c>
      <c r="K625" s="33"/>
      <c r="L625" s="50">
        <v>0.42</v>
      </c>
      <c r="M625" s="32">
        <f>D620+E620</f>
        <v>0</v>
      </c>
      <c r="N625" s="32">
        <f t="shared" si="26"/>
        <v>0</v>
      </c>
      <c r="O625" s="32">
        <f t="shared" si="25"/>
        <v>0</v>
      </c>
      <c r="P625"/>
    </row>
    <row r="626" spans="1:16" ht="22.95" customHeight="1" x14ac:dyDescent="0.25">
      <c r="A626" s="71"/>
      <c r="B626" s="62"/>
      <c r="C626" s="62"/>
      <c r="D626" s="64"/>
      <c r="E626" s="66"/>
      <c r="F626" s="8" t="s">
        <v>394</v>
      </c>
      <c r="G626" s="47"/>
      <c r="H626" s="11"/>
      <c r="I626" s="8">
        <f>IFERROR(VLOOKUP(H626,Šifranti!$F$153:$G$156,2,FALSE),0)</f>
        <v>0</v>
      </c>
      <c r="J626" s="42">
        <f>J620*0.3</f>
        <v>0</v>
      </c>
      <c r="K626" s="33"/>
      <c r="L626" s="50">
        <v>0.37</v>
      </c>
      <c r="M626" s="32">
        <f>D620+E620</f>
        <v>0</v>
      </c>
      <c r="N626" s="32">
        <f t="shared" si="26"/>
        <v>0</v>
      </c>
      <c r="O626" s="32">
        <f t="shared" si="25"/>
        <v>0</v>
      </c>
      <c r="P626"/>
    </row>
    <row r="627" spans="1:16" ht="22.95" customHeight="1" x14ac:dyDescent="0.25">
      <c r="A627" s="71" t="s">
        <v>404</v>
      </c>
      <c r="B627" s="61"/>
      <c r="C627" s="63" t="s">
        <v>400</v>
      </c>
      <c r="D627" s="63">
        <f>IF(B627&gt;3976,B627-3976,0)</f>
        <v>0</v>
      </c>
      <c r="E627" s="65">
        <v>0</v>
      </c>
      <c r="F627" s="15" t="s">
        <v>382</v>
      </c>
      <c r="G627" s="47"/>
      <c r="H627" s="11"/>
      <c r="I627" s="8">
        <f>IFERROR(VLOOKUP(H627,Šifranti!$F$5:$G$48,2,FALSE),0)</f>
        <v>0</v>
      </c>
      <c r="J627" s="44"/>
      <c r="K627" s="33"/>
      <c r="L627" s="50">
        <v>1.1399999999999999</v>
      </c>
      <c r="M627" s="32">
        <f>D627</f>
        <v>0</v>
      </c>
      <c r="N627" s="32">
        <f t="shared" si="26"/>
        <v>0</v>
      </c>
      <c r="O627" s="32">
        <f t="shared" si="25"/>
        <v>0</v>
      </c>
      <c r="P627"/>
    </row>
    <row r="628" spans="1:16" ht="22.95" customHeight="1" x14ac:dyDescent="0.25">
      <c r="A628" s="71"/>
      <c r="B628" s="62"/>
      <c r="C628" s="64"/>
      <c r="D628" s="64"/>
      <c r="E628" s="66"/>
      <c r="F628" s="15" t="s">
        <v>383</v>
      </c>
      <c r="G628" s="47"/>
      <c r="H628" s="11"/>
      <c r="I628" s="8">
        <f>IFERROR(VLOOKUP(H628,Šifranti!$F$5:$G$48,2,FALSE),0)</f>
        <v>0</v>
      </c>
      <c r="J628" s="42">
        <f>J627</f>
        <v>0</v>
      </c>
      <c r="K628" s="33"/>
      <c r="L628" s="50">
        <v>1.1399999999999999</v>
      </c>
      <c r="M628" s="32">
        <f>D627</f>
        <v>0</v>
      </c>
      <c r="N628" s="32">
        <f t="shared" si="26"/>
        <v>0</v>
      </c>
      <c r="O628" s="32">
        <f t="shared" si="25"/>
        <v>0</v>
      </c>
      <c r="P628"/>
    </row>
    <row r="629" spans="1:16" ht="21.6" customHeight="1" x14ac:dyDescent="0.25">
      <c r="A629" s="71"/>
      <c r="B629" s="62"/>
      <c r="C629" s="64"/>
      <c r="D629" s="64"/>
      <c r="E629" s="66"/>
      <c r="F629" s="8" t="s">
        <v>368</v>
      </c>
      <c r="G629" s="47"/>
      <c r="H629" s="11"/>
      <c r="I629" s="8">
        <f>IFERROR(VLOOKUP(H629,Šifranti!$F$49:$G$152,2,FALSE),0)</f>
        <v>0</v>
      </c>
      <c r="J629" s="42">
        <f>J627</f>
        <v>0</v>
      </c>
      <c r="K629" s="33"/>
      <c r="L629" s="50">
        <v>0.63</v>
      </c>
      <c r="M629" s="32">
        <f>D627</f>
        <v>0</v>
      </c>
      <c r="N629" s="32">
        <f t="shared" si="26"/>
        <v>0</v>
      </c>
      <c r="O629" s="32">
        <f t="shared" si="25"/>
        <v>0</v>
      </c>
      <c r="P629"/>
    </row>
    <row r="630" spans="1:16" ht="21.6" customHeight="1" x14ac:dyDescent="0.25">
      <c r="A630" s="72"/>
      <c r="B630" s="73"/>
      <c r="C630" s="74"/>
      <c r="D630" s="74"/>
      <c r="E630" s="75"/>
      <c r="F630" s="8" t="s">
        <v>369</v>
      </c>
      <c r="G630" s="47"/>
      <c r="H630" s="11"/>
      <c r="I630" s="8">
        <f>IFERROR(VLOOKUP(H630,Šifranti!$F$49:$G$152,2,FALSE),0)</f>
        <v>0</v>
      </c>
      <c r="J630" s="42">
        <f>J627</f>
        <v>0</v>
      </c>
      <c r="K630" s="33"/>
      <c r="L630" s="50">
        <v>0.63</v>
      </c>
      <c r="M630" s="32">
        <f>D627</f>
        <v>0</v>
      </c>
      <c r="N630" s="32">
        <f t="shared" si="26"/>
        <v>0</v>
      </c>
      <c r="O630" s="32">
        <f t="shared" si="25"/>
        <v>0</v>
      </c>
      <c r="P630"/>
    </row>
    <row r="631" spans="1:16" ht="25.2" customHeight="1" x14ac:dyDescent="0.25">
      <c r="A631" s="76" t="s">
        <v>405</v>
      </c>
      <c r="B631" s="61"/>
      <c r="C631" s="61"/>
      <c r="D631" s="63">
        <f>IF(B631&gt;2309,B631-2309,0)</f>
        <v>0</v>
      </c>
      <c r="E631" s="65">
        <f>IF(C631&gt;1895,C631-1895,0)</f>
        <v>0</v>
      </c>
      <c r="F631" s="15" t="s">
        <v>382</v>
      </c>
      <c r="G631" s="47"/>
      <c r="H631" s="11"/>
      <c r="I631" s="8">
        <f>IFERROR(VLOOKUP(H631,Šifranti!$F$5:$G$48,2,FALSE),0)</f>
        <v>0</v>
      </c>
      <c r="J631" s="44"/>
      <c r="K631" s="33"/>
      <c r="L631" s="50">
        <v>1.08</v>
      </c>
      <c r="M631" s="32">
        <f>D631+E631</f>
        <v>0</v>
      </c>
      <c r="N631" s="32">
        <f t="shared" si="26"/>
        <v>0</v>
      </c>
      <c r="O631" s="32">
        <f t="shared" si="25"/>
        <v>0</v>
      </c>
      <c r="P631"/>
    </row>
    <row r="632" spans="1:16" ht="27.6" customHeight="1" x14ac:dyDescent="0.25">
      <c r="A632" s="71"/>
      <c r="B632" s="62"/>
      <c r="C632" s="62"/>
      <c r="D632" s="64"/>
      <c r="E632" s="66"/>
      <c r="F632" s="15" t="s">
        <v>383</v>
      </c>
      <c r="G632" s="47"/>
      <c r="H632" s="11"/>
      <c r="I632" s="8">
        <f>IFERROR(VLOOKUP(H632,Šifranti!$F$5:$G$48,2,FALSE),0)</f>
        <v>0</v>
      </c>
      <c r="J632" s="43">
        <f>J631</f>
        <v>0</v>
      </c>
      <c r="K632" s="33"/>
      <c r="L632" s="50">
        <v>1.08</v>
      </c>
      <c r="M632" s="32">
        <f>D631+E631</f>
        <v>0</v>
      </c>
      <c r="N632" s="32">
        <f t="shared" si="26"/>
        <v>0</v>
      </c>
      <c r="O632" s="32">
        <f t="shared" si="25"/>
        <v>0</v>
      </c>
      <c r="P632"/>
    </row>
    <row r="633" spans="1:16" ht="22.95" customHeight="1" x14ac:dyDescent="0.25">
      <c r="A633" s="71"/>
      <c r="B633" s="62"/>
      <c r="C633" s="62"/>
      <c r="D633" s="64"/>
      <c r="E633" s="66"/>
      <c r="F633" s="8" t="s">
        <v>368</v>
      </c>
      <c r="G633" s="47"/>
      <c r="H633" s="11"/>
      <c r="I633" s="8">
        <f>IFERROR(VLOOKUP(H633,Šifranti!$F$49:$G$152,2,FALSE),0)</f>
        <v>0</v>
      </c>
      <c r="J633" s="43">
        <f>J631*0.7</f>
        <v>0</v>
      </c>
      <c r="K633" s="33"/>
      <c r="L633" s="50">
        <v>0.6</v>
      </c>
      <c r="M633" s="32">
        <f>D631+E631</f>
        <v>0</v>
      </c>
      <c r="N633" s="32">
        <f t="shared" si="26"/>
        <v>0</v>
      </c>
      <c r="O633" s="32">
        <f t="shared" si="25"/>
        <v>0</v>
      </c>
      <c r="P633"/>
    </row>
    <row r="634" spans="1:16" ht="22.95" customHeight="1" x14ac:dyDescent="0.25">
      <c r="A634" s="71"/>
      <c r="B634" s="62"/>
      <c r="C634" s="62"/>
      <c r="D634" s="64"/>
      <c r="E634" s="66"/>
      <c r="F634" s="8" t="s">
        <v>369</v>
      </c>
      <c r="G634" s="47"/>
      <c r="H634" s="11"/>
      <c r="I634" s="8">
        <f>IFERROR(VLOOKUP(H634,Šifranti!$F$49:$G$152,2,FALSE),0)</f>
        <v>0</v>
      </c>
      <c r="J634" s="43">
        <f>J632*0.7</f>
        <v>0</v>
      </c>
      <c r="K634" s="33"/>
      <c r="L634" s="50">
        <v>0.6</v>
      </c>
      <c r="M634" s="32">
        <f>D631+E631</f>
        <v>0</v>
      </c>
      <c r="N634" s="32">
        <f t="shared" si="26"/>
        <v>0</v>
      </c>
      <c r="O634" s="32">
        <f t="shared" si="25"/>
        <v>0</v>
      </c>
      <c r="P634"/>
    </row>
    <row r="635" spans="1:16" ht="22.95" customHeight="1" x14ac:dyDescent="0.25">
      <c r="A635" s="71"/>
      <c r="B635" s="62"/>
      <c r="C635" s="62"/>
      <c r="D635" s="64"/>
      <c r="E635" s="66"/>
      <c r="F635" s="8" t="s">
        <v>396</v>
      </c>
      <c r="G635" s="47"/>
      <c r="H635" s="11"/>
      <c r="I635" s="8">
        <f>IFERROR(VLOOKUP(H635,Šifranti!$F$49:$G$152,2,FALSE),0)</f>
        <v>0</v>
      </c>
      <c r="J635" s="43">
        <f>J631*0.65</f>
        <v>0</v>
      </c>
      <c r="K635" s="33"/>
      <c r="L635" s="50">
        <v>0.42</v>
      </c>
      <c r="M635" s="32">
        <f>D631+E631</f>
        <v>0</v>
      </c>
      <c r="N635" s="32">
        <f t="shared" si="26"/>
        <v>0</v>
      </c>
      <c r="O635" s="32">
        <f t="shared" si="25"/>
        <v>0</v>
      </c>
      <c r="P635"/>
    </row>
    <row r="636" spans="1:16" ht="22.95" customHeight="1" x14ac:dyDescent="0.25">
      <c r="A636" s="71"/>
      <c r="B636" s="62"/>
      <c r="C636" s="62"/>
      <c r="D636" s="64"/>
      <c r="E636" s="66"/>
      <c r="F636" s="8" t="s">
        <v>397</v>
      </c>
      <c r="G636" s="47"/>
      <c r="H636" s="11"/>
      <c r="I636" s="8">
        <f>IFERROR(VLOOKUP(H636,Šifranti!$F$49:$G$152,2,FALSE),0)</f>
        <v>0</v>
      </c>
      <c r="J636" s="43">
        <f>J631*0.65</f>
        <v>0</v>
      </c>
      <c r="K636" s="33"/>
      <c r="L636" s="50">
        <v>0.42</v>
      </c>
      <c r="M636" s="32">
        <f>D631+E631</f>
        <v>0</v>
      </c>
      <c r="N636" s="32">
        <f t="shared" si="26"/>
        <v>0</v>
      </c>
      <c r="O636" s="32">
        <f t="shared" si="25"/>
        <v>0</v>
      </c>
      <c r="P636"/>
    </row>
    <row r="637" spans="1:16" ht="22.95" customHeight="1" x14ac:dyDescent="0.25">
      <c r="A637" s="71"/>
      <c r="B637" s="62"/>
      <c r="C637" s="62"/>
      <c r="D637" s="64"/>
      <c r="E637" s="66"/>
      <c r="F637" s="8" t="s">
        <v>394</v>
      </c>
      <c r="G637" s="47"/>
      <c r="H637" s="11"/>
      <c r="I637" s="8">
        <f>IFERROR(VLOOKUP(H637,Šifranti!$F$153:$G$156,2,FALSE),0)</f>
        <v>0</v>
      </c>
      <c r="J637" s="42">
        <f>J631*0.3</f>
        <v>0</v>
      </c>
      <c r="K637" s="33"/>
      <c r="L637" s="50">
        <v>0.37</v>
      </c>
      <c r="M637" s="32">
        <f>D631+E631</f>
        <v>0</v>
      </c>
      <c r="N637" s="32">
        <f t="shared" si="26"/>
        <v>0</v>
      </c>
      <c r="O637" s="32">
        <f t="shared" si="25"/>
        <v>0</v>
      </c>
      <c r="P637"/>
    </row>
    <row r="638" spans="1:16" ht="22.95" customHeight="1" x14ac:dyDescent="0.25">
      <c r="A638" s="71" t="s">
        <v>406</v>
      </c>
      <c r="B638" s="61"/>
      <c r="C638" s="63" t="s">
        <v>400</v>
      </c>
      <c r="D638" s="63">
        <f>IF(B638&gt;3976,B638-3976,0)</f>
        <v>0</v>
      </c>
      <c r="E638" s="65">
        <v>0</v>
      </c>
      <c r="F638" s="15" t="s">
        <v>382</v>
      </c>
      <c r="G638" s="47"/>
      <c r="H638" s="11"/>
      <c r="I638" s="8">
        <f>IFERROR(VLOOKUP(H638,Šifranti!$F$5:$G$48,2,FALSE),0)</f>
        <v>0</v>
      </c>
      <c r="J638" s="44"/>
      <c r="K638" s="33"/>
      <c r="L638" s="50">
        <v>1.1399999999999999</v>
      </c>
      <c r="M638" s="32">
        <f>D638</f>
        <v>0</v>
      </c>
      <c r="N638" s="32">
        <f t="shared" si="26"/>
        <v>0</v>
      </c>
      <c r="O638" s="32">
        <f t="shared" si="25"/>
        <v>0</v>
      </c>
      <c r="P638"/>
    </row>
    <row r="639" spans="1:16" ht="22.95" customHeight="1" x14ac:dyDescent="0.25">
      <c r="A639" s="71"/>
      <c r="B639" s="62"/>
      <c r="C639" s="64"/>
      <c r="D639" s="64"/>
      <c r="E639" s="66"/>
      <c r="F639" s="15" t="s">
        <v>383</v>
      </c>
      <c r="G639" s="47"/>
      <c r="H639" s="11"/>
      <c r="I639" s="8">
        <f>IFERROR(VLOOKUP(H639,Šifranti!$F$5:$G$48,2,FALSE),0)</f>
        <v>0</v>
      </c>
      <c r="J639" s="42">
        <f>J638</f>
        <v>0</v>
      </c>
      <c r="K639" s="33"/>
      <c r="L639" s="50">
        <v>1.1399999999999999</v>
      </c>
      <c r="M639" s="32">
        <f>D638</f>
        <v>0</v>
      </c>
      <c r="N639" s="32">
        <f t="shared" si="26"/>
        <v>0</v>
      </c>
      <c r="O639" s="32">
        <f t="shared" si="25"/>
        <v>0</v>
      </c>
      <c r="P639"/>
    </row>
    <row r="640" spans="1:16" ht="22.95" customHeight="1" x14ac:dyDescent="0.25">
      <c r="A640" s="71"/>
      <c r="B640" s="62"/>
      <c r="C640" s="64"/>
      <c r="D640" s="64"/>
      <c r="E640" s="66"/>
      <c r="F640" s="8" t="s">
        <v>368</v>
      </c>
      <c r="G640" s="47"/>
      <c r="H640" s="11"/>
      <c r="I640" s="8">
        <f>IFERROR(VLOOKUP(H640,Šifranti!$F$49:$G$152,2,FALSE),0)</f>
        <v>0</v>
      </c>
      <c r="J640" s="42">
        <f>J638</f>
        <v>0</v>
      </c>
      <c r="K640" s="33"/>
      <c r="L640" s="50">
        <v>0.63</v>
      </c>
      <c r="M640" s="32">
        <f>D638</f>
        <v>0</v>
      </c>
      <c r="N640" s="32">
        <f t="shared" si="26"/>
        <v>0</v>
      </c>
      <c r="O640" s="32">
        <f t="shared" si="25"/>
        <v>0</v>
      </c>
      <c r="P640"/>
    </row>
    <row r="641" spans="1:16" ht="22.95" customHeight="1" x14ac:dyDescent="0.25">
      <c r="A641" s="72"/>
      <c r="B641" s="73"/>
      <c r="C641" s="74"/>
      <c r="D641" s="74"/>
      <c r="E641" s="75"/>
      <c r="F641" s="8" t="s">
        <v>369</v>
      </c>
      <c r="G641" s="47"/>
      <c r="H641" s="11"/>
      <c r="I641" s="8">
        <f>IFERROR(VLOOKUP(H641,Šifranti!$F$49:$G$152,2,FALSE),0)</f>
        <v>0</v>
      </c>
      <c r="J641" s="42">
        <f>J638</f>
        <v>0</v>
      </c>
      <c r="K641" s="33"/>
      <c r="L641" s="50">
        <v>0.63</v>
      </c>
      <c r="M641" s="32">
        <f>D638</f>
        <v>0</v>
      </c>
      <c r="N641" s="32">
        <f t="shared" si="26"/>
        <v>0</v>
      </c>
      <c r="O641" s="32">
        <f t="shared" si="25"/>
        <v>0</v>
      </c>
      <c r="P641"/>
    </row>
    <row r="642" spans="1:16" ht="22.95" customHeight="1" x14ac:dyDescent="0.25">
      <c r="A642" s="34" t="s">
        <v>320</v>
      </c>
      <c r="B642" s="34"/>
      <c r="C642" s="34"/>
      <c r="D642" s="7"/>
      <c r="E642" s="7"/>
      <c r="F642" s="7"/>
      <c r="G642" s="7"/>
      <c r="H642" s="7"/>
      <c r="I642" s="7"/>
      <c r="J642" s="7"/>
      <c r="K642" s="7"/>
      <c r="L642" s="7"/>
      <c r="M642" s="7"/>
      <c r="N642" s="32">
        <f>SUM(N598:N641)</f>
        <v>0</v>
      </c>
      <c r="O642" s="32">
        <f>SUM(O598:O641)</f>
        <v>0</v>
      </c>
      <c r="P642"/>
    </row>
    <row r="643" spans="1:16" ht="22.95" customHeight="1" x14ac:dyDescent="0.25">
      <c r="A643"/>
      <c r="B643"/>
      <c r="C643"/>
      <c r="D643"/>
      <c r="E643"/>
      <c r="F643"/>
      <c r="G643"/>
      <c r="H643"/>
      <c r="I643"/>
      <c r="J643"/>
      <c r="K643"/>
      <c r="L643"/>
      <c r="M643"/>
      <c r="N643"/>
      <c r="O643"/>
      <c r="P643"/>
    </row>
    <row r="644" spans="1:16" ht="22.95" customHeight="1" x14ac:dyDescent="0.25">
      <c r="A644" s="26" t="s">
        <v>428</v>
      </c>
      <c r="B644" s="46"/>
      <c r="C644" s="46"/>
      <c r="D644"/>
      <c r="E644"/>
      <c r="F644"/>
      <c r="G644"/>
      <c r="H644"/>
      <c r="I644"/>
      <c r="J644"/>
      <c r="K644"/>
      <c r="L644"/>
      <c r="M644"/>
      <c r="N644"/>
      <c r="O644"/>
      <c r="P644"/>
    </row>
    <row r="645" spans="1:16" ht="64.95" customHeight="1" x14ac:dyDescent="0.25">
      <c r="A645" s="8" t="s">
        <v>11</v>
      </c>
      <c r="B645" s="49" t="s">
        <v>489</v>
      </c>
      <c r="C645" s="8" t="s">
        <v>323</v>
      </c>
      <c r="D645" s="13" t="s">
        <v>379</v>
      </c>
      <c r="E645" s="13" t="s">
        <v>378</v>
      </c>
      <c r="F645" s="8" t="s">
        <v>420</v>
      </c>
      <c r="G645" s="8" t="s">
        <v>8</v>
      </c>
      <c r="H645" s="8" t="s">
        <v>9</v>
      </c>
      <c r="I645" s="8" t="s">
        <v>10</v>
      </c>
      <c r="J645" s="8" t="s">
        <v>395</v>
      </c>
      <c r="K645" s="8" t="s">
        <v>372</v>
      </c>
      <c r="L645" s="8" t="s">
        <v>384</v>
      </c>
      <c r="M645" s="8" t="s">
        <v>385</v>
      </c>
      <c r="N645" s="13" t="s">
        <v>381</v>
      </c>
      <c r="O645" s="13" t="s">
        <v>380</v>
      </c>
      <c r="P645"/>
    </row>
    <row r="646" spans="1:16" ht="22.95" customHeight="1" x14ac:dyDescent="0.25">
      <c r="A646" s="9">
        <v>1</v>
      </c>
      <c r="B646" s="9">
        <v>2</v>
      </c>
      <c r="C646" s="9">
        <v>3</v>
      </c>
      <c r="D646" s="9">
        <v>4</v>
      </c>
      <c r="E646" s="9">
        <v>5</v>
      </c>
      <c r="F646" s="14">
        <v>6</v>
      </c>
      <c r="G646" s="9">
        <v>7</v>
      </c>
      <c r="H646" s="14">
        <v>8</v>
      </c>
      <c r="I646" s="9">
        <v>9</v>
      </c>
      <c r="J646" s="9">
        <v>10</v>
      </c>
      <c r="K646" s="9">
        <v>11</v>
      </c>
      <c r="L646" s="9">
        <v>12</v>
      </c>
      <c r="M646" s="9">
        <v>13</v>
      </c>
      <c r="N646" s="9">
        <v>14</v>
      </c>
      <c r="O646" s="9">
        <v>15</v>
      </c>
      <c r="P646"/>
    </row>
    <row r="647" spans="1:16" ht="22.95" customHeight="1" x14ac:dyDescent="0.25">
      <c r="A647" s="76" t="s">
        <v>398</v>
      </c>
      <c r="B647" s="61"/>
      <c r="C647" s="61"/>
      <c r="D647" s="63">
        <f>IF(B647&gt;2309,B647-2309,0)</f>
        <v>0</v>
      </c>
      <c r="E647" s="65">
        <f>IF(C647&gt;1895,C647-1895,0)</f>
        <v>0</v>
      </c>
      <c r="F647" s="15" t="s">
        <v>382</v>
      </c>
      <c r="G647" s="47"/>
      <c r="H647" s="11"/>
      <c r="I647" s="8">
        <f>IFERROR(VLOOKUP(H647,Šifranti!$F$5:$G$48,2,FALSE),0)</f>
        <v>0</v>
      </c>
      <c r="J647" s="44"/>
      <c r="K647" s="33"/>
      <c r="L647" s="50">
        <v>1.08</v>
      </c>
      <c r="M647" s="32">
        <f>D647+E647</f>
        <v>0</v>
      </c>
      <c r="N647" s="32">
        <f>IF(J647*K647*L647*M647 &lt;= 2000,J647*K647*L647*M647,2000)</f>
        <v>0</v>
      </c>
      <c r="O647" s="32">
        <f t="shared" ref="O647:O690" si="27">N647*1.161</f>
        <v>0</v>
      </c>
      <c r="P647"/>
    </row>
    <row r="648" spans="1:16" ht="22.95" customHeight="1" x14ac:dyDescent="0.25">
      <c r="A648" s="71"/>
      <c r="B648" s="62"/>
      <c r="C648" s="62"/>
      <c r="D648" s="64"/>
      <c r="E648" s="66"/>
      <c r="F648" s="15" t="s">
        <v>383</v>
      </c>
      <c r="G648" s="47"/>
      <c r="H648" s="11"/>
      <c r="I648" s="8">
        <f>IFERROR(VLOOKUP(H648,Šifranti!$F$5:$G$48,2,FALSE),0)</f>
        <v>0</v>
      </c>
      <c r="J648" s="43">
        <f>J647</f>
        <v>0</v>
      </c>
      <c r="K648" s="33"/>
      <c r="L648" s="50">
        <v>1.08</v>
      </c>
      <c r="M648" s="32">
        <f>D647+E647</f>
        <v>0</v>
      </c>
      <c r="N648" s="32">
        <f t="shared" ref="N648:N690" si="28">IF(J648*K648*L648*M648 &lt;= 2000,J648*K648*L648*M648,2000)</f>
        <v>0</v>
      </c>
      <c r="O648" s="32">
        <f t="shared" si="27"/>
        <v>0</v>
      </c>
      <c r="P648"/>
    </row>
    <row r="649" spans="1:16" ht="22.95" customHeight="1" x14ac:dyDescent="0.25">
      <c r="A649" s="71"/>
      <c r="B649" s="62"/>
      <c r="C649" s="62"/>
      <c r="D649" s="64"/>
      <c r="E649" s="66"/>
      <c r="F649" s="8" t="s">
        <v>368</v>
      </c>
      <c r="G649" s="47"/>
      <c r="H649" s="11"/>
      <c r="I649" s="8">
        <f>IFERROR(VLOOKUP(H649,Šifranti!$F$49:$G$152,2,FALSE),0)</f>
        <v>0</v>
      </c>
      <c r="J649" s="43">
        <f>J647*0.7</f>
        <v>0</v>
      </c>
      <c r="K649" s="33"/>
      <c r="L649" s="50">
        <v>0.6</v>
      </c>
      <c r="M649" s="32">
        <f>D647+E647</f>
        <v>0</v>
      </c>
      <c r="N649" s="32">
        <f t="shared" si="28"/>
        <v>0</v>
      </c>
      <c r="O649" s="32">
        <f t="shared" si="27"/>
        <v>0</v>
      </c>
      <c r="P649"/>
    </row>
    <row r="650" spans="1:16" ht="22.95" customHeight="1" x14ac:dyDescent="0.25">
      <c r="A650" s="71"/>
      <c r="B650" s="62"/>
      <c r="C650" s="62"/>
      <c r="D650" s="64"/>
      <c r="E650" s="66"/>
      <c r="F650" s="8" t="s">
        <v>369</v>
      </c>
      <c r="G650" s="47"/>
      <c r="H650" s="11"/>
      <c r="I650" s="8">
        <f>IFERROR(VLOOKUP(H650,Šifranti!$F$49:$G$152,2,FALSE),0)</f>
        <v>0</v>
      </c>
      <c r="J650" s="43">
        <f>J648*0.7</f>
        <v>0</v>
      </c>
      <c r="K650" s="33"/>
      <c r="L650" s="50">
        <v>0.6</v>
      </c>
      <c r="M650" s="32">
        <f>D647+E647</f>
        <v>0</v>
      </c>
      <c r="N650" s="32">
        <f t="shared" si="28"/>
        <v>0</v>
      </c>
      <c r="O650" s="32">
        <f t="shared" si="27"/>
        <v>0</v>
      </c>
      <c r="P650"/>
    </row>
    <row r="651" spans="1:16" ht="22.95" customHeight="1" x14ac:dyDescent="0.25">
      <c r="A651" s="71"/>
      <c r="B651" s="62"/>
      <c r="C651" s="62"/>
      <c r="D651" s="64"/>
      <c r="E651" s="66"/>
      <c r="F651" s="8" t="s">
        <v>396</v>
      </c>
      <c r="G651" s="47"/>
      <c r="H651" s="11"/>
      <c r="I651" s="8">
        <f>IFERROR(VLOOKUP(H651,Šifranti!$F$49:$G$152,2,FALSE),0)</f>
        <v>0</v>
      </c>
      <c r="J651" s="43">
        <f>J647*0.65</f>
        <v>0</v>
      </c>
      <c r="K651" s="33"/>
      <c r="L651" s="50">
        <v>0.42</v>
      </c>
      <c r="M651" s="32">
        <f>D647+E647</f>
        <v>0</v>
      </c>
      <c r="N651" s="32">
        <f t="shared" si="28"/>
        <v>0</v>
      </c>
      <c r="O651" s="32">
        <f t="shared" si="27"/>
        <v>0</v>
      </c>
      <c r="P651"/>
    </row>
    <row r="652" spans="1:16" ht="22.95" customHeight="1" x14ac:dyDescent="0.25">
      <c r="A652" s="71"/>
      <c r="B652" s="62"/>
      <c r="C652" s="62"/>
      <c r="D652" s="64"/>
      <c r="E652" s="66"/>
      <c r="F652" s="8" t="s">
        <v>397</v>
      </c>
      <c r="G652" s="47"/>
      <c r="H652" s="11"/>
      <c r="I652" s="8">
        <f>IFERROR(VLOOKUP(H652,Šifranti!$F$49:$G$152,2,FALSE),0)</f>
        <v>0</v>
      </c>
      <c r="J652" s="43">
        <f>J647*0.65</f>
        <v>0</v>
      </c>
      <c r="K652" s="33"/>
      <c r="L652" s="50">
        <v>0.42</v>
      </c>
      <c r="M652" s="32">
        <f>D647+E647</f>
        <v>0</v>
      </c>
      <c r="N652" s="32">
        <f t="shared" si="28"/>
        <v>0</v>
      </c>
      <c r="O652" s="32">
        <f t="shared" si="27"/>
        <v>0</v>
      </c>
      <c r="P652"/>
    </row>
    <row r="653" spans="1:16" ht="22.95" customHeight="1" x14ac:dyDescent="0.25">
      <c r="A653" s="71"/>
      <c r="B653" s="62"/>
      <c r="C653" s="62"/>
      <c r="D653" s="64"/>
      <c r="E653" s="66"/>
      <c r="F653" s="8" t="s">
        <v>394</v>
      </c>
      <c r="G653" s="47"/>
      <c r="H653" s="11"/>
      <c r="I653" s="8">
        <f>IFERROR(VLOOKUP(H653,Šifranti!$F$153:$G$156,2,FALSE),0)</f>
        <v>0</v>
      </c>
      <c r="J653" s="42">
        <f>J647*0.3</f>
        <v>0</v>
      </c>
      <c r="K653" s="33"/>
      <c r="L653" s="50">
        <v>0.37</v>
      </c>
      <c r="M653" s="32">
        <f>D647+E647</f>
        <v>0</v>
      </c>
      <c r="N653" s="32">
        <f t="shared" si="28"/>
        <v>0</v>
      </c>
      <c r="O653" s="32">
        <f t="shared" si="27"/>
        <v>0</v>
      </c>
      <c r="P653"/>
    </row>
    <row r="654" spans="1:16" ht="22.95" customHeight="1" x14ac:dyDescent="0.25">
      <c r="A654" s="71" t="s">
        <v>399</v>
      </c>
      <c r="B654" s="61"/>
      <c r="C654" s="63" t="s">
        <v>400</v>
      </c>
      <c r="D654" s="63">
        <f>IF(B654&gt;3976,B654-3976,0)</f>
        <v>0</v>
      </c>
      <c r="E654" s="65">
        <v>0</v>
      </c>
      <c r="F654" s="15" t="s">
        <v>382</v>
      </c>
      <c r="G654" s="47"/>
      <c r="H654" s="11"/>
      <c r="I654" s="8">
        <f>IFERROR(VLOOKUP(H654,Šifranti!$F$5:$G$48,2,FALSE),0)</f>
        <v>0</v>
      </c>
      <c r="J654" s="44"/>
      <c r="K654" s="33"/>
      <c r="L654" s="50">
        <v>1.1399999999999999</v>
      </c>
      <c r="M654" s="32">
        <f>D654</f>
        <v>0</v>
      </c>
      <c r="N654" s="32">
        <f t="shared" si="28"/>
        <v>0</v>
      </c>
      <c r="O654" s="32">
        <f t="shared" si="27"/>
        <v>0</v>
      </c>
      <c r="P654"/>
    </row>
    <row r="655" spans="1:16" ht="22.95" customHeight="1" x14ac:dyDescent="0.25">
      <c r="A655" s="71"/>
      <c r="B655" s="62"/>
      <c r="C655" s="64"/>
      <c r="D655" s="64"/>
      <c r="E655" s="66"/>
      <c r="F655" s="15" t="s">
        <v>383</v>
      </c>
      <c r="G655" s="47"/>
      <c r="H655" s="11"/>
      <c r="I655" s="8">
        <f>IFERROR(VLOOKUP(H655,Šifranti!$F$5:$G$48,2,FALSE),0)</f>
        <v>0</v>
      </c>
      <c r="J655" s="42">
        <f>J654</f>
        <v>0</v>
      </c>
      <c r="K655" s="33"/>
      <c r="L655" s="50">
        <v>1.1399999999999999</v>
      </c>
      <c r="M655" s="32">
        <f>D654</f>
        <v>0</v>
      </c>
      <c r="N655" s="32">
        <f t="shared" si="28"/>
        <v>0</v>
      </c>
      <c r="O655" s="32">
        <f t="shared" si="27"/>
        <v>0</v>
      </c>
      <c r="P655"/>
    </row>
    <row r="656" spans="1:16" ht="22.95" customHeight="1" x14ac:dyDescent="0.25">
      <c r="A656" s="71"/>
      <c r="B656" s="62"/>
      <c r="C656" s="64"/>
      <c r="D656" s="64"/>
      <c r="E656" s="66"/>
      <c r="F656" s="8" t="s">
        <v>368</v>
      </c>
      <c r="G656" s="47"/>
      <c r="H656" s="11"/>
      <c r="I656" s="8">
        <f>IFERROR(VLOOKUP(H656,Šifranti!$F$49:$G$152,2,FALSE),0)</f>
        <v>0</v>
      </c>
      <c r="J656" s="42">
        <f>J654</f>
        <v>0</v>
      </c>
      <c r="K656" s="33"/>
      <c r="L656" s="50">
        <v>0.63</v>
      </c>
      <c r="M656" s="32">
        <f>D654</f>
        <v>0</v>
      </c>
      <c r="N656" s="32">
        <f t="shared" si="28"/>
        <v>0</v>
      </c>
      <c r="O656" s="32">
        <f t="shared" si="27"/>
        <v>0</v>
      </c>
      <c r="P656"/>
    </row>
    <row r="657" spans="1:16" ht="22.95" customHeight="1" x14ac:dyDescent="0.25">
      <c r="A657" s="72"/>
      <c r="B657" s="73"/>
      <c r="C657" s="74"/>
      <c r="D657" s="74"/>
      <c r="E657" s="75"/>
      <c r="F657" s="8" t="s">
        <v>369</v>
      </c>
      <c r="G657" s="47"/>
      <c r="H657" s="11"/>
      <c r="I657" s="8">
        <f>IFERROR(VLOOKUP(H657,Šifranti!$F$49:$G$152,2,FALSE),0)</f>
        <v>0</v>
      </c>
      <c r="J657" s="42">
        <f>J654</f>
        <v>0</v>
      </c>
      <c r="K657" s="33"/>
      <c r="L657" s="50">
        <v>0.63</v>
      </c>
      <c r="M657" s="32">
        <f>D654</f>
        <v>0</v>
      </c>
      <c r="N657" s="32">
        <f t="shared" si="28"/>
        <v>0</v>
      </c>
      <c r="O657" s="32">
        <f t="shared" si="27"/>
        <v>0</v>
      </c>
      <c r="P657"/>
    </row>
    <row r="658" spans="1:16" ht="22.95" customHeight="1" x14ac:dyDescent="0.25">
      <c r="A658" s="76" t="s">
        <v>401</v>
      </c>
      <c r="B658" s="61"/>
      <c r="C658" s="61"/>
      <c r="D658" s="63">
        <f>IF(B658&gt;2309,B658-2309,0)</f>
        <v>0</v>
      </c>
      <c r="E658" s="65">
        <f>IF(C658&gt;1895,C658-1895,0)</f>
        <v>0</v>
      </c>
      <c r="F658" s="15" t="s">
        <v>382</v>
      </c>
      <c r="G658" s="47"/>
      <c r="H658" s="11"/>
      <c r="I658" s="8">
        <f>IFERROR(VLOOKUP(H658,Šifranti!$F$5:$G$48,2,FALSE),0)</f>
        <v>0</v>
      </c>
      <c r="J658" s="44"/>
      <c r="K658" s="33"/>
      <c r="L658" s="50">
        <v>1.08</v>
      </c>
      <c r="M658" s="32">
        <f>D658+E658</f>
        <v>0</v>
      </c>
      <c r="N658" s="32">
        <f t="shared" si="28"/>
        <v>0</v>
      </c>
      <c r="O658" s="32">
        <f t="shared" si="27"/>
        <v>0</v>
      </c>
      <c r="P658"/>
    </row>
    <row r="659" spans="1:16" ht="22.95" customHeight="1" x14ac:dyDescent="0.25">
      <c r="A659" s="71"/>
      <c r="B659" s="62"/>
      <c r="C659" s="62"/>
      <c r="D659" s="64"/>
      <c r="E659" s="66"/>
      <c r="F659" s="15" t="s">
        <v>383</v>
      </c>
      <c r="G659" s="47"/>
      <c r="H659" s="11"/>
      <c r="I659" s="8">
        <f>IFERROR(VLOOKUP(H659,Šifranti!$F$5:$G$48,2,FALSE),0)</f>
        <v>0</v>
      </c>
      <c r="J659" s="43">
        <f>J658</f>
        <v>0</v>
      </c>
      <c r="K659" s="33"/>
      <c r="L659" s="50">
        <v>1.08</v>
      </c>
      <c r="M659" s="32">
        <f>D658+E658</f>
        <v>0</v>
      </c>
      <c r="N659" s="32">
        <f t="shared" si="28"/>
        <v>0</v>
      </c>
      <c r="O659" s="32">
        <f t="shared" si="27"/>
        <v>0</v>
      </c>
      <c r="P659"/>
    </row>
    <row r="660" spans="1:16" ht="22.95" customHeight="1" x14ac:dyDescent="0.25">
      <c r="A660" s="71"/>
      <c r="B660" s="62"/>
      <c r="C660" s="62"/>
      <c r="D660" s="64"/>
      <c r="E660" s="66"/>
      <c r="F660" s="8" t="s">
        <v>368</v>
      </c>
      <c r="G660" s="47"/>
      <c r="H660" s="11"/>
      <c r="I660" s="8">
        <f>IFERROR(VLOOKUP(H660,Šifranti!$F$49:$G$152,2,FALSE),0)</f>
        <v>0</v>
      </c>
      <c r="J660" s="43">
        <f>J658*0.7</f>
        <v>0</v>
      </c>
      <c r="K660" s="33"/>
      <c r="L660" s="50">
        <v>0.6</v>
      </c>
      <c r="M660" s="32">
        <f>D658+E658</f>
        <v>0</v>
      </c>
      <c r="N660" s="32">
        <f t="shared" si="28"/>
        <v>0</v>
      </c>
      <c r="O660" s="32">
        <f t="shared" si="27"/>
        <v>0</v>
      </c>
      <c r="P660"/>
    </row>
    <row r="661" spans="1:16" ht="22.95" customHeight="1" x14ac:dyDescent="0.25">
      <c r="A661" s="71"/>
      <c r="B661" s="62"/>
      <c r="C661" s="62"/>
      <c r="D661" s="64"/>
      <c r="E661" s="66"/>
      <c r="F661" s="8" t="s">
        <v>369</v>
      </c>
      <c r="G661" s="47"/>
      <c r="H661" s="11"/>
      <c r="I661" s="8">
        <f>IFERROR(VLOOKUP(H661,Šifranti!$F$49:$G$152,2,FALSE),0)</f>
        <v>0</v>
      </c>
      <c r="J661" s="43">
        <f>J659*0.7</f>
        <v>0</v>
      </c>
      <c r="K661" s="33"/>
      <c r="L661" s="50">
        <v>0.6</v>
      </c>
      <c r="M661" s="32">
        <f>D658+E658</f>
        <v>0</v>
      </c>
      <c r="N661" s="32">
        <f t="shared" si="28"/>
        <v>0</v>
      </c>
      <c r="O661" s="32">
        <f t="shared" si="27"/>
        <v>0</v>
      </c>
      <c r="P661"/>
    </row>
    <row r="662" spans="1:16" ht="22.95" customHeight="1" x14ac:dyDescent="0.25">
      <c r="A662" s="71"/>
      <c r="B662" s="62"/>
      <c r="C662" s="62"/>
      <c r="D662" s="64"/>
      <c r="E662" s="66"/>
      <c r="F662" s="8" t="s">
        <v>396</v>
      </c>
      <c r="G662" s="47"/>
      <c r="H662" s="11"/>
      <c r="I662" s="8">
        <f>IFERROR(VLOOKUP(H662,Šifranti!$F$49:$G$152,2,FALSE),0)</f>
        <v>0</v>
      </c>
      <c r="J662" s="43">
        <f>J658*0.65</f>
        <v>0</v>
      </c>
      <c r="K662" s="33"/>
      <c r="L662" s="50">
        <v>0.42</v>
      </c>
      <c r="M662" s="32">
        <f>D658+E658</f>
        <v>0</v>
      </c>
      <c r="N662" s="32">
        <f t="shared" si="28"/>
        <v>0</v>
      </c>
      <c r="O662" s="32">
        <f t="shared" si="27"/>
        <v>0</v>
      </c>
      <c r="P662"/>
    </row>
    <row r="663" spans="1:16" ht="22.95" customHeight="1" x14ac:dyDescent="0.25">
      <c r="A663" s="71"/>
      <c r="B663" s="62"/>
      <c r="C663" s="62"/>
      <c r="D663" s="64"/>
      <c r="E663" s="66"/>
      <c r="F663" s="8" t="s">
        <v>397</v>
      </c>
      <c r="G663" s="47"/>
      <c r="H663" s="11"/>
      <c r="I663" s="8">
        <f>IFERROR(VLOOKUP(H663,Šifranti!$F$49:$G$152,2,FALSE),0)</f>
        <v>0</v>
      </c>
      <c r="J663" s="43">
        <f>J658*0.65</f>
        <v>0</v>
      </c>
      <c r="K663" s="33"/>
      <c r="L663" s="50">
        <v>0.42</v>
      </c>
      <c r="M663" s="32">
        <f>D658+E658</f>
        <v>0</v>
      </c>
      <c r="N663" s="32">
        <f t="shared" si="28"/>
        <v>0</v>
      </c>
      <c r="O663" s="32">
        <f t="shared" si="27"/>
        <v>0</v>
      </c>
      <c r="P663"/>
    </row>
    <row r="664" spans="1:16" ht="22.95" customHeight="1" x14ac:dyDescent="0.25">
      <c r="A664" s="71"/>
      <c r="B664" s="62"/>
      <c r="C664" s="62"/>
      <c r="D664" s="64"/>
      <c r="E664" s="66"/>
      <c r="F664" s="8" t="s">
        <v>394</v>
      </c>
      <c r="G664" s="47"/>
      <c r="H664" s="11"/>
      <c r="I664" s="8">
        <f>IFERROR(VLOOKUP(H664,Šifranti!$F$153:$G$156,2,FALSE),0)</f>
        <v>0</v>
      </c>
      <c r="J664" s="42">
        <f>J658*0.3</f>
        <v>0</v>
      </c>
      <c r="K664" s="33"/>
      <c r="L664" s="50">
        <v>0.37</v>
      </c>
      <c r="M664" s="32">
        <f>D658+E658</f>
        <v>0</v>
      </c>
      <c r="N664" s="32">
        <f t="shared" si="28"/>
        <v>0</v>
      </c>
      <c r="O664" s="32">
        <f t="shared" si="27"/>
        <v>0</v>
      </c>
      <c r="P664"/>
    </row>
    <row r="665" spans="1:16" ht="22.95" customHeight="1" x14ac:dyDescent="0.25">
      <c r="A665" s="71" t="s">
        <v>402</v>
      </c>
      <c r="B665" s="61"/>
      <c r="C665" s="63" t="s">
        <v>400</v>
      </c>
      <c r="D665" s="63">
        <f>IF(B665&gt;3976,B665-3976,0)</f>
        <v>0</v>
      </c>
      <c r="E665" s="65">
        <v>0</v>
      </c>
      <c r="F665" s="15" t="s">
        <v>382</v>
      </c>
      <c r="G665" s="47"/>
      <c r="H665" s="11"/>
      <c r="I665" s="8">
        <f>IFERROR(VLOOKUP(H665,Šifranti!$F$5:$G$48,2,FALSE),0)</f>
        <v>0</v>
      </c>
      <c r="J665" s="44"/>
      <c r="K665" s="33"/>
      <c r="L665" s="50">
        <v>1.1399999999999999</v>
      </c>
      <c r="M665" s="32">
        <f>D665</f>
        <v>0</v>
      </c>
      <c r="N665" s="32">
        <f t="shared" si="28"/>
        <v>0</v>
      </c>
      <c r="O665" s="32">
        <f t="shared" si="27"/>
        <v>0</v>
      </c>
      <c r="P665"/>
    </row>
    <row r="666" spans="1:16" ht="22.95" customHeight="1" x14ac:dyDescent="0.25">
      <c r="A666" s="71"/>
      <c r="B666" s="62"/>
      <c r="C666" s="64"/>
      <c r="D666" s="64"/>
      <c r="E666" s="66"/>
      <c r="F666" s="15" t="s">
        <v>383</v>
      </c>
      <c r="G666" s="47"/>
      <c r="H666" s="11"/>
      <c r="I666" s="8">
        <f>IFERROR(VLOOKUP(H666,Šifranti!$F$5:$G$48,2,FALSE),0)</f>
        <v>0</v>
      </c>
      <c r="J666" s="42">
        <f>J665</f>
        <v>0</v>
      </c>
      <c r="K666" s="33"/>
      <c r="L666" s="50">
        <v>1.1399999999999999</v>
      </c>
      <c r="M666" s="32">
        <f>D665</f>
        <v>0</v>
      </c>
      <c r="N666" s="32">
        <f t="shared" si="28"/>
        <v>0</v>
      </c>
      <c r="O666" s="32">
        <f t="shared" si="27"/>
        <v>0</v>
      </c>
      <c r="P666"/>
    </row>
    <row r="667" spans="1:16" ht="22.95" customHeight="1" x14ac:dyDescent="0.25">
      <c r="A667" s="71"/>
      <c r="B667" s="62"/>
      <c r="C667" s="64"/>
      <c r="D667" s="64"/>
      <c r="E667" s="66"/>
      <c r="F667" s="8" t="s">
        <v>368</v>
      </c>
      <c r="G667" s="47"/>
      <c r="H667" s="11"/>
      <c r="I667" s="8">
        <f>IFERROR(VLOOKUP(H667,Šifranti!$F$49:$G$152,2,FALSE),0)</f>
        <v>0</v>
      </c>
      <c r="J667" s="42">
        <f>J665</f>
        <v>0</v>
      </c>
      <c r="K667" s="33"/>
      <c r="L667" s="50">
        <v>0.63</v>
      </c>
      <c r="M667" s="32">
        <f>D665</f>
        <v>0</v>
      </c>
      <c r="N667" s="32">
        <f t="shared" si="28"/>
        <v>0</v>
      </c>
      <c r="O667" s="32">
        <f t="shared" si="27"/>
        <v>0</v>
      </c>
      <c r="P667"/>
    </row>
    <row r="668" spans="1:16" ht="22.95" customHeight="1" x14ac:dyDescent="0.25">
      <c r="A668" s="72"/>
      <c r="B668" s="73"/>
      <c r="C668" s="74"/>
      <c r="D668" s="74"/>
      <c r="E668" s="75"/>
      <c r="F668" s="8" t="s">
        <v>369</v>
      </c>
      <c r="G668" s="47"/>
      <c r="H668" s="11"/>
      <c r="I668" s="8">
        <f>IFERROR(VLOOKUP(H668,Šifranti!$F$49:$G$152,2,FALSE),0)</f>
        <v>0</v>
      </c>
      <c r="J668" s="42">
        <f>J665</f>
        <v>0</v>
      </c>
      <c r="K668" s="33"/>
      <c r="L668" s="50">
        <v>0.63</v>
      </c>
      <c r="M668" s="32">
        <f>D665</f>
        <v>0</v>
      </c>
      <c r="N668" s="32">
        <f t="shared" si="28"/>
        <v>0</v>
      </c>
      <c r="O668" s="32">
        <f t="shared" si="27"/>
        <v>0</v>
      </c>
      <c r="P668"/>
    </row>
    <row r="669" spans="1:16" ht="22.95" customHeight="1" x14ac:dyDescent="0.25">
      <c r="A669" s="76" t="s">
        <v>403</v>
      </c>
      <c r="B669" s="61"/>
      <c r="C669" s="61"/>
      <c r="D669" s="63">
        <f>IF(B669&gt;2309,B669-2309,0)</f>
        <v>0</v>
      </c>
      <c r="E669" s="65">
        <f>IF(C669&gt;1895,C669-1895,0)</f>
        <v>0</v>
      </c>
      <c r="F669" s="15" t="s">
        <v>382</v>
      </c>
      <c r="G669" s="47"/>
      <c r="H669" s="11"/>
      <c r="I669" s="8">
        <f>IFERROR(VLOOKUP(H669,Šifranti!$F$5:$G$48,2,FALSE),0)</f>
        <v>0</v>
      </c>
      <c r="J669" s="44"/>
      <c r="K669" s="33"/>
      <c r="L669" s="50">
        <v>1.08</v>
      </c>
      <c r="M669" s="32">
        <f>D669+E669</f>
        <v>0</v>
      </c>
      <c r="N669" s="32">
        <f t="shared" si="28"/>
        <v>0</v>
      </c>
      <c r="O669" s="32">
        <f t="shared" si="27"/>
        <v>0</v>
      </c>
      <c r="P669"/>
    </row>
    <row r="670" spans="1:16" ht="22.95" customHeight="1" x14ac:dyDescent="0.25">
      <c r="A670" s="71"/>
      <c r="B670" s="62"/>
      <c r="C670" s="62"/>
      <c r="D670" s="64"/>
      <c r="E670" s="66"/>
      <c r="F670" s="15" t="s">
        <v>383</v>
      </c>
      <c r="G670" s="47"/>
      <c r="H670" s="11"/>
      <c r="I670" s="8">
        <f>IFERROR(VLOOKUP(H670,Šifranti!$F$5:$G$48,2,FALSE),0)</f>
        <v>0</v>
      </c>
      <c r="J670" s="43">
        <f>J669</f>
        <v>0</v>
      </c>
      <c r="K670" s="33"/>
      <c r="L670" s="50">
        <v>1.08</v>
      </c>
      <c r="M670" s="32">
        <f>D669+E669</f>
        <v>0</v>
      </c>
      <c r="N670" s="32">
        <f t="shared" si="28"/>
        <v>0</v>
      </c>
      <c r="O670" s="32">
        <f t="shared" si="27"/>
        <v>0</v>
      </c>
      <c r="P670"/>
    </row>
    <row r="671" spans="1:16" ht="22.95" customHeight="1" x14ac:dyDescent="0.25">
      <c r="A671" s="71"/>
      <c r="B671" s="62"/>
      <c r="C671" s="62"/>
      <c r="D671" s="64"/>
      <c r="E671" s="66"/>
      <c r="F671" s="8" t="s">
        <v>368</v>
      </c>
      <c r="G671" s="47"/>
      <c r="H671" s="11"/>
      <c r="I671" s="8">
        <f>IFERROR(VLOOKUP(H671,Šifranti!$F$49:$G$152,2,FALSE),0)</f>
        <v>0</v>
      </c>
      <c r="J671" s="43">
        <f>J669*0.7</f>
        <v>0</v>
      </c>
      <c r="K671" s="33"/>
      <c r="L671" s="50">
        <v>0.6</v>
      </c>
      <c r="M671" s="32">
        <f>D669+E669</f>
        <v>0</v>
      </c>
      <c r="N671" s="32">
        <f t="shared" si="28"/>
        <v>0</v>
      </c>
      <c r="O671" s="32">
        <f t="shared" si="27"/>
        <v>0</v>
      </c>
      <c r="P671"/>
    </row>
    <row r="672" spans="1:16" ht="22.95" customHeight="1" x14ac:dyDescent="0.25">
      <c r="A672" s="71"/>
      <c r="B672" s="62"/>
      <c r="C672" s="62"/>
      <c r="D672" s="64"/>
      <c r="E672" s="66"/>
      <c r="F672" s="8" t="s">
        <v>369</v>
      </c>
      <c r="G672" s="47"/>
      <c r="H672" s="11"/>
      <c r="I672" s="8">
        <f>IFERROR(VLOOKUP(H672,Šifranti!$F$49:$G$152,2,FALSE),0)</f>
        <v>0</v>
      </c>
      <c r="J672" s="43">
        <f>J670*0.7</f>
        <v>0</v>
      </c>
      <c r="K672" s="33"/>
      <c r="L672" s="50">
        <v>0.6</v>
      </c>
      <c r="M672" s="32">
        <f>D669+E669</f>
        <v>0</v>
      </c>
      <c r="N672" s="32">
        <f t="shared" si="28"/>
        <v>0</v>
      </c>
      <c r="O672" s="32">
        <f t="shared" si="27"/>
        <v>0</v>
      </c>
      <c r="P672"/>
    </row>
    <row r="673" spans="1:16" ht="22.95" customHeight="1" x14ac:dyDescent="0.25">
      <c r="A673" s="71"/>
      <c r="B673" s="62"/>
      <c r="C673" s="62"/>
      <c r="D673" s="64"/>
      <c r="E673" s="66"/>
      <c r="F673" s="8" t="s">
        <v>396</v>
      </c>
      <c r="G673" s="47"/>
      <c r="H673" s="11"/>
      <c r="I673" s="8">
        <f>IFERROR(VLOOKUP(H673,Šifranti!$F$49:$G$152,2,FALSE),0)</f>
        <v>0</v>
      </c>
      <c r="J673" s="43">
        <f>J669*0.65</f>
        <v>0</v>
      </c>
      <c r="K673" s="33"/>
      <c r="L673" s="50">
        <v>0.42</v>
      </c>
      <c r="M673" s="32">
        <f>D669+E669</f>
        <v>0</v>
      </c>
      <c r="N673" s="32">
        <f t="shared" si="28"/>
        <v>0</v>
      </c>
      <c r="O673" s="32">
        <f t="shared" si="27"/>
        <v>0</v>
      </c>
      <c r="P673"/>
    </row>
    <row r="674" spans="1:16" ht="22.95" customHeight="1" x14ac:dyDescent="0.25">
      <c r="A674" s="71"/>
      <c r="B674" s="62"/>
      <c r="C674" s="62"/>
      <c r="D674" s="64"/>
      <c r="E674" s="66"/>
      <c r="F674" s="8" t="s">
        <v>397</v>
      </c>
      <c r="G674" s="47"/>
      <c r="H674" s="11"/>
      <c r="I674" s="8">
        <f>IFERROR(VLOOKUP(H674,Šifranti!$F$49:$G$152,2,FALSE),0)</f>
        <v>0</v>
      </c>
      <c r="J674" s="43">
        <f>J669*0.65</f>
        <v>0</v>
      </c>
      <c r="K674" s="33"/>
      <c r="L674" s="50">
        <v>0.42</v>
      </c>
      <c r="M674" s="32">
        <f>D669+E669</f>
        <v>0</v>
      </c>
      <c r="N674" s="32">
        <f t="shared" si="28"/>
        <v>0</v>
      </c>
      <c r="O674" s="32">
        <f t="shared" si="27"/>
        <v>0</v>
      </c>
      <c r="P674"/>
    </row>
    <row r="675" spans="1:16" ht="22.95" customHeight="1" x14ac:dyDescent="0.25">
      <c r="A675" s="71"/>
      <c r="B675" s="62"/>
      <c r="C675" s="62"/>
      <c r="D675" s="64"/>
      <c r="E675" s="66"/>
      <c r="F675" s="8" t="s">
        <v>394</v>
      </c>
      <c r="G675" s="47"/>
      <c r="H675" s="11"/>
      <c r="I675" s="8">
        <f>IFERROR(VLOOKUP(H675,Šifranti!$F$153:$G$156,2,FALSE),0)</f>
        <v>0</v>
      </c>
      <c r="J675" s="42">
        <f>J669*0.3</f>
        <v>0</v>
      </c>
      <c r="K675" s="33"/>
      <c r="L675" s="50">
        <v>0.37</v>
      </c>
      <c r="M675" s="32">
        <f>D669+E669</f>
        <v>0</v>
      </c>
      <c r="N675" s="32">
        <f t="shared" si="28"/>
        <v>0</v>
      </c>
      <c r="O675" s="32">
        <f t="shared" si="27"/>
        <v>0</v>
      </c>
      <c r="P675"/>
    </row>
    <row r="676" spans="1:16" ht="22.95" customHeight="1" x14ac:dyDescent="0.25">
      <c r="A676" s="71" t="s">
        <v>404</v>
      </c>
      <c r="B676" s="61"/>
      <c r="C676" s="63" t="s">
        <v>400</v>
      </c>
      <c r="D676" s="63">
        <f>IF(B676&gt;3976,B676-3976,0)</f>
        <v>0</v>
      </c>
      <c r="E676" s="65">
        <v>0</v>
      </c>
      <c r="F676" s="15" t="s">
        <v>382</v>
      </c>
      <c r="G676" s="47"/>
      <c r="H676" s="11"/>
      <c r="I676" s="8">
        <f>IFERROR(VLOOKUP(H676,Šifranti!$F$5:$G$48,2,FALSE),0)</f>
        <v>0</v>
      </c>
      <c r="J676" s="44"/>
      <c r="K676" s="33"/>
      <c r="L676" s="50">
        <v>1.1399999999999999</v>
      </c>
      <c r="M676" s="32">
        <f>D676</f>
        <v>0</v>
      </c>
      <c r="N676" s="32">
        <f t="shared" si="28"/>
        <v>0</v>
      </c>
      <c r="O676" s="32">
        <f t="shared" si="27"/>
        <v>0</v>
      </c>
      <c r="P676"/>
    </row>
    <row r="677" spans="1:16" ht="22.95" customHeight="1" x14ac:dyDescent="0.25">
      <c r="A677" s="71"/>
      <c r="B677" s="62"/>
      <c r="C677" s="64"/>
      <c r="D677" s="64"/>
      <c r="E677" s="66"/>
      <c r="F677" s="15" t="s">
        <v>383</v>
      </c>
      <c r="G677" s="47"/>
      <c r="H677" s="11"/>
      <c r="I677" s="8">
        <f>IFERROR(VLOOKUP(H677,Šifranti!$F$5:$G$48,2,FALSE),0)</f>
        <v>0</v>
      </c>
      <c r="J677" s="42">
        <f>J676</f>
        <v>0</v>
      </c>
      <c r="K677" s="33"/>
      <c r="L677" s="50">
        <v>1.1399999999999999</v>
      </c>
      <c r="M677" s="32">
        <f>D676</f>
        <v>0</v>
      </c>
      <c r="N677" s="32">
        <f t="shared" si="28"/>
        <v>0</v>
      </c>
      <c r="O677" s="32">
        <f t="shared" si="27"/>
        <v>0</v>
      </c>
      <c r="P677"/>
    </row>
    <row r="678" spans="1:16" ht="22.95" customHeight="1" x14ac:dyDescent="0.25">
      <c r="A678" s="71"/>
      <c r="B678" s="62"/>
      <c r="C678" s="64"/>
      <c r="D678" s="64"/>
      <c r="E678" s="66"/>
      <c r="F678" s="8" t="s">
        <v>368</v>
      </c>
      <c r="G678" s="47"/>
      <c r="H678" s="11"/>
      <c r="I678" s="8">
        <f>IFERROR(VLOOKUP(H678,Šifranti!$F$49:$G$152,2,FALSE),0)</f>
        <v>0</v>
      </c>
      <c r="J678" s="42">
        <f>J676</f>
        <v>0</v>
      </c>
      <c r="K678" s="33"/>
      <c r="L678" s="50">
        <v>0.63</v>
      </c>
      <c r="M678" s="32">
        <f>D676</f>
        <v>0</v>
      </c>
      <c r="N678" s="32">
        <f t="shared" si="28"/>
        <v>0</v>
      </c>
      <c r="O678" s="32">
        <f t="shared" si="27"/>
        <v>0</v>
      </c>
      <c r="P678"/>
    </row>
    <row r="679" spans="1:16" ht="22.95" customHeight="1" x14ac:dyDescent="0.25">
      <c r="A679" s="72"/>
      <c r="B679" s="73"/>
      <c r="C679" s="74"/>
      <c r="D679" s="74"/>
      <c r="E679" s="75"/>
      <c r="F679" s="8" t="s">
        <v>369</v>
      </c>
      <c r="G679" s="47"/>
      <c r="H679" s="11"/>
      <c r="I679" s="8">
        <f>IFERROR(VLOOKUP(H679,Šifranti!$F$49:$G$152,2,FALSE),0)</f>
        <v>0</v>
      </c>
      <c r="J679" s="42">
        <f>J676</f>
        <v>0</v>
      </c>
      <c r="K679" s="33"/>
      <c r="L679" s="50">
        <v>0.63</v>
      </c>
      <c r="M679" s="32">
        <f>D676</f>
        <v>0</v>
      </c>
      <c r="N679" s="32">
        <f t="shared" si="28"/>
        <v>0</v>
      </c>
      <c r="O679" s="32">
        <f t="shared" si="27"/>
        <v>0</v>
      </c>
      <c r="P679"/>
    </row>
    <row r="680" spans="1:16" ht="30" customHeight="1" x14ac:dyDescent="0.25">
      <c r="A680" s="76" t="s">
        <v>405</v>
      </c>
      <c r="B680" s="61"/>
      <c r="C680" s="61"/>
      <c r="D680" s="63">
        <f>IF(B680&gt;2309,B680-2309,0)</f>
        <v>0</v>
      </c>
      <c r="E680" s="65">
        <f>IF(C680&gt;1895,C680-1895,0)</f>
        <v>0</v>
      </c>
      <c r="F680" s="15" t="s">
        <v>382</v>
      </c>
      <c r="G680" s="47"/>
      <c r="H680" s="11"/>
      <c r="I680" s="8">
        <f>IFERROR(VLOOKUP(H680,Šifranti!$F$5:$G$48,2,FALSE),0)</f>
        <v>0</v>
      </c>
      <c r="J680" s="44"/>
      <c r="K680" s="33"/>
      <c r="L680" s="50">
        <v>1.08</v>
      </c>
      <c r="M680" s="32">
        <f>D680+E680</f>
        <v>0</v>
      </c>
      <c r="N680" s="32">
        <f t="shared" si="28"/>
        <v>0</v>
      </c>
      <c r="O680" s="32">
        <f t="shared" si="27"/>
        <v>0</v>
      </c>
      <c r="P680"/>
    </row>
    <row r="681" spans="1:16" ht="22.95" customHeight="1" x14ac:dyDescent="0.25">
      <c r="A681" s="71"/>
      <c r="B681" s="62"/>
      <c r="C681" s="62"/>
      <c r="D681" s="64"/>
      <c r="E681" s="66"/>
      <c r="F681" s="15" t="s">
        <v>383</v>
      </c>
      <c r="G681" s="47"/>
      <c r="H681" s="11"/>
      <c r="I681" s="8">
        <f>IFERROR(VLOOKUP(H681,Šifranti!$F$5:$G$48,2,FALSE),0)</f>
        <v>0</v>
      </c>
      <c r="J681" s="43">
        <f>J680</f>
        <v>0</v>
      </c>
      <c r="K681" s="33"/>
      <c r="L681" s="50">
        <v>1.08</v>
      </c>
      <c r="M681" s="32">
        <f>D680+E680</f>
        <v>0</v>
      </c>
      <c r="N681" s="32">
        <f t="shared" si="28"/>
        <v>0</v>
      </c>
      <c r="O681" s="32">
        <f t="shared" si="27"/>
        <v>0</v>
      </c>
      <c r="P681"/>
    </row>
    <row r="682" spans="1:16" ht="22.95" customHeight="1" x14ac:dyDescent="0.25">
      <c r="A682" s="71"/>
      <c r="B682" s="62"/>
      <c r="C682" s="62"/>
      <c r="D682" s="64"/>
      <c r="E682" s="66"/>
      <c r="F682" s="8" t="s">
        <v>368</v>
      </c>
      <c r="G682" s="47"/>
      <c r="H682" s="11"/>
      <c r="I682" s="8">
        <f>IFERROR(VLOOKUP(H682,Šifranti!$F$49:$G$152,2,FALSE),0)</f>
        <v>0</v>
      </c>
      <c r="J682" s="43">
        <f>J680*0.7</f>
        <v>0</v>
      </c>
      <c r="K682" s="33"/>
      <c r="L682" s="50">
        <v>0.6</v>
      </c>
      <c r="M682" s="32">
        <f>D680+E680</f>
        <v>0</v>
      </c>
      <c r="N682" s="32">
        <f t="shared" si="28"/>
        <v>0</v>
      </c>
      <c r="O682" s="32">
        <f t="shared" si="27"/>
        <v>0</v>
      </c>
      <c r="P682"/>
    </row>
    <row r="683" spans="1:16" ht="22.95" customHeight="1" x14ac:dyDescent="0.25">
      <c r="A683" s="71"/>
      <c r="B683" s="62"/>
      <c r="C683" s="62"/>
      <c r="D683" s="64"/>
      <c r="E683" s="66"/>
      <c r="F683" s="8" t="s">
        <v>369</v>
      </c>
      <c r="G683" s="47"/>
      <c r="H683" s="11"/>
      <c r="I683" s="8">
        <f>IFERROR(VLOOKUP(H683,Šifranti!$F$49:$G$152,2,FALSE),0)</f>
        <v>0</v>
      </c>
      <c r="J683" s="43">
        <f>J681*0.7</f>
        <v>0</v>
      </c>
      <c r="K683" s="33"/>
      <c r="L683" s="50">
        <v>0.6</v>
      </c>
      <c r="M683" s="32">
        <f>D680+E680</f>
        <v>0</v>
      </c>
      <c r="N683" s="32">
        <f t="shared" si="28"/>
        <v>0</v>
      </c>
      <c r="O683" s="32">
        <f t="shared" si="27"/>
        <v>0</v>
      </c>
      <c r="P683"/>
    </row>
    <row r="684" spans="1:16" ht="22.95" customHeight="1" x14ac:dyDescent="0.25">
      <c r="A684" s="71"/>
      <c r="B684" s="62"/>
      <c r="C684" s="62"/>
      <c r="D684" s="64"/>
      <c r="E684" s="66"/>
      <c r="F684" s="8" t="s">
        <v>396</v>
      </c>
      <c r="G684" s="47"/>
      <c r="H684" s="11"/>
      <c r="I684" s="8">
        <f>IFERROR(VLOOKUP(H684,Šifranti!$F$49:$G$152,2,FALSE),0)</f>
        <v>0</v>
      </c>
      <c r="J684" s="43">
        <f>J680*0.65</f>
        <v>0</v>
      </c>
      <c r="K684" s="33"/>
      <c r="L684" s="50">
        <v>0.42</v>
      </c>
      <c r="M684" s="32">
        <f>D680+E680</f>
        <v>0</v>
      </c>
      <c r="N684" s="32">
        <f t="shared" si="28"/>
        <v>0</v>
      </c>
      <c r="O684" s="32">
        <f t="shared" si="27"/>
        <v>0</v>
      </c>
      <c r="P684"/>
    </row>
    <row r="685" spans="1:16" ht="22.95" customHeight="1" x14ac:dyDescent="0.25">
      <c r="A685" s="71"/>
      <c r="B685" s="62"/>
      <c r="C685" s="62"/>
      <c r="D685" s="64"/>
      <c r="E685" s="66"/>
      <c r="F685" s="8" t="s">
        <v>397</v>
      </c>
      <c r="G685" s="47"/>
      <c r="H685" s="11"/>
      <c r="I685" s="8">
        <f>IFERROR(VLOOKUP(H685,Šifranti!$F$49:$G$152,2,FALSE),0)</f>
        <v>0</v>
      </c>
      <c r="J685" s="43">
        <f>J680*0.65</f>
        <v>0</v>
      </c>
      <c r="K685" s="33"/>
      <c r="L685" s="50">
        <v>0.42</v>
      </c>
      <c r="M685" s="32">
        <f>D680+E680</f>
        <v>0</v>
      </c>
      <c r="N685" s="32">
        <f t="shared" si="28"/>
        <v>0</v>
      </c>
      <c r="O685" s="32">
        <f t="shared" si="27"/>
        <v>0</v>
      </c>
      <c r="P685"/>
    </row>
    <row r="686" spans="1:16" ht="22.95" customHeight="1" x14ac:dyDescent="0.25">
      <c r="A686" s="71"/>
      <c r="B686" s="62"/>
      <c r="C686" s="62"/>
      <c r="D686" s="64"/>
      <c r="E686" s="66"/>
      <c r="F686" s="8" t="s">
        <v>394</v>
      </c>
      <c r="G686" s="47"/>
      <c r="H686" s="11"/>
      <c r="I686" s="8">
        <f>IFERROR(VLOOKUP(H686,Šifranti!$F$153:$G$156,2,FALSE),0)</f>
        <v>0</v>
      </c>
      <c r="J686" s="42">
        <f>J680*0.3</f>
        <v>0</v>
      </c>
      <c r="K686" s="33"/>
      <c r="L686" s="50">
        <v>0.37</v>
      </c>
      <c r="M686" s="32">
        <f>D680+E680</f>
        <v>0</v>
      </c>
      <c r="N686" s="32">
        <f t="shared" si="28"/>
        <v>0</v>
      </c>
      <c r="O686" s="32">
        <f t="shared" si="27"/>
        <v>0</v>
      </c>
      <c r="P686"/>
    </row>
    <row r="687" spans="1:16" ht="22.95" customHeight="1" x14ac:dyDescent="0.25">
      <c r="A687" s="71" t="s">
        <v>406</v>
      </c>
      <c r="B687" s="61"/>
      <c r="C687" s="63" t="s">
        <v>400</v>
      </c>
      <c r="D687" s="63">
        <f>IF(B687&gt;3976,B687-3976,0)</f>
        <v>0</v>
      </c>
      <c r="E687" s="65">
        <v>0</v>
      </c>
      <c r="F687" s="15" t="s">
        <v>382</v>
      </c>
      <c r="G687" s="47"/>
      <c r="H687" s="11"/>
      <c r="I687" s="8">
        <f>IFERROR(VLOOKUP(H687,Šifranti!$F$5:$G$48,2,FALSE),0)</f>
        <v>0</v>
      </c>
      <c r="J687" s="44"/>
      <c r="K687" s="33"/>
      <c r="L687" s="50">
        <v>1.1399999999999999</v>
      </c>
      <c r="M687" s="32">
        <f>D687</f>
        <v>0</v>
      </c>
      <c r="N687" s="32">
        <f t="shared" si="28"/>
        <v>0</v>
      </c>
      <c r="O687" s="32">
        <f t="shared" si="27"/>
        <v>0</v>
      </c>
      <c r="P687"/>
    </row>
    <row r="688" spans="1:16" ht="22.95" customHeight="1" x14ac:dyDescent="0.25">
      <c r="A688" s="71"/>
      <c r="B688" s="62"/>
      <c r="C688" s="64"/>
      <c r="D688" s="64"/>
      <c r="E688" s="66"/>
      <c r="F688" s="15" t="s">
        <v>383</v>
      </c>
      <c r="G688" s="47"/>
      <c r="H688" s="11"/>
      <c r="I688" s="8">
        <f>IFERROR(VLOOKUP(H688,Šifranti!$F$5:$G$48,2,FALSE),0)</f>
        <v>0</v>
      </c>
      <c r="J688" s="42">
        <f>J687</f>
        <v>0</v>
      </c>
      <c r="K688" s="33"/>
      <c r="L688" s="50">
        <v>1.1399999999999999</v>
      </c>
      <c r="M688" s="32">
        <f>D687</f>
        <v>0</v>
      </c>
      <c r="N688" s="32">
        <f t="shared" si="28"/>
        <v>0</v>
      </c>
      <c r="O688" s="32">
        <f t="shared" si="27"/>
        <v>0</v>
      </c>
      <c r="P688"/>
    </row>
    <row r="689" spans="1:16" ht="22.95" customHeight="1" x14ac:dyDescent="0.25">
      <c r="A689" s="71"/>
      <c r="B689" s="62"/>
      <c r="C689" s="64"/>
      <c r="D689" s="64"/>
      <c r="E689" s="66"/>
      <c r="F689" s="8" t="s">
        <v>368</v>
      </c>
      <c r="G689" s="47"/>
      <c r="H689" s="11"/>
      <c r="I689" s="8">
        <f>IFERROR(VLOOKUP(H689,Šifranti!$F$49:$G$152,2,FALSE),0)</f>
        <v>0</v>
      </c>
      <c r="J689" s="42">
        <f>J687</f>
        <v>0</v>
      </c>
      <c r="K689" s="33"/>
      <c r="L689" s="50">
        <v>0.63</v>
      </c>
      <c r="M689" s="32">
        <f>D687</f>
        <v>0</v>
      </c>
      <c r="N689" s="32">
        <f t="shared" si="28"/>
        <v>0</v>
      </c>
      <c r="O689" s="32">
        <f t="shared" si="27"/>
        <v>0</v>
      </c>
      <c r="P689"/>
    </row>
    <row r="690" spans="1:16" ht="22.95" customHeight="1" x14ac:dyDescent="0.25">
      <c r="A690" s="72"/>
      <c r="B690" s="73"/>
      <c r="C690" s="74"/>
      <c r="D690" s="74"/>
      <c r="E690" s="75"/>
      <c r="F690" s="8" t="s">
        <v>369</v>
      </c>
      <c r="G690" s="47"/>
      <c r="H690" s="11"/>
      <c r="I690" s="8">
        <f>IFERROR(VLOOKUP(H690,Šifranti!$F$49:$G$152,2,FALSE),0)</f>
        <v>0</v>
      </c>
      <c r="J690" s="42">
        <f>J687</f>
        <v>0</v>
      </c>
      <c r="K690" s="33"/>
      <c r="L690" s="50">
        <v>0.63</v>
      </c>
      <c r="M690" s="32">
        <f>D687</f>
        <v>0</v>
      </c>
      <c r="N690" s="32">
        <f t="shared" si="28"/>
        <v>0</v>
      </c>
      <c r="O690" s="32">
        <f t="shared" si="27"/>
        <v>0</v>
      </c>
      <c r="P690"/>
    </row>
    <row r="691" spans="1:16" ht="22.95" customHeight="1" x14ac:dyDescent="0.25">
      <c r="A691" s="34" t="s">
        <v>320</v>
      </c>
      <c r="B691" s="34"/>
      <c r="C691" s="34"/>
      <c r="D691" s="7"/>
      <c r="E691" s="7"/>
      <c r="F691" s="7"/>
      <c r="G691" s="7"/>
      <c r="H691" s="7"/>
      <c r="I691" s="7"/>
      <c r="J691" s="7"/>
      <c r="K691" s="7"/>
      <c r="L691" s="7"/>
      <c r="M691" s="7"/>
      <c r="N691" s="32">
        <f>SUM(N647:N690)</f>
        <v>0</v>
      </c>
      <c r="O691" s="32">
        <f>SUM(O647:O690)</f>
        <v>0</v>
      </c>
      <c r="P691"/>
    </row>
    <row r="692" spans="1:16" ht="22.95" customHeight="1" x14ac:dyDescent="0.25">
      <c r="A692"/>
      <c r="B692"/>
      <c r="C692"/>
      <c r="D692"/>
      <c r="E692"/>
      <c r="F692"/>
      <c r="G692"/>
      <c r="H692"/>
      <c r="I692"/>
      <c r="J692"/>
      <c r="K692"/>
      <c r="L692"/>
      <c r="M692"/>
      <c r="N692"/>
      <c r="O692"/>
      <c r="P692"/>
    </row>
    <row r="693" spans="1:16" ht="22.95" customHeight="1" x14ac:dyDescent="0.25">
      <c r="A693" s="26" t="s">
        <v>429</v>
      </c>
      <c r="B693" s="46"/>
      <c r="C693" s="46"/>
      <c r="D693"/>
      <c r="E693"/>
      <c r="F693"/>
      <c r="G693"/>
      <c r="H693"/>
      <c r="I693"/>
      <c r="J693"/>
      <c r="K693"/>
      <c r="L693"/>
      <c r="M693"/>
      <c r="N693"/>
      <c r="O693"/>
      <c r="P693"/>
    </row>
    <row r="694" spans="1:16" ht="66.599999999999994" customHeight="1" x14ac:dyDescent="0.25">
      <c r="A694" s="8" t="s">
        <v>11</v>
      </c>
      <c r="B694" s="49" t="s">
        <v>489</v>
      </c>
      <c r="C694" s="8" t="s">
        <v>323</v>
      </c>
      <c r="D694" s="13" t="s">
        <v>379</v>
      </c>
      <c r="E694" s="13" t="s">
        <v>378</v>
      </c>
      <c r="F694" s="8" t="s">
        <v>420</v>
      </c>
      <c r="G694" s="8" t="s">
        <v>8</v>
      </c>
      <c r="H694" s="8" t="s">
        <v>9</v>
      </c>
      <c r="I694" s="8" t="s">
        <v>10</v>
      </c>
      <c r="J694" s="8" t="s">
        <v>395</v>
      </c>
      <c r="K694" s="8" t="s">
        <v>372</v>
      </c>
      <c r="L694" s="8" t="s">
        <v>384</v>
      </c>
      <c r="M694" s="8" t="s">
        <v>385</v>
      </c>
      <c r="N694" s="13" t="s">
        <v>381</v>
      </c>
      <c r="O694" s="13" t="s">
        <v>380</v>
      </c>
      <c r="P694"/>
    </row>
    <row r="695" spans="1:16" ht="19.95" customHeight="1" x14ac:dyDescent="0.25">
      <c r="A695" s="9">
        <v>1</v>
      </c>
      <c r="B695" s="9">
        <v>2</v>
      </c>
      <c r="C695" s="9">
        <v>3</v>
      </c>
      <c r="D695" s="9">
        <v>4</v>
      </c>
      <c r="E695" s="9">
        <v>5</v>
      </c>
      <c r="F695" s="14">
        <v>6</v>
      </c>
      <c r="G695" s="9">
        <v>7</v>
      </c>
      <c r="H695" s="14">
        <v>8</v>
      </c>
      <c r="I695" s="9">
        <v>9</v>
      </c>
      <c r="J695" s="9">
        <v>10</v>
      </c>
      <c r="K695" s="9">
        <v>11</v>
      </c>
      <c r="L695" s="9">
        <v>12</v>
      </c>
      <c r="M695" s="9">
        <v>13</v>
      </c>
      <c r="N695" s="9">
        <v>14</v>
      </c>
      <c r="O695" s="9">
        <v>15</v>
      </c>
      <c r="P695"/>
    </row>
    <row r="696" spans="1:16" ht="21.6" customHeight="1" x14ac:dyDescent="0.25">
      <c r="A696" s="76" t="s">
        <v>398</v>
      </c>
      <c r="B696" s="61"/>
      <c r="C696" s="61"/>
      <c r="D696" s="63">
        <f>IF(B696&gt;2309,B696-2309,0)</f>
        <v>0</v>
      </c>
      <c r="E696" s="65">
        <f>IF(C696&gt;1895,C696-1895,0)</f>
        <v>0</v>
      </c>
      <c r="F696" s="15" t="s">
        <v>382</v>
      </c>
      <c r="G696" s="47"/>
      <c r="H696" s="11"/>
      <c r="I696" s="8">
        <f>IFERROR(VLOOKUP(H696,Šifranti!$F$5:$G$48,2,FALSE),0)</f>
        <v>0</v>
      </c>
      <c r="J696" s="44"/>
      <c r="K696" s="33"/>
      <c r="L696" s="50">
        <v>1.08</v>
      </c>
      <c r="M696" s="32">
        <f>D696+E696</f>
        <v>0</v>
      </c>
      <c r="N696" s="32">
        <f>IF(J696*K696*L696*M696 &lt;= 2000,J696*K696*L696*M696,2000)</f>
        <v>0</v>
      </c>
      <c r="O696" s="32">
        <f t="shared" ref="O696:O739" si="29">N696*1.161</f>
        <v>0</v>
      </c>
      <c r="P696"/>
    </row>
    <row r="697" spans="1:16" ht="19.95" customHeight="1" x14ac:dyDescent="0.25">
      <c r="A697" s="71"/>
      <c r="B697" s="62"/>
      <c r="C697" s="62"/>
      <c r="D697" s="64"/>
      <c r="E697" s="66"/>
      <c r="F697" s="15" t="s">
        <v>383</v>
      </c>
      <c r="G697" s="47"/>
      <c r="H697" s="11"/>
      <c r="I697" s="8">
        <f>IFERROR(VLOOKUP(H697,Šifranti!$F$5:$G$48,2,FALSE),0)</f>
        <v>0</v>
      </c>
      <c r="J697" s="43">
        <f>J696</f>
        <v>0</v>
      </c>
      <c r="K697" s="33"/>
      <c r="L697" s="50">
        <v>1.08</v>
      </c>
      <c r="M697" s="32">
        <f>D696+E696</f>
        <v>0</v>
      </c>
      <c r="N697" s="32">
        <f t="shared" ref="N697:N739" si="30">IF(J697*K697*L697*M697 &lt;= 2000,J697*K697*L697*M697,2000)</f>
        <v>0</v>
      </c>
      <c r="O697" s="32">
        <f t="shared" si="29"/>
        <v>0</v>
      </c>
      <c r="P697"/>
    </row>
    <row r="698" spans="1:16" ht="22.95" customHeight="1" x14ac:dyDescent="0.25">
      <c r="A698" s="71"/>
      <c r="B698" s="62"/>
      <c r="C698" s="62"/>
      <c r="D698" s="64"/>
      <c r="E698" s="66"/>
      <c r="F698" s="8" t="s">
        <v>368</v>
      </c>
      <c r="G698" s="47"/>
      <c r="H698" s="11"/>
      <c r="I698" s="8">
        <f>IFERROR(VLOOKUP(H698,Šifranti!$F$49:$G$152,2,FALSE),0)</f>
        <v>0</v>
      </c>
      <c r="J698" s="43">
        <f>J696*0.7</f>
        <v>0</v>
      </c>
      <c r="K698" s="33"/>
      <c r="L698" s="50">
        <v>0.6</v>
      </c>
      <c r="M698" s="32">
        <f>D696+E696</f>
        <v>0</v>
      </c>
      <c r="N698" s="32">
        <f t="shared" si="30"/>
        <v>0</v>
      </c>
      <c r="O698" s="32">
        <f t="shared" si="29"/>
        <v>0</v>
      </c>
      <c r="P698"/>
    </row>
    <row r="699" spans="1:16" ht="22.95" customHeight="1" x14ac:dyDescent="0.25">
      <c r="A699" s="71"/>
      <c r="B699" s="62"/>
      <c r="C699" s="62"/>
      <c r="D699" s="64"/>
      <c r="E699" s="66"/>
      <c r="F699" s="8" t="s">
        <v>369</v>
      </c>
      <c r="G699" s="47"/>
      <c r="H699" s="11"/>
      <c r="I699" s="8">
        <f>IFERROR(VLOOKUP(H699,Šifranti!$F$49:$G$152,2,FALSE),0)</f>
        <v>0</v>
      </c>
      <c r="J699" s="43">
        <f>J697*0.7</f>
        <v>0</v>
      </c>
      <c r="K699" s="33"/>
      <c r="L699" s="50">
        <v>0.6</v>
      </c>
      <c r="M699" s="32">
        <f>D696+E696</f>
        <v>0</v>
      </c>
      <c r="N699" s="32">
        <f t="shared" si="30"/>
        <v>0</v>
      </c>
      <c r="O699" s="32">
        <f t="shared" si="29"/>
        <v>0</v>
      </c>
      <c r="P699"/>
    </row>
    <row r="700" spans="1:16" ht="22.95" customHeight="1" x14ac:dyDescent="0.25">
      <c r="A700" s="71"/>
      <c r="B700" s="62"/>
      <c r="C700" s="62"/>
      <c r="D700" s="64"/>
      <c r="E700" s="66"/>
      <c r="F700" s="8" t="s">
        <v>396</v>
      </c>
      <c r="G700" s="47"/>
      <c r="H700" s="11"/>
      <c r="I700" s="8">
        <f>IFERROR(VLOOKUP(H700,Šifranti!$F$49:$G$152,2,FALSE),0)</f>
        <v>0</v>
      </c>
      <c r="J700" s="43">
        <f>J696*0.65</f>
        <v>0</v>
      </c>
      <c r="K700" s="33"/>
      <c r="L700" s="50">
        <v>0.42</v>
      </c>
      <c r="M700" s="32">
        <f>D696+E696</f>
        <v>0</v>
      </c>
      <c r="N700" s="32">
        <f t="shared" si="30"/>
        <v>0</v>
      </c>
      <c r="O700" s="32">
        <f t="shared" si="29"/>
        <v>0</v>
      </c>
      <c r="P700"/>
    </row>
    <row r="701" spans="1:16" ht="22.95" customHeight="1" x14ac:dyDescent="0.25">
      <c r="A701" s="71"/>
      <c r="B701" s="62"/>
      <c r="C701" s="62"/>
      <c r="D701" s="64"/>
      <c r="E701" s="66"/>
      <c r="F701" s="8" t="s">
        <v>397</v>
      </c>
      <c r="G701" s="47"/>
      <c r="H701" s="11"/>
      <c r="I701" s="8">
        <f>IFERROR(VLOOKUP(H701,Šifranti!$F$49:$G$152,2,FALSE),0)</f>
        <v>0</v>
      </c>
      <c r="J701" s="43">
        <f>J696*0.65</f>
        <v>0</v>
      </c>
      <c r="K701" s="33"/>
      <c r="L701" s="50">
        <v>0.42</v>
      </c>
      <c r="M701" s="32">
        <f>D696+E696</f>
        <v>0</v>
      </c>
      <c r="N701" s="32">
        <f t="shared" si="30"/>
        <v>0</v>
      </c>
      <c r="O701" s="32">
        <f t="shared" si="29"/>
        <v>0</v>
      </c>
      <c r="P701"/>
    </row>
    <row r="702" spans="1:16" ht="22.95" customHeight="1" x14ac:dyDescent="0.25">
      <c r="A702" s="71"/>
      <c r="B702" s="62"/>
      <c r="C702" s="62"/>
      <c r="D702" s="64"/>
      <c r="E702" s="66"/>
      <c r="F702" s="8" t="s">
        <v>394</v>
      </c>
      <c r="G702" s="47"/>
      <c r="H702" s="11"/>
      <c r="I702" s="8">
        <f>IFERROR(VLOOKUP(H702,Šifranti!$F$153:$G$156,2,FALSE),0)</f>
        <v>0</v>
      </c>
      <c r="J702" s="42">
        <f>J696*0.3</f>
        <v>0</v>
      </c>
      <c r="K702" s="33"/>
      <c r="L702" s="50">
        <v>0.37</v>
      </c>
      <c r="M702" s="32">
        <f>D696+E696</f>
        <v>0</v>
      </c>
      <c r="N702" s="32">
        <f t="shared" si="30"/>
        <v>0</v>
      </c>
      <c r="O702" s="32">
        <f t="shared" si="29"/>
        <v>0</v>
      </c>
      <c r="P702"/>
    </row>
    <row r="703" spans="1:16" ht="22.95" customHeight="1" x14ac:dyDescent="0.25">
      <c r="A703" s="71" t="s">
        <v>399</v>
      </c>
      <c r="B703" s="61"/>
      <c r="C703" s="63" t="s">
        <v>400</v>
      </c>
      <c r="D703" s="63">
        <f>IF(B703&gt;3976,B703-3976,0)</f>
        <v>0</v>
      </c>
      <c r="E703" s="65">
        <v>0</v>
      </c>
      <c r="F703" s="15" t="s">
        <v>382</v>
      </c>
      <c r="G703" s="47"/>
      <c r="H703" s="11"/>
      <c r="I703" s="8">
        <f>IFERROR(VLOOKUP(H703,Šifranti!$F$5:$G$48,2,FALSE),0)</f>
        <v>0</v>
      </c>
      <c r="J703" s="44"/>
      <c r="K703" s="33"/>
      <c r="L703" s="50">
        <v>1.1399999999999999</v>
      </c>
      <c r="M703" s="32">
        <f>D703</f>
        <v>0</v>
      </c>
      <c r="N703" s="32">
        <f t="shared" si="30"/>
        <v>0</v>
      </c>
      <c r="O703" s="32">
        <f t="shared" si="29"/>
        <v>0</v>
      </c>
      <c r="P703"/>
    </row>
    <row r="704" spans="1:16" ht="22.95" customHeight="1" x14ac:dyDescent="0.25">
      <c r="A704" s="71"/>
      <c r="B704" s="62"/>
      <c r="C704" s="64"/>
      <c r="D704" s="64"/>
      <c r="E704" s="66"/>
      <c r="F704" s="15" t="s">
        <v>383</v>
      </c>
      <c r="G704" s="47"/>
      <c r="H704" s="11"/>
      <c r="I704" s="8">
        <f>IFERROR(VLOOKUP(H704,Šifranti!$F$5:$G$48,2,FALSE),0)</f>
        <v>0</v>
      </c>
      <c r="J704" s="42">
        <f>J703</f>
        <v>0</v>
      </c>
      <c r="K704" s="33"/>
      <c r="L704" s="50">
        <v>1.1399999999999999</v>
      </c>
      <c r="M704" s="32">
        <f>D703</f>
        <v>0</v>
      </c>
      <c r="N704" s="32">
        <f t="shared" si="30"/>
        <v>0</v>
      </c>
      <c r="O704" s="32">
        <f t="shared" si="29"/>
        <v>0</v>
      </c>
      <c r="P704"/>
    </row>
    <row r="705" spans="1:16" ht="22.95" customHeight="1" x14ac:dyDescent="0.25">
      <c r="A705" s="71"/>
      <c r="B705" s="62"/>
      <c r="C705" s="64"/>
      <c r="D705" s="64"/>
      <c r="E705" s="66"/>
      <c r="F705" s="8" t="s">
        <v>368</v>
      </c>
      <c r="G705" s="47"/>
      <c r="H705" s="11"/>
      <c r="I705" s="8">
        <f>IFERROR(VLOOKUP(H705,Šifranti!$F$49:$G$152,2,FALSE),0)</f>
        <v>0</v>
      </c>
      <c r="J705" s="42">
        <f>J703</f>
        <v>0</v>
      </c>
      <c r="K705" s="33"/>
      <c r="L705" s="50">
        <v>0.63</v>
      </c>
      <c r="M705" s="32">
        <f>D703</f>
        <v>0</v>
      </c>
      <c r="N705" s="32">
        <f t="shared" si="30"/>
        <v>0</v>
      </c>
      <c r="O705" s="32">
        <f t="shared" si="29"/>
        <v>0</v>
      </c>
      <c r="P705"/>
    </row>
    <row r="706" spans="1:16" ht="22.95" customHeight="1" x14ac:dyDescent="0.25">
      <c r="A706" s="72"/>
      <c r="B706" s="73"/>
      <c r="C706" s="74"/>
      <c r="D706" s="74"/>
      <c r="E706" s="75"/>
      <c r="F706" s="8" t="s">
        <v>369</v>
      </c>
      <c r="G706" s="47"/>
      <c r="H706" s="11"/>
      <c r="I706" s="8">
        <f>IFERROR(VLOOKUP(H706,Šifranti!$F$49:$G$152,2,FALSE),0)</f>
        <v>0</v>
      </c>
      <c r="J706" s="42">
        <f>J703</f>
        <v>0</v>
      </c>
      <c r="K706" s="33"/>
      <c r="L706" s="50">
        <v>0.63</v>
      </c>
      <c r="M706" s="32">
        <f>D703</f>
        <v>0</v>
      </c>
      <c r="N706" s="32">
        <f t="shared" si="30"/>
        <v>0</v>
      </c>
      <c r="O706" s="32">
        <f t="shared" si="29"/>
        <v>0</v>
      </c>
      <c r="P706"/>
    </row>
    <row r="707" spans="1:16" ht="22.95" customHeight="1" x14ac:dyDescent="0.25">
      <c r="A707" s="76" t="s">
        <v>401</v>
      </c>
      <c r="B707" s="61"/>
      <c r="C707" s="61"/>
      <c r="D707" s="63">
        <f>IF(B707&gt;2309,B707-2309,0)</f>
        <v>0</v>
      </c>
      <c r="E707" s="65">
        <f>IF(C707&gt;1895,C707-1895,0)</f>
        <v>0</v>
      </c>
      <c r="F707" s="15" t="s">
        <v>382</v>
      </c>
      <c r="G707" s="47"/>
      <c r="H707" s="11"/>
      <c r="I707" s="8">
        <f>IFERROR(VLOOKUP(H707,Šifranti!$F$5:$G$48,2,FALSE),0)</f>
        <v>0</v>
      </c>
      <c r="J707" s="44"/>
      <c r="K707" s="33"/>
      <c r="L707" s="50">
        <v>1.08</v>
      </c>
      <c r="M707" s="32">
        <f>D707+E707</f>
        <v>0</v>
      </c>
      <c r="N707" s="32">
        <f t="shared" si="30"/>
        <v>0</v>
      </c>
      <c r="O707" s="32">
        <f t="shared" si="29"/>
        <v>0</v>
      </c>
      <c r="P707"/>
    </row>
    <row r="708" spans="1:16" ht="22.95" customHeight="1" x14ac:dyDescent="0.25">
      <c r="A708" s="71"/>
      <c r="B708" s="62"/>
      <c r="C708" s="62"/>
      <c r="D708" s="64"/>
      <c r="E708" s="66"/>
      <c r="F708" s="15" t="s">
        <v>383</v>
      </c>
      <c r="G708" s="47"/>
      <c r="H708" s="11"/>
      <c r="I708" s="8">
        <f>IFERROR(VLOOKUP(H708,Šifranti!$F$5:$G$48,2,FALSE),0)</f>
        <v>0</v>
      </c>
      <c r="J708" s="43">
        <f>J707</f>
        <v>0</v>
      </c>
      <c r="K708" s="33"/>
      <c r="L708" s="50">
        <v>1.08</v>
      </c>
      <c r="M708" s="32">
        <f>D707+E707</f>
        <v>0</v>
      </c>
      <c r="N708" s="32">
        <f t="shared" si="30"/>
        <v>0</v>
      </c>
      <c r="O708" s="32">
        <f t="shared" si="29"/>
        <v>0</v>
      </c>
      <c r="P708"/>
    </row>
    <row r="709" spans="1:16" ht="22.95" customHeight="1" x14ac:dyDescent="0.25">
      <c r="A709" s="71"/>
      <c r="B709" s="62"/>
      <c r="C709" s="62"/>
      <c r="D709" s="64"/>
      <c r="E709" s="66"/>
      <c r="F709" s="8" t="s">
        <v>368</v>
      </c>
      <c r="G709" s="47"/>
      <c r="H709" s="11"/>
      <c r="I709" s="8">
        <f>IFERROR(VLOOKUP(H709,Šifranti!$F$49:$G$152,2,FALSE),0)</f>
        <v>0</v>
      </c>
      <c r="J709" s="43">
        <f>J707*0.7</f>
        <v>0</v>
      </c>
      <c r="K709" s="33"/>
      <c r="L709" s="50">
        <v>0.6</v>
      </c>
      <c r="M709" s="32">
        <f>D707+E707</f>
        <v>0</v>
      </c>
      <c r="N709" s="32">
        <f t="shared" si="30"/>
        <v>0</v>
      </c>
      <c r="O709" s="32">
        <f t="shared" si="29"/>
        <v>0</v>
      </c>
      <c r="P709"/>
    </row>
    <row r="710" spans="1:16" ht="22.95" customHeight="1" x14ac:dyDescent="0.25">
      <c r="A710" s="71"/>
      <c r="B710" s="62"/>
      <c r="C710" s="62"/>
      <c r="D710" s="64"/>
      <c r="E710" s="66"/>
      <c r="F710" s="8" t="s">
        <v>369</v>
      </c>
      <c r="G710" s="47"/>
      <c r="H710" s="11"/>
      <c r="I710" s="8">
        <f>IFERROR(VLOOKUP(H710,Šifranti!$F$49:$G$152,2,FALSE),0)</f>
        <v>0</v>
      </c>
      <c r="J710" s="43">
        <f>J708*0.7</f>
        <v>0</v>
      </c>
      <c r="K710" s="33"/>
      <c r="L710" s="50">
        <v>0.6</v>
      </c>
      <c r="M710" s="32">
        <f>D707+E707</f>
        <v>0</v>
      </c>
      <c r="N710" s="32">
        <f t="shared" si="30"/>
        <v>0</v>
      </c>
      <c r="O710" s="32">
        <f t="shared" si="29"/>
        <v>0</v>
      </c>
      <c r="P710"/>
    </row>
    <row r="711" spans="1:16" ht="22.95" customHeight="1" x14ac:dyDescent="0.25">
      <c r="A711" s="71"/>
      <c r="B711" s="62"/>
      <c r="C711" s="62"/>
      <c r="D711" s="64"/>
      <c r="E711" s="66"/>
      <c r="F711" s="8" t="s">
        <v>396</v>
      </c>
      <c r="G711" s="47"/>
      <c r="H711" s="11"/>
      <c r="I711" s="8">
        <f>IFERROR(VLOOKUP(H711,Šifranti!$F$49:$G$152,2,FALSE),0)</f>
        <v>0</v>
      </c>
      <c r="J711" s="43">
        <f>J707*0.65</f>
        <v>0</v>
      </c>
      <c r="K711" s="33"/>
      <c r="L711" s="50">
        <v>0.42</v>
      </c>
      <c r="M711" s="32">
        <f>D707+E707</f>
        <v>0</v>
      </c>
      <c r="N711" s="32">
        <f t="shared" si="30"/>
        <v>0</v>
      </c>
      <c r="O711" s="32">
        <f t="shared" si="29"/>
        <v>0</v>
      </c>
      <c r="P711"/>
    </row>
    <row r="712" spans="1:16" ht="22.95" customHeight="1" x14ac:dyDescent="0.25">
      <c r="A712" s="71"/>
      <c r="B712" s="62"/>
      <c r="C712" s="62"/>
      <c r="D712" s="64"/>
      <c r="E712" s="66"/>
      <c r="F712" s="8" t="s">
        <v>397</v>
      </c>
      <c r="G712" s="47"/>
      <c r="H712" s="11"/>
      <c r="I712" s="8">
        <f>IFERROR(VLOOKUP(H712,Šifranti!$F$49:$G$152,2,FALSE),0)</f>
        <v>0</v>
      </c>
      <c r="J712" s="43">
        <f>J707*0.65</f>
        <v>0</v>
      </c>
      <c r="K712" s="33"/>
      <c r="L712" s="50">
        <v>0.42</v>
      </c>
      <c r="M712" s="32">
        <f>D707+E707</f>
        <v>0</v>
      </c>
      <c r="N712" s="32">
        <f t="shared" si="30"/>
        <v>0</v>
      </c>
      <c r="O712" s="32">
        <f t="shared" si="29"/>
        <v>0</v>
      </c>
      <c r="P712"/>
    </row>
    <row r="713" spans="1:16" ht="22.95" customHeight="1" x14ac:dyDescent="0.25">
      <c r="A713" s="71"/>
      <c r="B713" s="62"/>
      <c r="C713" s="62"/>
      <c r="D713" s="64"/>
      <c r="E713" s="66"/>
      <c r="F713" s="8" t="s">
        <v>394</v>
      </c>
      <c r="G713" s="47"/>
      <c r="H713" s="11"/>
      <c r="I713" s="8">
        <f>IFERROR(VLOOKUP(H713,Šifranti!$F$153:$G$156,2,FALSE),0)</f>
        <v>0</v>
      </c>
      <c r="J713" s="42">
        <f>J707*0.3</f>
        <v>0</v>
      </c>
      <c r="K713" s="33"/>
      <c r="L713" s="50">
        <v>0.37</v>
      </c>
      <c r="M713" s="32">
        <f>D707+E707</f>
        <v>0</v>
      </c>
      <c r="N713" s="32">
        <f t="shared" si="30"/>
        <v>0</v>
      </c>
      <c r="O713" s="32">
        <f t="shared" si="29"/>
        <v>0</v>
      </c>
      <c r="P713"/>
    </row>
    <row r="714" spans="1:16" ht="22.95" customHeight="1" x14ac:dyDescent="0.25">
      <c r="A714" s="71" t="s">
        <v>402</v>
      </c>
      <c r="B714" s="61"/>
      <c r="C714" s="63" t="s">
        <v>400</v>
      </c>
      <c r="D714" s="63">
        <f>IF(B714&gt;3976,B714-3976,0)</f>
        <v>0</v>
      </c>
      <c r="E714" s="65">
        <v>0</v>
      </c>
      <c r="F714" s="15" t="s">
        <v>382</v>
      </c>
      <c r="G714" s="47"/>
      <c r="H714" s="11"/>
      <c r="I714" s="8">
        <f>IFERROR(VLOOKUP(H714,Šifranti!$F$5:$G$48,2,FALSE),0)</f>
        <v>0</v>
      </c>
      <c r="J714" s="44"/>
      <c r="K714" s="33"/>
      <c r="L714" s="50">
        <v>1.1399999999999999</v>
      </c>
      <c r="M714" s="32">
        <f>D714</f>
        <v>0</v>
      </c>
      <c r="N714" s="32">
        <f t="shared" si="30"/>
        <v>0</v>
      </c>
      <c r="O714" s="32">
        <f t="shared" si="29"/>
        <v>0</v>
      </c>
      <c r="P714"/>
    </row>
    <row r="715" spans="1:16" ht="22.95" customHeight="1" x14ac:dyDescent="0.25">
      <c r="A715" s="71"/>
      <c r="B715" s="62"/>
      <c r="C715" s="64"/>
      <c r="D715" s="64"/>
      <c r="E715" s="66"/>
      <c r="F715" s="15" t="s">
        <v>383</v>
      </c>
      <c r="G715" s="47"/>
      <c r="H715" s="11"/>
      <c r="I715" s="8">
        <f>IFERROR(VLOOKUP(H715,Šifranti!$F$5:$G$48,2,FALSE),0)</f>
        <v>0</v>
      </c>
      <c r="J715" s="42">
        <f>J714</f>
        <v>0</v>
      </c>
      <c r="K715" s="33"/>
      <c r="L715" s="50">
        <v>1.1399999999999999</v>
      </c>
      <c r="M715" s="32">
        <f>D714</f>
        <v>0</v>
      </c>
      <c r="N715" s="32">
        <f t="shared" si="30"/>
        <v>0</v>
      </c>
      <c r="O715" s="32">
        <f t="shared" si="29"/>
        <v>0</v>
      </c>
      <c r="P715"/>
    </row>
    <row r="716" spans="1:16" ht="22.95" customHeight="1" x14ac:dyDescent="0.25">
      <c r="A716" s="71"/>
      <c r="B716" s="62"/>
      <c r="C716" s="64"/>
      <c r="D716" s="64"/>
      <c r="E716" s="66"/>
      <c r="F716" s="8" t="s">
        <v>368</v>
      </c>
      <c r="G716" s="47"/>
      <c r="H716" s="11"/>
      <c r="I716" s="8">
        <f>IFERROR(VLOOKUP(H716,Šifranti!$F$49:$G$152,2,FALSE),0)</f>
        <v>0</v>
      </c>
      <c r="J716" s="42">
        <f>J714</f>
        <v>0</v>
      </c>
      <c r="K716" s="33"/>
      <c r="L716" s="50">
        <v>0.63</v>
      </c>
      <c r="M716" s="32">
        <f>D714</f>
        <v>0</v>
      </c>
      <c r="N716" s="32">
        <f t="shared" si="30"/>
        <v>0</v>
      </c>
      <c r="O716" s="32">
        <f t="shared" si="29"/>
        <v>0</v>
      </c>
      <c r="P716"/>
    </row>
    <row r="717" spans="1:16" ht="22.95" customHeight="1" x14ac:dyDescent="0.25">
      <c r="A717" s="72"/>
      <c r="B717" s="73"/>
      <c r="C717" s="74"/>
      <c r="D717" s="74"/>
      <c r="E717" s="75"/>
      <c r="F717" s="8" t="s">
        <v>369</v>
      </c>
      <c r="G717" s="47"/>
      <c r="H717" s="11"/>
      <c r="I717" s="8">
        <f>IFERROR(VLOOKUP(H717,Šifranti!$F$49:$G$152,2,FALSE),0)</f>
        <v>0</v>
      </c>
      <c r="J717" s="42">
        <f>J714</f>
        <v>0</v>
      </c>
      <c r="K717" s="33"/>
      <c r="L717" s="50">
        <v>0.63</v>
      </c>
      <c r="M717" s="32">
        <f>D714</f>
        <v>0</v>
      </c>
      <c r="N717" s="32">
        <f t="shared" si="30"/>
        <v>0</v>
      </c>
      <c r="O717" s="32">
        <f t="shared" si="29"/>
        <v>0</v>
      </c>
      <c r="P717"/>
    </row>
    <row r="718" spans="1:16" ht="22.95" customHeight="1" x14ac:dyDescent="0.25">
      <c r="A718" s="76" t="s">
        <v>403</v>
      </c>
      <c r="B718" s="61"/>
      <c r="C718" s="61"/>
      <c r="D718" s="63">
        <f>IF(B718&gt;2309,B718-2309,0)</f>
        <v>0</v>
      </c>
      <c r="E718" s="65">
        <f>IF(C718&gt;1895,C718-1895,0)</f>
        <v>0</v>
      </c>
      <c r="F718" s="15" t="s">
        <v>382</v>
      </c>
      <c r="G718" s="47"/>
      <c r="H718" s="11"/>
      <c r="I718" s="8">
        <f>IFERROR(VLOOKUP(H718,Šifranti!$F$5:$G$48,2,FALSE),0)</f>
        <v>0</v>
      </c>
      <c r="J718" s="44"/>
      <c r="K718" s="33"/>
      <c r="L718" s="50">
        <v>1.08</v>
      </c>
      <c r="M718" s="32">
        <f>D718+E718</f>
        <v>0</v>
      </c>
      <c r="N718" s="32">
        <f t="shared" si="30"/>
        <v>0</v>
      </c>
      <c r="O718" s="32">
        <f t="shared" si="29"/>
        <v>0</v>
      </c>
      <c r="P718"/>
    </row>
    <row r="719" spans="1:16" ht="22.95" customHeight="1" x14ac:dyDescent="0.25">
      <c r="A719" s="71"/>
      <c r="B719" s="62"/>
      <c r="C719" s="62"/>
      <c r="D719" s="64"/>
      <c r="E719" s="66"/>
      <c r="F719" s="15" t="s">
        <v>383</v>
      </c>
      <c r="G719" s="47"/>
      <c r="H719" s="11"/>
      <c r="I719" s="8">
        <f>IFERROR(VLOOKUP(H719,Šifranti!$F$5:$G$48,2,FALSE),0)</f>
        <v>0</v>
      </c>
      <c r="J719" s="43">
        <f>J718</f>
        <v>0</v>
      </c>
      <c r="K719" s="33"/>
      <c r="L719" s="50">
        <v>1.08</v>
      </c>
      <c r="M719" s="32">
        <f>D718+E718</f>
        <v>0</v>
      </c>
      <c r="N719" s="32">
        <f t="shared" si="30"/>
        <v>0</v>
      </c>
      <c r="O719" s="32">
        <f t="shared" si="29"/>
        <v>0</v>
      </c>
      <c r="P719"/>
    </row>
    <row r="720" spans="1:16" ht="22.95" customHeight="1" x14ac:dyDescent="0.25">
      <c r="A720" s="71"/>
      <c r="B720" s="62"/>
      <c r="C720" s="62"/>
      <c r="D720" s="64"/>
      <c r="E720" s="66"/>
      <c r="F720" s="8" t="s">
        <v>368</v>
      </c>
      <c r="G720" s="47"/>
      <c r="H720" s="11"/>
      <c r="I720" s="8">
        <f>IFERROR(VLOOKUP(H720,Šifranti!$F$49:$G$152,2,FALSE),0)</f>
        <v>0</v>
      </c>
      <c r="J720" s="43">
        <f>J718*0.7</f>
        <v>0</v>
      </c>
      <c r="K720" s="33"/>
      <c r="L720" s="50">
        <v>0.6</v>
      </c>
      <c r="M720" s="32">
        <f>D718+E718</f>
        <v>0</v>
      </c>
      <c r="N720" s="32">
        <f t="shared" si="30"/>
        <v>0</v>
      </c>
      <c r="O720" s="32">
        <f t="shared" si="29"/>
        <v>0</v>
      </c>
      <c r="P720"/>
    </row>
    <row r="721" spans="1:16" ht="22.95" customHeight="1" x14ac:dyDescent="0.25">
      <c r="A721" s="71"/>
      <c r="B721" s="62"/>
      <c r="C721" s="62"/>
      <c r="D721" s="64"/>
      <c r="E721" s="66"/>
      <c r="F721" s="8" t="s">
        <v>369</v>
      </c>
      <c r="G721" s="47"/>
      <c r="H721" s="11"/>
      <c r="I721" s="8">
        <f>IFERROR(VLOOKUP(H721,Šifranti!$F$49:$G$152,2,FALSE),0)</f>
        <v>0</v>
      </c>
      <c r="J721" s="43">
        <f>J719*0.7</f>
        <v>0</v>
      </c>
      <c r="K721" s="33"/>
      <c r="L721" s="50">
        <v>0.6</v>
      </c>
      <c r="M721" s="32">
        <f>D718+E718</f>
        <v>0</v>
      </c>
      <c r="N721" s="32">
        <f t="shared" si="30"/>
        <v>0</v>
      </c>
      <c r="O721" s="32">
        <f t="shared" si="29"/>
        <v>0</v>
      </c>
      <c r="P721"/>
    </row>
    <row r="722" spans="1:16" ht="22.95" customHeight="1" x14ac:dyDescent="0.25">
      <c r="A722" s="71"/>
      <c r="B722" s="62"/>
      <c r="C722" s="62"/>
      <c r="D722" s="64"/>
      <c r="E722" s="66"/>
      <c r="F722" s="8" t="s">
        <v>396</v>
      </c>
      <c r="G722" s="47"/>
      <c r="H722" s="11"/>
      <c r="I722" s="8">
        <f>IFERROR(VLOOKUP(H722,Šifranti!$F$49:$G$152,2,FALSE),0)</f>
        <v>0</v>
      </c>
      <c r="J722" s="43">
        <f>J718*0.65</f>
        <v>0</v>
      </c>
      <c r="K722" s="33"/>
      <c r="L722" s="50">
        <v>0.42</v>
      </c>
      <c r="M722" s="32">
        <f>D718+E718</f>
        <v>0</v>
      </c>
      <c r="N722" s="32">
        <f t="shared" si="30"/>
        <v>0</v>
      </c>
      <c r="O722" s="32">
        <f t="shared" si="29"/>
        <v>0</v>
      </c>
      <c r="P722"/>
    </row>
    <row r="723" spans="1:16" ht="22.95" customHeight="1" x14ac:dyDescent="0.25">
      <c r="A723" s="71"/>
      <c r="B723" s="62"/>
      <c r="C723" s="62"/>
      <c r="D723" s="64"/>
      <c r="E723" s="66"/>
      <c r="F723" s="8" t="s">
        <v>397</v>
      </c>
      <c r="G723" s="47"/>
      <c r="H723" s="11"/>
      <c r="I723" s="8">
        <f>IFERROR(VLOOKUP(H723,Šifranti!$F$49:$G$152,2,FALSE),0)</f>
        <v>0</v>
      </c>
      <c r="J723" s="43">
        <f>J718*0.65</f>
        <v>0</v>
      </c>
      <c r="K723" s="33"/>
      <c r="L723" s="50">
        <v>0.42</v>
      </c>
      <c r="M723" s="32">
        <f>D718+E718</f>
        <v>0</v>
      </c>
      <c r="N723" s="32">
        <f t="shared" si="30"/>
        <v>0</v>
      </c>
      <c r="O723" s="32">
        <f t="shared" si="29"/>
        <v>0</v>
      </c>
      <c r="P723"/>
    </row>
    <row r="724" spans="1:16" ht="22.95" customHeight="1" x14ac:dyDescent="0.25">
      <c r="A724" s="71"/>
      <c r="B724" s="62"/>
      <c r="C724" s="62"/>
      <c r="D724" s="64"/>
      <c r="E724" s="66"/>
      <c r="F724" s="8" t="s">
        <v>394</v>
      </c>
      <c r="G724" s="47"/>
      <c r="H724" s="11"/>
      <c r="I724" s="8">
        <f>IFERROR(VLOOKUP(H724,Šifranti!$F$153:$G$156,2,FALSE),0)</f>
        <v>0</v>
      </c>
      <c r="J724" s="42">
        <f>J718*0.3</f>
        <v>0</v>
      </c>
      <c r="K724" s="33"/>
      <c r="L724" s="50">
        <v>0.37</v>
      </c>
      <c r="M724" s="32">
        <f>D718+E718</f>
        <v>0</v>
      </c>
      <c r="N724" s="32">
        <f t="shared" si="30"/>
        <v>0</v>
      </c>
      <c r="O724" s="32">
        <f t="shared" si="29"/>
        <v>0</v>
      </c>
      <c r="P724"/>
    </row>
    <row r="725" spans="1:16" ht="22.95" customHeight="1" x14ac:dyDescent="0.25">
      <c r="A725" s="71" t="s">
        <v>404</v>
      </c>
      <c r="B725" s="61"/>
      <c r="C725" s="63" t="s">
        <v>400</v>
      </c>
      <c r="D725" s="63">
        <f>IF(B725&gt;3976,B725-3976,0)</f>
        <v>0</v>
      </c>
      <c r="E725" s="65">
        <v>0</v>
      </c>
      <c r="F725" s="15" t="s">
        <v>382</v>
      </c>
      <c r="G725" s="47"/>
      <c r="H725" s="11"/>
      <c r="I725" s="8">
        <f>IFERROR(VLOOKUP(H725,Šifranti!$F$5:$G$48,2,FALSE),0)</f>
        <v>0</v>
      </c>
      <c r="J725" s="44"/>
      <c r="K725" s="33"/>
      <c r="L725" s="50">
        <v>1.1399999999999999</v>
      </c>
      <c r="M725" s="32">
        <f>D725</f>
        <v>0</v>
      </c>
      <c r="N725" s="32">
        <f t="shared" si="30"/>
        <v>0</v>
      </c>
      <c r="O725" s="32">
        <f t="shared" si="29"/>
        <v>0</v>
      </c>
      <c r="P725"/>
    </row>
    <row r="726" spans="1:16" ht="22.95" customHeight="1" x14ac:dyDescent="0.25">
      <c r="A726" s="71"/>
      <c r="B726" s="62"/>
      <c r="C726" s="64"/>
      <c r="D726" s="64"/>
      <c r="E726" s="66"/>
      <c r="F726" s="15" t="s">
        <v>383</v>
      </c>
      <c r="G726" s="47"/>
      <c r="H726" s="11"/>
      <c r="I726" s="8">
        <f>IFERROR(VLOOKUP(H726,Šifranti!$F$5:$G$48,2,FALSE),0)</f>
        <v>0</v>
      </c>
      <c r="J726" s="42">
        <f>J725</f>
        <v>0</v>
      </c>
      <c r="K726" s="33"/>
      <c r="L726" s="50">
        <v>1.1399999999999999</v>
      </c>
      <c r="M726" s="32">
        <f>D725</f>
        <v>0</v>
      </c>
      <c r="N726" s="32">
        <f t="shared" si="30"/>
        <v>0</v>
      </c>
      <c r="O726" s="32">
        <f t="shared" si="29"/>
        <v>0</v>
      </c>
      <c r="P726"/>
    </row>
    <row r="727" spans="1:16" ht="22.95" customHeight="1" x14ac:dyDescent="0.25">
      <c r="A727" s="71"/>
      <c r="B727" s="62"/>
      <c r="C727" s="64"/>
      <c r="D727" s="64"/>
      <c r="E727" s="66"/>
      <c r="F727" s="8" t="s">
        <v>368</v>
      </c>
      <c r="G727" s="47"/>
      <c r="H727" s="11"/>
      <c r="I727" s="8">
        <f>IFERROR(VLOOKUP(H727,Šifranti!$F$49:$G$152,2,FALSE),0)</f>
        <v>0</v>
      </c>
      <c r="J727" s="42">
        <f>J725</f>
        <v>0</v>
      </c>
      <c r="K727" s="33"/>
      <c r="L727" s="50">
        <v>0.63</v>
      </c>
      <c r="M727" s="32">
        <f>D725</f>
        <v>0</v>
      </c>
      <c r="N727" s="32">
        <f t="shared" si="30"/>
        <v>0</v>
      </c>
      <c r="O727" s="32">
        <f t="shared" si="29"/>
        <v>0</v>
      </c>
      <c r="P727"/>
    </row>
    <row r="728" spans="1:16" ht="25.2" customHeight="1" x14ac:dyDescent="0.25">
      <c r="A728" s="72"/>
      <c r="B728" s="73"/>
      <c r="C728" s="74"/>
      <c r="D728" s="74"/>
      <c r="E728" s="75"/>
      <c r="F728" s="8" t="s">
        <v>369</v>
      </c>
      <c r="G728" s="47"/>
      <c r="H728" s="11"/>
      <c r="I728" s="8">
        <f>IFERROR(VLOOKUP(H728,Šifranti!$F$49:$G$152,2,FALSE),0)</f>
        <v>0</v>
      </c>
      <c r="J728" s="42">
        <f>J725</f>
        <v>0</v>
      </c>
      <c r="K728" s="33"/>
      <c r="L728" s="50">
        <v>0.63</v>
      </c>
      <c r="M728" s="32">
        <f>D725</f>
        <v>0</v>
      </c>
      <c r="N728" s="32">
        <f t="shared" si="30"/>
        <v>0</v>
      </c>
      <c r="O728" s="32">
        <f t="shared" si="29"/>
        <v>0</v>
      </c>
      <c r="P728"/>
    </row>
    <row r="729" spans="1:16" ht="22.95" customHeight="1" x14ac:dyDescent="0.25">
      <c r="A729" s="76" t="s">
        <v>405</v>
      </c>
      <c r="B729" s="61"/>
      <c r="C729" s="61"/>
      <c r="D729" s="63">
        <f>IF(B729&gt;2309,B729-2309,0)</f>
        <v>0</v>
      </c>
      <c r="E729" s="65">
        <f>IF(C729&gt;1895,C729-1895,0)</f>
        <v>0</v>
      </c>
      <c r="F729" s="15" t="s">
        <v>382</v>
      </c>
      <c r="G729" s="47"/>
      <c r="H729" s="11"/>
      <c r="I729" s="8">
        <f>IFERROR(VLOOKUP(H729,Šifranti!$F$5:$G$48,2,FALSE),0)</f>
        <v>0</v>
      </c>
      <c r="J729" s="44"/>
      <c r="K729" s="33"/>
      <c r="L729" s="50">
        <v>1.08</v>
      </c>
      <c r="M729" s="32">
        <f>D729+E729</f>
        <v>0</v>
      </c>
      <c r="N729" s="32">
        <f t="shared" si="30"/>
        <v>0</v>
      </c>
      <c r="O729" s="32">
        <f t="shared" si="29"/>
        <v>0</v>
      </c>
      <c r="P729"/>
    </row>
    <row r="730" spans="1:16" ht="22.95" customHeight="1" x14ac:dyDescent="0.25">
      <c r="A730" s="71"/>
      <c r="B730" s="62"/>
      <c r="C730" s="62"/>
      <c r="D730" s="64"/>
      <c r="E730" s="66"/>
      <c r="F730" s="15" t="s">
        <v>383</v>
      </c>
      <c r="G730" s="47"/>
      <c r="H730" s="11"/>
      <c r="I730" s="8">
        <f>IFERROR(VLOOKUP(H730,Šifranti!$F$5:$G$48,2,FALSE),0)</f>
        <v>0</v>
      </c>
      <c r="J730" s="43">
        <f>J729</f>
        <v>0</v>
      </c>
      <c r="K730" s="33"/>
      <c r="L730" s="50">
        <v>1.08</v>
      </c>
      <c r="M730" s="32">
        <f>D729+E729</f>
        <v>0</v>
      </c>
      <c r="N730" s="32">
        <f t="shared" si="30"/>
        <v>0</v>
      </c>
      <c r="O730" s="32">
        <f t="shared" si="29"/>
        <v>0</v>
      </c>
      <c r="P730"/>
    </row>
    <row r="731" spans="1:16" ht="22.95" customHeight="1" x14ac:dyDescent="0.25">
      <c r="A731" s="71"/>
      <c r="B731" s="62"/>
      <c r="C731" s="62"/>
      <c r="D731" s="64"/>
      <c r="E731" s="66"/>
      <c r="F731" s="8" t="s">
        <v>368</v>
      </c>
      <c r="G731" s="47"/>
      <c r="H731" s="11"/>
      <c r="I731" s="8">
        <f>IFERROR(VLOOKUP(H731,Šifranti!$F$49:$G$152,2,FALSE),0)</f>
        <v>0</v>
      </c>
      <c r="J731" s="43">
        <f>J729*0.7</f>
        <v>0</v>
      </c>
      <c r="K731" s="33"/>
      <c r="L731" s="50">
        <v>0.6</v>
      </c>
      <c r="M731" s="32">
        <f>D729+E729</f>
        <v>0</v>
      </c>
      <c r="N731" s="32">
        <f t="shared" si="30"/>
        <v>0</v>
      </c>
      <c r="O731" s="32">
        <f t="shared" si="29"/>
        <v>0</v>
      </c>
      <c r="P731"/>
    </row>
    <row r="732" spans="1:16" ht="22.95" customHeight="1" x14ac:dyDescent="0.25">
      <c r="A732" s="71"/>
      <c r="B732" s="62"/>
      <c r="C732" s="62"/>
      <c r="D732" s="64"/>
      <c r="E732" s="66"/>
      <c r="F732" s="8" t="s">
        <v>369</v>
      </c>
      <c r="G732" s="47"/>
      <c r="H732" s="11"/>
      <c r="I732" s="8">
        <f>IFERROR(VLOOKUP(H732,Šifranti!$F$49:$G$152,2,FALSE),0)</f>
        <v>0</v>
      </c>
      <c r="J732" s="43">
        <f>J730*0.7</f>
        <v>0</v>
      </c>
      <c r="K732" s="33"/>
      <c r="L732" s="50">
        <v>0.6</v>
      </c>
      <c r="M732" s="32">
        <f>D729+E729</f>
        <v>0</v>
      </c>
      <c r="N732" s="32">
        <f t="shared" si="30"/>
        <v>0</v>
      </c>
      <c r="O732" s="32">
        <f t="shared" si="29"/>
        <v>0</v>
      </c>
      <c r="P732"/>
    </row>
    <row r="733" spans="1:16" ht="22.95" customHeight="1" x14ac:dyDescent="0.25">
      <c r="A733" s="71"/>
      <c r="B733" s="62"/>
      <c r="C733" s="62"/>
      <c r="D733" s="64"/>
      <c r="E733" s="66"/>
      <c r="F733" s="8" t="s">
        <v>396</v>
      </c>
      <c r="G733" s="47"/>
      <c r="H733" s="11"/>
      <c r="I733" s="8">
        <f>IFERROR(VLOOKUP(H733,Šifranti!$F$49:$G$152,2,FALSE),0)</f>
        <v>0</v>
      </c>
      <c r="J733" s="43">
        <f>J729*0.65</f>
        <v>0</v>
      </c>
      <c r="K733" s="33"/>
      <c r="L733" s="50">
        <v>0.42</v>
      </c>
      <c r="M733" s="32">
        <f>D729+E729</f>
        <v>0</v>
      </c>
      <c r="N733" s="32">
        <f t="shared" si="30"/>
        <v>0</v>
      </c>
      <c r="O733" s="32">
        <f t="shared" si="29"/>
        <v>0</v>
      </c>
      <c r="P733"/>
    </row>
    <row r="734" spans="1:16" ht="22.95" customHeight="1" x14ac:dyDescent="0.25">
      <c r="A734" s="71"/>
      <c r="B734" s="62"/>
      <c r="C734" s="62"/>
      <c r="D734" s="64"/>
      <c r="E734" s="66"/>
      <c r="F734" s="8" t="s">
        <v>397</v>
      </c>
      <c r="G734" s="47"/>
      <c r="H734" s="11"/>
      <c r="I734" s="8">
        <f>IFERROR(VLOOKUP(H734,Šifranti!$F$49:$G$152,2,FALSE),0)</f>
        <v>0</v>
      </c>
      <c r="J734" s="43">
        <f>J729*0.65</f>
        <v>0</v>
      </c>
      <c r="K734" s="33"/>
      <c r="L734" s="50">
        <v>0.42</v>
      </c>
      <c r="M734" s="32">
        <f>D729+E729</f>
        <v>0</v>
      </c>
      <c r="N734" s="32">
        <f t="shared" si="30"/>
        <v>0</v>
      </c>
      <c r="O734" s="32">
        <f t="shared" si="29"/>
        <v>0</v>
      </c>
      <c r="P734"/>
    </row>
    <row r="735" spans="1:16" ht="22.95" customHeight="1" x14ac:dyDescent="0.25">
      <c r="A735" s="71"/>
      <c r="B735" s="62"/>
      <c r="C735" s="62"/>
      <c r="D735" s="64"/>
      <c r="E735" s="66"/>
      <c r="F735" s="8" t="s">
        <v>394</v>
      </c>
      <c r="G735" s="47"/>
      <c r="H735" s="11"/>
      <c r="I735" s="8">
        <f>IFERROR(VLOOKUP(H735,Šifranti!$F$153:$G$156,2,FALSE),0)</f>
        <v>0</v>
      </c>
      <c r="J735" s="42">
        <f>J729*0.3</f>
        <v>0</v>
      </c>
      <c r="K735" s="33"/>
      <c r="L735" s="50">
        <v>0.37</v>
      </c>
      <c r="M735" s="32">
        <f>D729+E729</f>
        <v>0</v>
      </c>
      <c r="N735" s="32">
        <f t="shared" si="30"/>
        <v>0</v>
      </c>
      <c r="O735" s="32">
        <f t="shared" si="29"/>
        <v>0</v>
      </c>
      <c r="P735"/>
    </row>
    <row r="736" spans="1:16" ht="22.95" customHeight="1" x14ac:dyDescent="0.25">
      <c r="A736" s="71" t="s">
        <v>406</v>
      </c>
      <c r="B736" s="61"/>
      <c r="C736" s="63" t="s">
        <v>400</v>
      </c>
      <c r="D736" s="63">
        <f>IF(B736&gt;3976,B736-3976,0)</f>
        <v>0</v>
      </c>
      <c r="E736" s="65">
        <v>0</v>
      </c>
      <c r="F736" s="15" t="s">
        <v>382</v>
      </c>
      <c r="G736" s="47"/>
      <c r="H736" s="11"/>
      <c r="I736" s="8">
        <f>IFERROR(VLOOKUP(H736,Šifranti!$F$5:$G$48,2,FALSE),0)</f>
        <v>0</v>
      </c>
      <c r="J736" s="44"/>
      <c r="K736" s="33"/>
      <c r="L736" s="50">
        <v>1.1399999999999999</v>
      </c>
      <c r="M736" s="32">
        <f>D736</f>
        <v>0</v>
      </c>
      <c r="N736" s="32">
        <f t="shared" si="30"/>
        <v>0</v>
      </c>
      <c r="O736" s="32">
        <f t="shared" si="29"/>
        <v>0</v>
      </c>
      <c r="P736"/>
    </row>
    <row r="737" spans="1:16" ht="22.95" customHeight="1" x14ac:dyDescent="0.25">
      <c r="A737" s="71"/>
      <c r="B737" s="62"/>
      <c r="C737" s="64"/>
      <c r="D737" s="64"/>
      <c r="E737" s="66"/>
      <c r="F737" s="15" t="s">
        <v>383</v>
      </c>
      <c r="G737" s="47"/>
      <c r="H737" s="11"/>
      <c r="I737" s="8">
        <f>IFERROR(VLOOKUP(H737,Šifranti!$F$5:$G$48,2,FALSE),0)</f>
        <v>0</v>
      </c>
      <c r="J737" s="42">
        <f>J736</f>
        <v>0</v>
      </c>
      <c r="K737" s="33"/>
      <c r="L737" s="50">
        <v>1.1399999999999999</v>
      </c>
      <c r="M737" s="32">
        <f>D736</f>
        <v>0</v>
      </c>
      <c r="N737" s="32">
        <f t="shared" si="30"/>
        <v>0</v>
      </c>
      <c r="O737" s="32">
        <f t="shared" si="29"/>
        <v>0</v>
      </c>
      <c r="P737"/>
    </row>
    <row r="738" spans="1:16" ht="22.95" customHeight="1" x14ac:dyDescent="0.25">
      <c r="A738" s="71"/>
      <c r="B738" s="62"/>
      <c r="C738" s="64"/>
      <c r="D738" s="64"/>
      <c r="E738" s="66"/>
      <c r="F738" s="8" t="s">
        <v>368</v>
      </c>
      <c r="G738" s="47"/>
      <c r="H738" s="11"/>
      <c r="I738" s="8">
        <f>IFERROR(VLOOKUP(H738,Šifranti!$F$49:$G$152,2,FALSE),0)</f>
        <v>0</v>
      </c>
      <c r="J738" s="42">
        <f>J736</f>
        <v>0</v>
      </c>
      <c r="K738" s="33"/>
      <c r="L738" s="50">
        <v>0.63</v>
      </c>
      <c r="M738" s="32">
        <f>D736</f>
        <v>0</v>
      </c>
      <c r="N738" s="32">
        <f t="shared" si="30"/>
        <v>0</v>
      </c>
      <c r="O738" s="32">
        <f t="shared" si="29"/>
        <v>0</v>
      </c>
      <c r="P738"/>
    </row>
    <row r="739" spans="1:16" ht="22.95" customHeight="1" x14ac:dyDescent="0.25">
      <c r="A739" s="72"/>
      <c r="B739" s="73"/>
      <c r="C739" s="74"/>
      <c r="D739" s="74"/>
      <c r="E739" s="75"/>
      <c r="F739" s="8" t="s">
        <v>369</v>
      </c>
      <c r="G739" s="47"/>
      <c r="H739" s="11"/>
      <c r="I739" s="8">
        <f>IFERROR(VLOOKUP(H739,Šifranti!$F$49:$G$152,2,FALSE),0)</f>
        <v>0</v>
      </c>
      <c r="J739" s="42">
        <f>J736</f>
        <v>0</v>
      </c>
      <c r="K739" s="33"/>
      <c r="L739" s="50">
        <v>0.63</v>
      </c>
      <c r="M739" s="32">
        <f>D736</f>
        <v>0</v>
      </c>
      <c r="N739" s="32">
        <f t="shared" si="30"/>
        <v>0</v>
      </c>
      <c r="O739" s="32">
        <f t="shared" si="29"/>
        <v>0</v>
      </c>
      <c r="P739"/>
    </row>
    <row r="740" spans="1:16" ht="22.95" customHeight="1" x14ac:dyDescent="0.25">
      <c r="A740" s="34" t="s">
        <v>320</v>
      </c>
      <c r="B740" s="34"/>
      <c r="C740" s="34"/>
      <c r="D740" s="7"/>
      <c r="E740" s="7"/>
      <c r="F740" s="7"/>
      <c r="G740" s="7"/>
      <c r="H740" s="7"/>
      <c r="I740" s="7"/>
      <c r="J740" s="7"/>
      <c r="K740" s="7"/>
      <c r="L740" s="7"/>
      <c r="M740" s="7"/>
      <c r="N740" s="32">
        <f>SUM(N696:N739)</f>
        <v>0</v>
      </c>
      <c r="O740" s="32">
        <f>SUM(O696:O739)</f>
        <v>0</v>
      </c>
      <c r="P740"/>
    </row>
    <row r="741" spans="1:16" ht="22.95" customHeight="1" x14ac:dyDescent="0.25">
      <c r="A741"/>
      <c r="B741"/>
      <c r="C741"/>
      <c r="D741"/>
      <c r="E741"/>
      <c r="F741"/>
      <c r="G741"/>
      <c r="H741"/>
      <c r="I741"/>
      <c r="J741"/>
      <c r="K741"/>
      <c r="L741"/>
      <c r="M741"/>
      <c r="N741"/>
      <c r="O741"/>
      <c r="P741"/>
    </row>
    <row r="742" spans="1:16" ht="22.95" customHeight="1" x14ac:dyDescent="0.25">
      <c r="A742" s="26" t="s">
        <v>430</v>
      </c>
      <c r="B742" s="46"/>
      <c r="C742" s="46"/>
      <c r="D742"/>
      <c r="E742"/>
      <c r="F742"/>
      <c r="G742"/>
      <c r="H742"/>
      <c r="I742"/>
      <c r="J742"/>
      <c r="K742"/>
      <c r="L742"/>
      <c r="M742"/>
      <c r="N742"/>
      <c r="O742"/>
      <c r="P742"/>
    </row>
    <row r="743" spans="1:16" ht="68.400000000000006" customHeight="1" x14ac:dyDescent="0.25">
      <c r="A743" s="8" t="s">
        <v>11</v>
      </c>
      <c r="B743" s="49" t="s">
        <v>489</v>
      </c>
      <c r="C743" s="8" t="s">
        <v>323</v>
      </c>
      <c r="D743" s="13" t="s">
        <v>379</v>
      </c>
      <c r="E743" s="13" t="s">
        <v>378</v>
      </c>
      <c r="F743" s="8" t="s">
        <v>420</v>
      </c>
      <c r="G743" s="8" t="s">
        <v>8</v>
      </c>
      <c r="H743" s="8" t="s">
        <v>9</v>
      </c>
      <c r="I743" s="8" t="s">
        <v>10</v>
      </c>
      <c r="J743" s="8" t="s">
        <v>395</v>
      </c>
      <c r="K743" s="8" t="s">
        <v>372</v>
      </c>
      <c r="L743" s="8" t="s">
        <v>384</v>
      </c>
      <c r="M743" s="8" t="s">
        <v>385</v>
      </c>
      <c r="N743" s="13" t="s">
        <v>381</v>
      </c>
      <c r="O743" s="13" t="s">
        <v>380</v>
      </c>
      <c r="P743"/>
    </row>
    <row r="744" spans="1:16" ht="22.95" customHeight="1" x14ac:dyDescent="0.25">
      <c r="A744" s="9">
        <v>1</v>
      </c>
      <c r="B744" s="9">
        <v>2</v>
      </c>
      <c r="C744" s="9">
        <v>3</v>
      </c>
      <c r="D744" s="9">
        <v>4</v>
      </c>
      <c r="E744" s="9">
        <v>5</v>
      </c>
      <c r="F744" s="14">
        <v>6</v>
      </c>
      <c r="G744" s="9">
        <v>7</v>
      </c>
      <c r="H744" s="14">
        <v>8</v>
      </c>
      <c r="I744" s="9">
        <v>9</v>
      </c>
      <c r="J744" s="9">
        <v>10</v>
      </c>
      <c r="K744" s="9">
        <v>11</v>
      </c>
      <c r="L744" s="9">
        <v>12</v>
      </c>
      <c r="M744" s="9">
        <v>13</v>
      </c>
      <c r="N744" s="9">
        <v>14</v>
      </c>
      <c r="O744" s="9">
        <v>15</v>
      </c>
      <c r="P744"/>
    </row>
    <row r="745" spans="1:16" ht="22.95" customHeight="1" x14ac:dyDescent="0.25">
      <c r="A745" s="76" t="s">
        <v>398</v>
      </c>
      <c r="B745" s="61"/>
      <c r="C745" s="61"/>
      <c r="D745" s="63">
        <f>IF(B745&gt;2309,B745-2309,0)</f>
        <v>0</v>
      </c>
      <c r="E745" s="65">
        <f>IF(C745&gt;1895,C745-1895,0)</f>
        <v>0</v>
      </c>
      <c r="F745" s="15" t="s">
        <v>382</v>
      </c>
      <c r="G745" s="47"/>
      <c r="H745" s="11"/>
      <c r="I745" s="8">
        <f>IFERROR(VLOOKUP(H745,Šifranti!$F$5:$G$48,2,FALSE),0)</f>
        <v>0</v>
      </c>
      <c r="J745" s="44"/>
      <c r="K745" s="33"/>
      <c r="L745" s="50">
        <v>1.08</v>
      </c>
      <c r="M745" s="32">
        <f>D745+E745</f>
        <v>0</v>
      </c>
      <c r="N745" s="32">
        <f>IF(J745*K745*L745*M745 &lt;= 2000,J745*K745*L745*M745,2000)</f>
        <v>0</v>
      </c>
      <c r="O745" s="32">
        <f t="shared" ref="O745:O788" si="31">N745*1.161</f>
        <v>0</v>
      </c>
      <c r="P745"/>
    </row>
    <row r="746" spans="1:16" ht="22.95" customHeight="1" x14ac:dyDescent="0.25">
      <c r="A746" s="71"/>
      <c r="B746" s="62"/>
      <c r="C746" s="62"/>
      <c r="D746" s="64"/>
      <c r="E746" s="66"/>
      <c r="F746" s="15" t="s">
        <v>383</v>
      </c>
      <c r="G746" s="47"/>
      <c r="H746" s="11"/>
      <c r="I746" s="8">
        <f>IFERROR(VLOOKUP(H746,Šifranti!$F$5:$G$48,2,FALSE),0)</f>
        <v>0</v>
      </c>
      <c r="J746" s="43">
        <f>J745</f>
        <v>0</v>
      </c>
      <c r="K746" s="33"/>
      <c r="L746" s="50">
        <v>1.08</v>
      </c>
      <c r="M746" s="32">
        <f>D745+E745</f>
        <v>0</v>
      </c>
      <c r="N746" s="32">
        <f t="shared" ref="N746:N788" si="32">IF(J746*K746*L746*M746 &lt;= 2000,J746*K746*L746*M746,2000)</f>
        <v>0</v>
      </c>
      <c r="O746" s="32">
        <f t="shared" si="31"/>
        <v>0</v>
      </c>
      <c r="P746"/>
    </row>
    <row r="747" spans="1:16" ht="22.95" customHeight="1" x14ac:dyDescent="0.25">
      <c r="A747" s="71"/>
      <c r="B747" s="62"/>
      <c r="C747" s="62"/>
      <c r="D747" s="64"/>
      <c r="E747" s="66"/>
      <c r="F747" s="8" t="s">
        <v>368</v>
      </c>
      <c r="G747" s="47"/>
      <c r="H747" s="11"/>
      <c r="I747" s="8">
        <f>IFERROR(VLOOKUP(H747,Šifranti!$F$49:$G$152,2,FALSE),0)</f>
        <v>0</v>
      </c>
      <c r="J747" s="43">
        <f>J745*0.7</f>
        <v>0</v>
      </c>
      <c r="K747" s="33"/>
      <c r="L747" s="50">
        <v>0.6</v>
      </c>
      <c r="M747" s="32">
        <f>D745+E745</f>
        <v>0</v>
      </c>
      <c r="N747" s="32">
        <f t="shared" si="32"/>
        <v>0</v>
      </c>
      <c r="O747" s="32">
        <f t="shared" si="31"/>
        <v>0</v>
      </c>
      <c r="P747"/>
    </row>
    <row r="748" spans="1:16" ht="22.95" customHeight="1" x14ac:dyDescent="0.25">
      <c r="A748" s="71"/>
      <c r="B748" s="62"/>
      <c r="C748" s="62"/>
      <c r="D748" s="64"/>
      <c r="E748" s="66"/>
      <c r="F748" s="8" t="s">
        <v>369</v>
      </c>
      <c r="G748" s="47"/>
      <c r="H748" s="11"/>
      <c r="I748" s="8">
        <f>IFERROR(VLOOKUP(H748,Šifranti!$F$49:$G$152,2,FALSE),0)</f>
        <v>0</v>
      </c>
      <c r="J748" s="43">
        <f>J746*0.7</f>
        <v>0</v>
      </c>
      <c r="K748" s="33"/>
      <c r="L748" s="50">
        <v>0.6</v>
      </c>
      <c r="M748" s="32">
        <f>D745+E745</f>
        <v>0</v>
      </c>
      <c r="N748" s="32">
        <f t="shared" si="32"/>
        <v>0</v>
      </c>
      <c r="O748" s="32">
        <f t="shared" si="31"/>
        <v>0</v>
      </c>
      <c r="P748"/>
    </row>
    <row r="749" spans="1:16" ht="22.95" customHeight="1" x14ac:dyDescent="0.25">
      <c r="A749" s="71"/>
      <c r="B749" s="62"/>
      <c r="C749" s="62"/>
      <c r="D749" s="64"/>
      <c r="E749" s="66"/>
      <c r="F749" s="8" t="s">
        <v>396</v>
      </c>
      <c r="G749" s="47"/>
      <c r="H749" s="11"/>
      <c r="I749" s="8">
        <f>IFERROR(VLOOKUP(H749,Šifranti!$F$49:$G$152,2,FALSE),0)</f>
        <v>0</v>
      </c>
      <c r="J749" s="43">
        <f>J745*0.65</f>
        <v>0</v>
      </c>
      <c r="K749" s="33"/>
      <c r="L749" s="50">
        <v>0.42</v>
      </c>
      <c r="M749" s="32">
        <f>D745+E745</f>
        <v>0</v>
      </c>
      <c r="N749" s="32">
        <f t="shared" si="32"/>
        <v>0</v>
      </c>
      <c r="O749" s="32">
        <f t="shared" si="31"/>
        <v>0</v>
      </c>
      <c r="P749"/>
    </row>
    <row r="750" spans="1:16" ht="22.95" customHeight="1" x14ac:dyDescent="0.25">
      <c r="A750" s="71"/>
      <c r="B750" s="62"/>
      <c r="C750" s="62"/>
      <c r="D750" s="64"/>
      <c r="E750" s="66"/>
      <c r="F750" s="8" t="s">
        <v>397</v>
      </c>
      <c r="G750" s="47"/>
      <c r="H750" s="11"/>
      <c r="I750" s="8">
        <f>IFERROR(VLOOKUP(H750,Šifranti!$F$49:$G$152,2,FALSE),0)</f>
        <v>0</v>
      </c>
      <c r="J750" s="43">
        <f>J745*0.65</f>
        <v>0</v>
      </c>
      <c r="K750" s="33"/>
      <c r="L750" s="50">
        <v>0.42</v>
      </c>
      <c r="M750" s="32">
        <f>D745+E745</f>
        <v>0</v>
      </c>
      <c r="N750" s="32">
        <f t="shared" si="32"/>
        <v>0</v>
      </c>
      <c r="O750" s="32">
        <f t="shared" si="31"/>
        <v>0</v>
      </c>
      <c r="P750"/>
    </row>
    <row r="751" spans="1:16" ht="22.95" customHeight="1" x14ac:dyDescent="0.25">
      <c r="A751" s="71"/>
      <c r="B751" s="62"/>
      <c r="C751" s="62"/>
      <c r="D751" s="64"/>
      <c r="E751" s="66"/>
      <c r="F751" s="8" t="s">
        <v>394</v>
      </c>
      <c r="G751" s="47"/>
      <c r="H751" s="11"/>
      <c r="I751" s="8">
        <f>IFERROR(VLOOKUP(H751,Šifranti!$F$153:$G$156,2,FALSE),0)</f>
        <v>0</v>
      </c>
      <c r="J751" s="42">
        <f>J745*0.3</f>
        <v>0</v>
      </c>
      <c r="K751" s="33"/>
      <c r="L751" s="50">
        <v>0.37</v>
      </c>
      <c r="M751" s="32">
        <f>D745+E745</f>
        <v>0</v>
      </c>
      <c r="N751" s="32">
        <f t="shared" si="32"/>
        <v>0</v>
      </c>
      <c r="O751" s="32">
        <f t="shared" si="31"/>
        <v>0</v>
      </c>
      <c r="P751"/>
    </row>
    <row r="752" spans="1:16" ht="22.95" customHeight="1" x14ac:dyDescent="0.25">
      <c r="A752" s="71" t="s">
        <v>399</v>
      </c>
      <c r="B752" s="61"/>
      <c r="C752" s="63" t="s">
        <v>400</v>
      </c>
      <c r="D752" s="63">
        <f>IF(B752&gt;3976,B752-3976,0)</f>
        <v>0</v>
      </c>
      <c r="E752" s="65">
        <v>0</v>
      </c>
      <c r="F752" s="15" t="s">
        <v>382</v>
      </c>
      <c r="G752" s="47"/>
      <c r="H752" s="11"/>
      <c r="I752" s="8">
        <f>IFERROR(VLOOKUP(H752,Šifranti!$F$5:$G$48,2,FALSE),0)</f>
        <v>0</v>
      </c>
      <c r="J752" s="44"/>
      <c r="K752" s="33"/>
      <c r="L752" s="50">
        <v>1.1399999999999999</v>
      </c>
      <c r="M752" s="32">
        <f>D752</f>
        <v>0</v>
      </c>
      <c r="N752" s="32">
        <f t="shared" si="32"/>
        <v>0</v>
      </c>
      <c r="O752" s="32">
        <f t="shared" si="31"/>
        <v>0</v>
      </c>
      <c r="P752"/>
    </row>
    <row r="753" spans="1:16" ht="22.95" customHeight="1" x14ac:dyDescent="0.25">
      <c r="A753" s="71"/>
      <c r="B753" s="62"/>
      <c r="C753" s="64"/>
      <c r="D753" s="64"/>
      <c r="E753" s="66"/>
      <c r="F753" s="15" t="s">
        <v>383</v>
      </c>
      <c r="G753" s="47"/>
      <c r="H753" s="11"/>
      <c r="I753" s="8">
        <f>IFERROR(VLOOKUP(H753,Šifranti!$F$5:$G$48,2,FALSE),0)</f>
        <v>0</v>
      </c>
      <c r="J753" s="42">
        <f>J752</f>
        <v>0</v>
      </c>
      <c r="K753" s="33"/>
      <c r="L753" s="50">
        <v>1.1399999999999999</v>
      </c>
      <c r="M753" s="32">
        <f>D752</f>
        <v>0</v>
      </c>
      <c r="N753" s="32">
        <f t="shared" si="32"/>
        <v>0</v>
      </c>
      <c r="O753" s="32">
        <f t="shared" si="31"/>
        <v>0</v>
      </c>
      <c r="P753"/>
    </row>
    <row r="754" spans="1:16" ht="22.95" customHeight="1" x14ac:dyDescent="0.25">
      <c r="A754" s="71"/>
      <c r="B754" s="62"/>
      <c r="C754" s="64"/>
      <c r="D754" s="64"/>
      <c r="E754" s="66"/>
      <c r="F754" s="8" t="s">
        <v>368</v>
      </c>
      <c r="G754" s="47"/>
      <c r="H754" s="11"/>
      <c r="I754" s="8">
        <f>IFERROR(VLOOKUP(H754,Šifranti!$F$49:$G$152,2,FALSE),0)</f>
        <v>0</v>
      </c>
      <c r="J754" s="42">
        <f>J752</f>
        <v>0</v>
      </c>
      <c r="K754" s="33"/>
      <c r="L754" s="50">
        <v>0.63</v>
      </c>
      <c r="M754" s="32">
        <f>D752</f>
        <v>0</v>
      </c>
      <c r="N754" s="32">
        <f t="shared" si="32"/>
        <v>0</v>
      </c>
      <c r="O754" s="32">
        <f t="shared" si="31"/>
        <v>0</v>
      </c>
      <c r="P754"/>
    </row>
    <row r="755" spans="1:16" ht="22.95" customHeight="1" x14ac:dyDescent="0.25">
      <c r="A755" s="72"/>
      <c r="B755" s="73"/>
      <c r="C755" s="74"/>
      <c r="D755" s="74"/>
      <c r="E755" s="75"/>
      <c r="F755" s="8" t="s">
        <v>369</v>
      </c>
      <c r="G755" s="47"/>
      <c r="H755" s="11"/>
      <c r="I755" s="8">
        <f>IFERROR(VLOOKUP(H755,Šifranti!$F$49:$G$152,2,FALSE),0)</f>
        <v>0</v>
      </c>
      <c r="J755" s="42">
        <f>J752</f>
        <v>0</v>
      </c>
      <c r="K755" s="33"/>
      <c r="L755" s="50">
        <v>0.63</v>
      </c>
      <c r="M755" s="32">
        <f>D752</f>
        <v>0</v>
      </c>
      <c r="N755" s="32">
        <f t="shared" si="32"/>
        <v>0</v>
      </c>
      <c r="O755" s="32">
        <f t="shared" si="31"/>
        <v>0</v>
      </c>
      <c r="P755"/>
    </row>
    <row r="756" spans="1:16" ht="22.95" customHeight="1" x14ac:dyDescent="0.25">
      <c r="A756" s="76" t="s">
        <v>401</v>
      </c>
      <c r="B756" s="61"/>
      <c r="C756" s="61"/>
      <c r="D756" s="63">
        <f>IF(B756&gt;2309,B756-2309,0)</f>
        <v>0</v>
      </c>
      <c r="E756" s="65">
        <f>IF(C756&gt;1895,C756-1895,0)</f>
        <v>0</v>
      </c>
      <c r="F756" s="15" t="s">
        <v>382</v>
      </c>
      <c r="G756" s="47"/>
      <c r="H756" s="11"/>
      <c r="I756" s="8">
        <f>IFERROR(VLOOKUP(H756,Šifranti!$F$5:$G$48,2,FALSE),0)</f>
        <v>0</v>
      </c>
      <c r="J756" s="44"/>
      <c r="K756" s="33"/>
      <c r="L756" s="50">
        <v>1.08</v>
      </c>
      <c r="M756" s="32">
        <f>D756+E756</f>
        <v>0</v>
      </c>
      <c r="N756" s="32">
        <f t="shared" si="32"/>
        <v>0</v>
      </c>
      <c r="O756" s="32">
        <f t="shared" si="31"/>
        <v>0</v>
      </c>
      <c r="P756"/>
    </row>
    <row r="757" spans="1:16" ht="22.95" customHeight="1" x14ac:dyDescent="0.25">
      <c r="A757" s="71"/>
      <c r="B757" s="62"/>
      <c r="C757" s="62"/>
      <c r="D757" s="64"/>
      <c r="E757" s="66"/>
      <c r="F757" s="15" t="s">
        <v>383</v>
      </c>
      <c r="G757" s="47"/>
      <c r="H757" s="11"/>
      <c r="I757" s="8">
        <f>IFERROR(VLOOKUP(H757,Šifranti!$F$5:$G$48,2,FALSE),0)</f>
        <v>0</v>
      </c>
      <c r="J757" s="43">
        <f>J756</f>
        <v>0</v>
      </c>
      <c r="K757" s="33"/>
      <c r="L757" s="50">
        <v>1.08</v>
      </c>
      <c r="M757" s="32">
        <f>D756+E756</f>
        <v>0</v>
      </c>
      <c r="N757" s="32">
        <f t="shared" si="32"/>
        <v>0</v>
      </c>
      <c r="O757" s="32">
        <f t="shared" si="31"/>
        <v>0</v>
      </c>
      <c r="P757"/>
    </row>
    <row r="758" spans="1:16" ht="22.95" customHeight="1" x14ac:dyDescent="0.25">
      <c r="A758" s="71"/>
      <c r="B758" s="62"/>
      <c r="C758" s="62"/>
      <c r="D758" s="64"/>
      <c r="E758" s="66"/>
      <c r="F758" s="8" t="s">
        <v>368</v>
      </c>
      <c r="G758" s="47"/>
      <c r="H758" s="11"/>
      <c r="I758" s="8">
        <f>IFERROR(VLOOKUP(H758,Šifranti!$F$49:$G$152,2,FALSE),0)</f>
        <v>0</v>
      </c>
      <c r="J758" s="43">
        <f>J756*0.7</f>
        <v>0</v>
      </c>
      <c r="K758" s="33"/>
      <c r="L758" s="50">
        <v>0.6</v>
      </c>
      <c r="M758" s="32">
        <f>D756+E756</f>
        <v>0</v>
      </c>
      <c r="N758" s="32">
        <f t="shared" si="32"/>
        <v>0</v>
      </c>
      <c r="O758" s="32">
        <f t="shared" si="31"/>
        <v>0</v>
      </c>
      <c r="P758"/>
    </row>
    <row r="759" spans="1:16" ht="21.6" customHeight="1" x14ac:dyDescent="0.25">
      <c r="A759" s="71"/>
      <c r="B759" s="62"/>
      <c r="C759" s="62"/>
      <c r="D759" s="64"/>
      <c r="E759" s="66"/>
      <c r="F759" s="8" t="s">
        <v>369</v>
      </c>
      <c r="G759" s="47"/>
      <c r="H759" s="11"/>
      <c r="I759" s="8">
        <f>IFERROR(VLOOKUP(H759,Šifranti!$F$49:$G$152,2,FALSE),0)</f>
        <v>0</v>
      </c>
      <c r="J759" s="43">
        <f>J757*0.7</f>
        <v>0</v>
      </c>
      <c r="K759" s="33"/>
      <c r="L759" s="50">
        <v>0.6</v>
      </c>
      <c r="M759" s="32">
        <f>D756+E756</f>
        <v>0</v>
      </c>
      <c r="N759" s="32">
        <f t="shared" si="32"/>
        <v>0</v>
      </c>
      <c r="O759" s="32">
        <f t="shared" si="31"/>
        <v>0</v>
      </c>
      <c r="P759"/>
    </row>
    <row r="760" spans="1:16" ht="21.6" customHeight="1" x14ac:dyDescent="0.25">
      <c r="A760" s="71"/>
      <c r="B760" s="62"/>
      <c r="C760" s="62"/>
      <c r="D760" s="64"/>
      <c r="E760" s="66"/>
      <c r="F760" s="8" t="s">
        <v>396</v>
      </c>
      <c r="G760" s="47"/>
      <c r="H760" s="11"/>
      <c r="I760" s="8">
        <f>IFERROR(VLOOKUP(H760,Šifranti!$F$49:$G$152,2,FALSE),0)</f>
        <v>0</v>
      </c>
      <c r="J760" s="43">
        <f>J756*0.65</f>
        <v>0</v>
      </c>
      <c r="K760" s="33"/>
      <c r="L760" s="50">
        <v>0.42</v>
      </c>
      <c r="M760" s="32">
        <f>D756+E756</f>
        <v>0</v>
      </c>
      <c r="N760" s="32">
        <f t="shared" si="32"/>
        <v>0</v>
      </c>
      <c r="O760" s="32">
        <f t="shared" si="31"/>
        <v>0</v>
      </c>
      <c r="P760"/>
    </row>
    <row r="761" spans="1:16" ht="19.2" customHeight="1" x14ac:dyDescent="0.25">
      <c r="A761" s="71"/>
      <c r="B761" s="62"/>
      <c r="C761" s="62"/>
      <c r="D761" s="64"/>
      <c r="E761" s="66"/>
      <c r="F761" s="8" t="s">
        <v>397</v>
      </c>
      <c r="G761" s="47"/>
      <c r="H761" s="11"/>
      <c r="I761" s="8">
        <f>IFERROR(VLOOKUP(H761,Šifranti!$F$49:$G$152,2,FALSE),0)</f>
        <v>0</v>
      </c>
      <c r="J761" s="43">
        <f>J756*0.65</f>
        <v>0</v>
      </c>
      <c r="K761" s="33"/>
      <c r="L761" s="50">
        <v>0.42</v>
      </c>
      <c r="M761" s="32">
        <f>D756+E756</f>
        <v>0</v>
      </c>
      <c r="N761" s="32">
        <f t="shared" si="32"/>
        <v>0</v>
      </c>
      <c r="O761" s="32">
        <f t="shared" si="31"/>
        <v>0</v>
      </c>
      <c r="P761"/>
    </row>
    <row r="762" spans="1:16" ht="21.6" customHeight="1" x14ac:dyDescent="0.25">
      <c r="A762" s="71"/>
      <c r="B762" s="62"/>
      <c r="C762" s="62"/>
      <c r="D762" s="64"/>
      <c r="E762" s="66"/>
      <c r="F762" s="8" t="s">
        <v>394</v>
      </c>
      <c r="G762" s="47"/>
      <c r="H762" s="11"/>
      <c r="I762" s="8">
        <f>IFERROR(VLOOKUP(H762,Šifranti!$F$153:$G$156,2,FALSE),0)</f>
        <v>0</v>
      </c>
      <c r="J762" s="42">
        <f>J756*0.3</f>
        <v>0</v>
      </c>
      <c r="K762" s="33"/>
      <c r="L762" s="50">
        <v>0.37</v>
      </c>
      <c r="M762" s="32">
        <f>D756+E756</f>
        <v>0</v>
      </c>
      <c r="N762" s="32">
        <f t="shared" si="32"/>
        <v>0</v>
      </c>
      <c r="O762" s="32">
        <f t="shared" si="31"/>
        <v>0</v>
      </c>
      <c r="P762"/>
    </row>
    <row r="763" spans="1:16" ht="22.95" customHeight="1" x14ac:dyDescent="0.25">
      <c r="A763" s="71" t="s">
        <v>402</v>
      </c>
      <c r="B763" s="61"/>
      <c r="C763" s="63" t="s">
        <v>400</v>
      </c>
      <c r="D763" s="63">
        <f>IF(B763&gt;3976,B763-3976,0)</f>
        <v>0</v>
      </c>
      <c r="E763" s="65">
        <v>0</v>
      </c>
      <c r="F763" s="15" t="s">
        <v>382</v>
      </c>
      <c r="G763" s="47"/>
      <c r="H763" s="11"/>
      <c r="I763" s="8">
        <f>IFERROR(VLOOKUP(H763,Šifranti!$F$5:$G$48,2,FALSE),0)</f>
        <v>0</v>
      </c>
      <c r="J763" s="44"/>
      <c r="K763" s="33"/>
      <c r="L763" s="50">
        <v>1.1399999999999999</v>
      </c>
      <c r="M763" s="32">
        <f>D763</f>
        <v>0</v>
      </c>
      <c r="N763" s="32">
        <f t="shared" si="32"/>
        <v>0</v>
      </c>
      <c r="O763" s="32">
        <f t="shared" si="31"/>
        <v>0</v>
      </c>
      <c r="P763"/>
    </row>
    <row r="764" spans="1:16" ht="22.95" customHeight="1" x14ac:dyDescent="0.25">
      <c r="A764" s="71"/>
      <c r="B764" s="62"/>
      <c r="C764" s="64"/>
      <c r="D764" s="64"/>
      <c r="E764" s="66"/>
      <c r="F764" s="15" t="s">
        <v>383</v>
      </c>
      <c r="G764" s="47"/>
      <c r="H764" s="11"/>
      <c r="I764" s="8">
        <f>IFERROR(VLOOKUP(H764,Šifranti!$F$5:$G$48,2,FALSE),0)</f>
        <v>0</v>
      </c>
      <c r="J764" s="42">
        <f>J763</f>
        <v>0</v>
      </c>
      <c r="K764" s="33"/>
      <c r="L764" s="50">
        <v>1.1399999999999999</v>
      </c>
      <c r="M764" s="32">
        <f>D763</f>
        <v>0</v>
      </c>
      <c r="N764" s="32">
        <f t="shared" si="32"/>
        <v>0</v>
      </c>
      <c r="O764" s="32">
        <f t="shared" si="31"/>
        <v>0</v>
      </c>
      <c r="P764"/>
    </row>
    <row r="765" spans="1:16" ht="22.95" customHeight="1" x14ac:dyDescent="0.25">
      <c r="A765" s="71"/>
      <c r="B765" s="62"/>
      <c r="C765" s="64"/>
      <c r="D765" s="64"/>
      <c r="E765" s="66"/>
      <c r="F765" s="8" t="s">
        <v>368</v>
      </c>
      <c r="G765" s="47"/>
      <c r="H765" s="11"/>
      <c r="I765" s="8">
        <f>IFERROR(VLOOKUP(H765,Šifranti!$F$49:$G$152,2,FALSE),0)</f>
        <v>0</v>
      </c>
      <c r="J765" s="42">
        <f>J763</f>
        <v>0</v>
      </c>
      <c r="K765" s="33"/>
      <c r="L765" s="50">
        <v>0.63</v>
      </c>
      <c r="M765" s="32">
        <f>D763</f>
        <v>0</v>
      </c>
      <c r="N765" s="32">
        <f t="shared" si="32"/>
        <v>0</v>
      </c>
      <c r="O765" s="32">
        <f t="shared" si="31"/>
        <v>0</v>
      </c>
      <c r="P765"/>
    </row>
    <row r="766" spans="1:16" ht="22.95" customHeight="1" x14ac:dyDescent="0.25">
      <c r="A766" s="72"/>
      <c r="B766" s="73"/>
      <c r="C766" s="74"/>
      <c r="D766" s="74"/>
      <c r="E766" s="75"/>
      <c r="F766" s="8" t="s">
        <v>369</v>
      </c>
      <c r="G766" s="47"/>
      <c r="H766" s="11"/>
      <c r="I766" s="8">
        <f>IFERROR(VLOOKUP(H766,Šifranti!$F$49:$G$152,2,FALSE),0)</f>
        <v>0</v>
      </c>
      <c r="J766" s="42">
        <f>J763</f>
        <v>0</v>
      </c>
      <c r="K766" s="33"/>
      <c r="L766" s="50">
        <v>0.63</v>
      </c>
      <c r="M766" s="32">
        <f>D763</f>
        <v>0</v>
      </c>
      <c r="N766" s="32">
        <f t="shared" si="32"/>
        <v>0</v>
      </c>
      <c r="O766" s="32">
        <f t="shared" si="31"/>
        <v>0</v>
      </c>
      <c r="P766"/>
    </row>
    <row r="767" spans="1:16" ht="22.95" customHeight="1" x14ac:dyDescent="0.25">
      <c r="A767" s="76" t="s">
        <v>403</v>
      </c>
      <c r="B767" s="61"/>
      <c r="C767" s="61"/>
      <c r="D767" s="63">
        <f>IF(B767&gt;2309,B767-2309,0)</f>
        <v>0</v>
      </c>
      <c r="E767" s="65">
        <f>IF(C767&gt;1895,C767-1895,0)</f>
        <v>0</v>
      </c>
      <c r="F767" s="15" t="s">
        <v>382</v>
      </c>
      <c r="G767" s="47"/>
      <c r="H767" s="11"/>
      <c r="I767" s="8">
        <f>IFERROR(VLOOKUP(H767,Šifranti!$F$5:$G$48,2,FALSE),0)</f>
        <v>0</v>
      </c>
      <c r="J767" s="44"/>
      <c r="K767" s="33"/>
      <c r="L767" s="50">
        <v>1.08</v>
      </c>
      <c r="M767" s="32">
        <f>D767+E767</f>
        <v>0</v>
      </c>
      <c r="N767" s="32">
        <f t="shared" si="32"/>
        <v>0</v>
      </c>
      <c r="O767" s="32">
        <f t="shared" si="31"/>
        <v>0</v>
      </c>
      <c r="P767"/>
    </row>
    <row r="768" spans="1:16" ht="22.95" customHeight="1" x14ac:dyDescent="0.25">
      <c r="A768" s="71"/>
      <c r="B768" s="62"/>
      <c r="C768" s="62"/>
      <c r="D768" s="64"/>
      <c r="E768" s="66"/>
      <c r="F768" s="15" t="s">
        <v>383</v>
      </c>
      <c r="G768" s="47"/>
      <c r="H768" s="11"/>
      <c r="I768" s="8">
        <f>IFERROR(VLOOKUP(H768,Šifranti!$F$5:$G$48,2,FALSE),0)</f>
        <v>0</v>
      </c>
      <c r="J768" s="43">
        <f>J767</f>
        <v>0</v>
      </c>
      <c r="K768" s="33"/>
      <c r="L768" s="50">
        <v>1.08</v>
      </c>
      <c r="M768" s="32">
        <f>D767+E767</f>
        <v>0</v>
      </c>
      <c r="N768" s="32">
        <f t="shared" si="32"/>
        <v>0</v>
      </c>
      <c r="O768" s="32">
        <f t="shared" si="31"/>
        <v>0</v>
      </c>
      <c r="P768"/>
    </row>
    <row r="769" spans="1:16" ht="22.95" customHeight="1" x14ac:dyDescent="0.25">
      <c r="A769" s="71"/>
      <c r="B769" s="62"/>
      <c r="C769" s="62"/>
      <c r="D769" s="64"/>
      <c r="E769" s="66"/>
      <c r="F769" s="8" t="s">
        <v>368</v>
      </c>
      <c r="G769" s="47"/>
      <c r="H769" s="11"/>
      <c r="I769" s="8">
        <f>IFERROR(VLOOKUP(H769,Šifranti!$F$49:$G$152,2,FALSE),0)</f>
        <v>0</v>
      </c>
      <c r="J769" s="43">
        <f>J767*0.7</f>
        <v>0</v>
      </c>
      <c r="K769" s="33"/>
      <c r="L769" s="50">
        <v>0.6</v>
      </c>
      <c r="M769" s="32">
        <f>D767+E767</f>
        <v>0</v>
      </c>
      <c r="N769" s="32">
        <f t="shared" si="32"/>
        <v>0</v>
      </c>
      <c r="O769" s="32">
        <f t="shared" si="31"/>
        <v>0</v>
      </c>
      <c r="P769"/>
    </row>
    <row r="770" spans="1:16" ht="22.95" customHeight="1" x14ac:dyDescent="0.25">
      <c r="A770" s="71"/>
      <c r="B770" s="62"/>
      <c r="C770" s="62"/>
      <c r="D770" s="64"/>
      <c r="E770" s="66"/>
      <c r="F770" s="8" t="s">
        <v>369</v>
      </c>
      <c r="G770" s="47"/>
      <c r="H770" s="11"/>
      <c r="I770" s="8">
        <f>IFERROR(VLOOKUP(H770,Šifranti!$F$49:$G$152,2,FALSE),0)</f>
        <v>0</v>
      </c>
      <c r="J770" s="43">
        <f>J768*0.7</f>
        <v>0</v>
      </c>
      <c r="K770" s="33"/>
      <c r="L770" s="50">
        <v>0.6</v>
      </c>
      <c r="M770" s="32">
        <f>D767+E767</f>
        <v>0</v>
      </c>
      <c r="N770" s="32">
        <f t="shared" si="32"/>
        <v>0</v>
      </c>
      <c r="O770" s="32">
        <f t="shared" si="31"/>
        <v>0</v>
      </c>
      <c r="P770"/>
    </row>
    <row r="771" spans="1:16" ht="22.95" customHeight="1" x14ac:dyDescent="0.25">
      <c r="A771" s="71"/>
      <c r="B771" s="62"/>
      <c r="C771" s="62"/>
      <c r="D771" s="64"/>
      <c r="E771" s="66"/>
      <c r="F771" s="8" t="s">
        <v>396</v>
      </c>
      <c r="G771" s="47"/>
      <c r="H771" s="11"/>
      <c r="I771" s="8">
        <f>IFERROR(VLOOKUP(H771,Šifranti!$F$49:$G$152,2,FALSE),0)</f>
        <v>0</v>
      </c>
      <c r="J771" s="43">
        <f>J767*0.65</f>
        <v>0</v>
      </c>
      <c r="K771" s="33"/>
      <c r="L771" s="50">
        <v>0.42</v>
      </c>
      <c r="M771" s="32">
        <f>D767+E767</f>
        <v>0</v>
      </c>
      <c r="N771" s="32">
        <f t="shared" si="32"/>
        <v>0</v>
      </c>
      <c r="O771" s="32">
        <f t="shared" si="31"/>
        <v>0</v>
      </c>
      <c r="P771"/>
    </row>
    <row r="772" spans="1:16" ht="22.95" customHeight="1" x14ac:dyDescent="0.25">
      <c r="A772" s="71"/>
      <c r="B772" s="62"/>
      <c r="C772" s="62"/>
      <c r="D772" s="64"/>
      <c r="E772" s="66"/>
      <c r="F772" s="8" t="s">
        <v>397</v>
      </c>
      <c r="G772" s="47"/>
      <c r="H772" s="11"/>
      <c r="I772" s="8">
        <f>IFERROR(VLOOKUP(H772,Šifranti!$F$49:$G$152,2,FALSE),0)</f>
        <v>0</v>
      </c>
      <c r="J772" s="43">
        <f>J767*0.65</f>
        <v>0</v>
      </c>
      <c r="K772" s="33"/>
      <c r="L772" s="50">
        <v>0.42</v>
      </c>
      <c r="M772" s="32">
        <f>D767+E767</f>
        <v>0</v>
      </c>
      <c r="N772" s="32">
        <f t="shared" si="32"/>
        <v>0</v>
      </c>
      <c r="O772" s="32">
        <f t="shared" si="31"/>
        <v>0</v>
      </c>
      <c r="P772"/>
    </row>
    <row r="773" spans="1:16" ht="22.95" customHeight="1" x14ac:dyDescent="0.25">
      <c r="A773" s="71"/>
      <c r="B773" s="62"/>
      <c r="C773" s="62"/>
      <c r="D773" s="64"/>
      <c r="E773" s="66"/>
      <c r="F773" s="8" t="s">
        <v>394</v>
      </c>
      <c r="G773" s="47"/>
      <c r="H773" s="11"/>
      <c r="I773" s="8">
        <f>IFERROR(VLOOKUP(H773,Šifranti!$F$153:$G$156,2,FALSE),0)</f>
        <v>0</v>
      </c>
      <c r="J773" s="42">
        <f>J767*0.3</f>
        <v>0</v>
      </c>
      <c r="K773" s="33"/>
      <c r="L773" s="50">
        <v>0.37</v>
      </c>
      <c r="M773" s="32">
        <f>D767+E767</f>
        <v>0</v>
      </c>
      <c r="N773" s="32">
        <f t="shared" si="32"/>
        <v>0</v>
      </c>
      <c r="O773" s="32">
        <f t="shared" si="31"/>
        <v>0</v>
      </c>
      <c r="P773"/>
    </row>
    <row r="774" spans="1:16" ht="22.95" customHeight="1" x14ac:dyDescent="0.25">
      <c r="A774" s="71" t="s">
        <v>404</v>
      </c>
      <c r="B774" s="61"/>
      <c r="C774" s="63" t="s">
        <v>400</v>
      </c>
      <c r="D774" s="63">
        <f>IF(B774&gt;3976,B774-3976,0)</f>
        <v>0</v>
      </c>
      <c r="E774" s="65">
        <v>0</v>
      </c>
      <c r="F774" s="15" t="s">
        <v>382</v>
      </c>
      <c r="G774" s="47"/>
      <c r="H774" s="11"/>
      <c r="I774" s="8">
        <f>IFERROR(VLOOKUP(H774,Šifranti!$F$5:$G$48,2,FALSE),0)</f>
        <v>0</v>
      </c>
      <c r="J774" s="44"/>
      <c r="K774" s="33"/>
      <c r="L774" s="50">
        <v>1.1399999999999999</v>
      </c>
      <c r="M774" s="32">
        <f>D774</f>
        <v>0</v>
      </c>
      <c r="N774" s="32">
        <f t="shared" si="32"/>
        <v>0</v>
      </c>
      <c r="O774" s="32">
        <f t="shared" si="31"/>
        <v>0</v>
      </c>
      <c r="P774"/>
    </row>
    <row r="775" spans="1:16" ht="22.95" customHeight="1" x14ac:dyDescent="0.25">
      <c r="A775" s="71"/>
      <c r="B775" s="62"/>
      <c r="C775" s="64"/>
      <c r="D775" s="64"/>
      <c r="E775" s="66"/>
      <c r="F775" s="15" t="s">
        <v>383</v>
      </c>
      <c r="G775" s="47"/>
      <c r="H775" s="11"/>
      <c r="I775" s="8">
        <f>IFERROR(VLOOKUP(H775,Šifranti!$F$5:$G$48,2,FALSE),0)</f>
        <v>0</v>
      </c>
      <c r="J775" s="42">
        <f>J774</f>
        <v>0</v>
      </c>
      <c r="K775" s="33"/>
      <c r="L775" s="50">
        <v>1.1399999999999999</v>
      </c>
      <c r="M775" s="32">
        <f>D774</f>
        <v>0</v>
      </c>
      <c r="N775" s="32">
        <f t="shared" si="32"/>
        <v>0</v>
      </c>
      <c r="O775" s="32">
        <f t="shared" si="31"/>
        <v>0</v>
      </c>
      <c r="P775"/>
    </row>
    <row r="776" spans="1:16" ht="27" customHeight="1" x14ac:dyDescent="0.25">
      <c r="A776" s="71"/>
      <c r="B776" s="62"/>
      <c r="C776" s="64"/>
      <c r="D776" s="64"/>
      <c r="E776" s="66"/>
      <c r="F776" s="8" t="s">
        <v>368</v>
      </c>
      <c r="G776" s="47"/>
      <c r="H776" s="11"/>
      <c r="I776" s="8">
        <f>IFERROR(VLOOKUP(H776,Šifranti!$F$49:$G$152,2,FALSE),0)</f>
        <v>0</v>
      </c>
      <c r="J776" s="42">
        <f>J774</f>
        <v>0</v>
      </c>
      <c r="K776" s="33"/>
      <c r="L776" s="50">
        <v>0.63</v>
      </c>
      <c r="M776" s="32">
        <f>D774</f>
        <v>0</v>
      </c>
      <c r="N776" s="32">
        <f t="shared" si="32"/>
        <v>0</v>
      </c>
      <c r="O776" s="32">
        <f t="shared" si="31"/>
        <v>0</v>
      </c>
      <c r="P776"/>
    </row>
    <row r="777" spans="1:16" ht="22.95" customHeight="1" x14ac:dyDescent="0.25">
      <c r="A777" s="72"/>
      <c r="B777" s="73"/>
      <c r="C777" s="74"/>
      <c r="D777" s="74"/>
      <c r="E777" s="75"/>
      <c r="F777" s="8" t="s">
        <v>369</v>
      </c>
      <c r="G777" s="47"/>
      <c r="H777" s="11"/>
      <c r="I777" s="8">
        <f>IFERROR(VLOOKUP(H777,Šifranti!$F$49:$G$152,2,FALSE),0)</f>
        <v>0</v>
      </c>
      <c r="J777" s="42">
        <f>J774</f>
        <v>0</v>
      </c>
      <c r="K777" s="33"/>
      <c r="L777" s="50">
        <v>0.63</v>
      </c>
      <c r="M777" s="32">
        <f>D774</f>
        <v>0</v>
      </c>
      <c r="N777" s="32">
        <f t="shared" si="32"/>
        <v>0</v>
      </c>
      <c r="O777" s="32">
        <f t="shared" si="31"/>
        <v>0</v>
      </c>
      <c r="P777"/>
    </row>
    <row r="778" spans="1:16" ht="22.95" customHeight="1" x14ac:dyDescent="0.25">
      <c r="A778" s="76" t="s">
        <v>405</v>
      </c>
      <c r="B778" s="61"/>
      <c r="C778" s="61"/>
      <c r="D778" s="63">
        <f>IF(B778&gt;2309,B778-2309,0)</f>
        <v>0</v>
      </c>
      <c r="E778" s="65">
        <f>IF(C778&gt;1895,C778-1895,0)</f>
        <v>0</v>
      </c>
      <c r="F778" s="15" t="s">
        <v>382</v>
      </c>
      <c r="G778" s="47"/>
      <c r="H778" s="11"/>
      <c r="I778" s="8">
        <f>IFERROR(VLOOKUP(H778,Šifranti!$F$5:$G$48,2,FALSE),0)</f>
        <v>0</v>
      </c>
      <c r="J778" s="44"/>
      <c r="K778" s="33"/>
      <c r="L778" s="50">
        <v>1.08</v>
      </c>
      <c r="M778" s="32">
        <f>D778+E778</f>
        <v>0</v>
      </c>
      <c r="N778" s="32">
        <f t="shared" si="32"/>
        <v>0</v>
      </c>
      <c r="O778" s="32">
        <f t="shared" si="31"/>
        <v>0</v>
      </c>
      <c r="P778"/>
    </row>
    <row r="779" spans="1:16" ht="22.95" customHeight="1" x14ac:dyDescent="0.25">
      <c r="A779" s="71"/>
      <c r="B779" s="62"/>
      <c r="C779" s="62"/>
      <c r="D779" s="64"/>
      <c r="E779" s="66"/>
      <c r="F779" s="15" t="s">
        <v>383</v>
      </c>
      <c r="G779" s="47"/>
      <c r="H779" s="11"/>
      <c r="I779" s="8">
        <f>IFERROR(VLOOKUP(H779,Šifranti!$F$5:$G$48,2,FALSE),0)</f>
        <v>0</v>
      </c>
      <c r="J779" s="43">
        <f>J778</f>
        <v>0</v>
      </c>
      <c r="K779" s="33"/>
      <c r="L779" s="50">
        <v>1.08</v>
      </c>
      <c r="M779" s="32">
        <f>D778+E778</f>
        <v>0</v>
      </c>
      <c r="N779" s="32">
        <f t="shared" si="32"/>
        <v>0</v>
      </c>
      <c r="O779" s="32">
        <f t="shared" si="31"/>
        <v>0</v>
      </c>
      <c r="P779"/>
    </row>
    <row r="780" spans="1:16" ht="22.95" customHeight="1" x14ac:dyDescent="0.25">
      <c r="A780" s="71"/>
      <c r="B780" s="62"/>
      <c r="C780" s="62"/>
      <c r="D780" s="64"/>
      <c r="E780" s="66"/>
      <c r="F780" s="8" t="s">
        <v>368</v>
      </c>
      <c r="G780" s="47"/>
      <c r="H780" s="11"/>
      <c r="I780" s="8">
        <f>IFERROR(VLOOKUP(H780,Šifranti!$F$49:$G$152,2,FALSE),0)</f>
        <v>0</v>
      </c>
      <c r="J780" s="43">
        <f>J778*0.7</f>
        <v>0</v>
      </c>
      <c r="K780" s="33"/>
      <c r="L780" s="50">
        <v>0.6</v>
      </c>
      <c r="M780" s="32">
        <f>D778+E778</f>
        <v>0</v>
      </c>
      <c r="N780" s="32">
        <f t="shared" si="32"/>
        <v>0</v>
      </c>
      <c r="O780" s="32">
        <f t="shared" si="31"/>
        <v>0</v>
      </c>
      <c r="P780"/>
    </row>
    <row r="781" spans="1:16" ht="22.95" customHeight="1" x14ac:dyDescent="0.25">
      <c r="A781" s="71"/>
      <c r="B781" s="62"/>
      <c r="C781" s="62"/>
      <c r="D781" s="64"/>
      <c r="E781" s="66"/>
      <c r="F781" s="8" t="s">
        <v>369</v>
      </c>
      <c r="G781" s="47"/>
      <c r="H781" s="11"/>
      <c r="I781" s="8">
        <f>IFERROR(VLOOKUP(H781,Šifranti!$F$49:$G$152,2,FALSE),0)</f>
        <v>0</v>
      </c>
      <c r="J781" s="43">
        <f>J779*0.7</f>
        <v>0</v>
      </c>
      <c r="K781" s="33"/>
      <c r="L781" s="50">
        <v>0.6</v>
      </c>
      <c r="M781" s="32">
        <f>D778+E778</f>
        <v>0</v>
      </c>
      <c r="N781" s="32">
        <f t="shared" si="32"/>
        <v>0</v>
      </c>
      <c r="O781" s="32">
        <f t="shared" si="31"/>
        <v>0</v>
      </c>
      <c r="P781"/>
    </row>
    <row r="782" spans="1:16" ht="22.95" customHeight="1" x14ac:dyDescent="0.25">
      <c r="A782" s="71"/>
      <c r="B782" s="62"/>
      <c r="C782" s="62"/>
      <c r="D782" s="64"/>
      <c r="E782" s="66"/>
      <c r="F782" s="8" t="s">
        <v>396</v>
      </c>
      <c r="G782" s="47"/>
      <c r="H782" s="11"/>
      <c r="I782" s="8">
        <f>IFERROR(VLOOKUP(H782,Šifranti!$F$49:$G$152,2,FALSE),0)</f>
        <v>0</v>
      </c>
      <c r="J782" s="43">
        <f>J778*0.65</f>
        <v>0</v>
      </c>
      <c r="K782" s="33"/>
      <c r="L782" s="50">
        <v>0.42</v>
      </c>
      <c r="M782" s="32">
        <f>D778+E778</f>
        <v>0</v>
      </c>
      <c r="N782" s="32">
        <f t="shared" si="32"/>
        <v>0</v>
      </c>
      <c r="O782" s="32">
        <f t="shared" si="31"/>
        <v>0</v>
      </c>
      <c r="P782"/>
    </row>
    <row r="783" spans="1:16" ht="22.95" customHeight="1" x14ac:dyDescent="0.25">
      <c r="A783" s="71"/>
      <c r="B783" s="62"/>
      <c r="C783" s="62"/>
      <c r="D783" s="64"/>
      <c r="E783" s="66"/>
      <c r="F783" s="8" t="s">
        <v>397</v>
      </c>
      <c r="G783" s="47"/>
      <c r="H783" s="11"/>
      <c r="I783" s="8">
        <f>IFERROR(VLOOKUP(H783,Šifranti!$F$49:$G$152,2,FALSE),0)</f>
        <v>0</v>
      </c>
      <c r="J783" s="43">
        <f>J778*0.65</f>
        <v>0</v>
      </c>
      <c r="K783" s="33"/>
      <c r="L783" s="50">
        <v>0.42</v>
      </c>
      <c r="M783" s="32">
        <f>D778+E778</f>
        <v>0</v>
      </c>
      <c r="N783" s="32">
        <f t="shared" si="32"/>
        <v>0</v>
      </c>
      <c r="O783" s="32">
        <f t="shared" si="31"/>
        <v>0</v>
      </c>
      <c r="P783"/>
    </row>
    <row r="784" spans="1:16" ht="22.95" customHeight="1" x14ac:dyDescent="0.25">
      <c r="A784" s="71"/>
      <c r="B784" s="62"/>
      <c r="C784" s="62"/>
      <c r="D784" s="64"/>
      <c r="E784" s="66"/>
      <c r="F784" s="8" t="s">
        <v>394</v>
      </c>
      <c r="G784" s="47"/>
      <c r="H784" s="11"/>
      <c r="I784" s="8">
        <f>IFERROR(VLOOKUP(H784,Šifranti!$F$153:$G$156,2,FALSE),0)</f>
        <v>0</v>
      </c>
      <c r="J784" s="42">
        <f>J778*0.3</f>
        <v>0</v>
      </c>
      <c r="K784" s="33"/>
      <c r="L784" s="50">
        <v>0.37</v>
      </c>
      <c r="M784" s="32">
        <f>D778+E778</f>
        <v>0</v>
      </c>
      <c r="N784" s="32">
        <f t="shared" si="32"/>
        <v>0</v>
      </c>
      <c r="O784" s="32">
        <f t="shared" si="31"/>
        <v>0</v>
      </c>
      <c r="P784"/>
    </row>
    <row r="785" spans="1:16" ht="22.95" customHeight="1" x14ac:dyDescent="0.25">
      <c r="A785" s="71" t="s">
        <v>406</v>
      </c>
      <c r="B785" s="61"/>
      <c r="C785" s="63" t="s">
        <v>400</v>
      </c>
      <c r="D785" s="63">
        <f>IF(B785&gt;3976,B785-3976,0)</f>
        <v>0</v>
      </c>
      <c r="E785" s="65">
        <v>0</v>
      </c>
      <c r="F785" s="15" t="s">
        <v>382</v>
      </c>
      <c r="G785" s="47"/>
      <c r="H785" s="11"/>
      <c r="I785" s="8">
        <f>IFERROR(VLOOKUP(H785,Šifranti!$F$5:$G$48,2,FALSE),0)</f>
        <v>0</v>
      </c>
      <c r="J785" s="44"/>
      <c r="K785" s="33"/>
      <c r="L785" s="50">
        <v>1.1399999999999999</v>
      </c>
      <c r="M785" s="32">
        <f>D785</f>
        <v>0</v>
      </c>
      <c r="N785" s="32">
        <f t="shared" si="32"/>
        <v>0</v>
      </c>
      <c r="O785" s="32">
        <f t="shared" si="31"/>
        <v>0</v>
      </c>
      <c r="P785"/>
    </row>
    <row r="786" spans="1:16" ht="22.95" customHeight="1" x14ac:dyDescent="0.25">
      <c r="A786" s="71"/>
      <c r="B786" s="62"/>
      <c r="C786" s="64"/>
      <c r="D786" s="64"/>
      <c r="E786" s="66"/>
      <c r="F786" s="15" t="s">
        <v>383</v>
      </c>
      <c r="G786" s="47"/>
      <c r="H786" s="11"/>
      <c r="I786" s="8">
        <f>IFERROR(VLOOKUP(H786,Šifranti!$F$5:$G$48,2,FALSE),0)</f>
        <v>0</v>
      </c>
      <c r="J786" s="42">
        <f>J785</f>
        <v>0</v>
      </c>
      <c r="K786" s="33"/>
      <c r="L786" s="50">
        <v>1.1399999999999999</v>
      </c>
      <c r="M786" s="32">
        <f>D785</f>
        <v>0</v>
      </c>
      <c r="N786" s="32">
        <f t="shared" si="32"/>
        <v>0</v>
      </c>
      <c r="O786" s="32">
        <f t="shared" si="31"/>
        <v>0</v>
      </c>
      <c r="P786"/>
    </row>
    <row r="787" spans="1:16" ht="22.95" customHeight="1" x14ac:dyDescent="0.25">
      <c r="A787" s="71"/>
      <c r="B787" s="62"/>
      <c r="C787" s="64"/>
      <c r="D787" s="64"/>
      <c r="E787" s="66"/>
      <c r="F787" s="8" t="s">
        <v>368</v>
      </c>
      <c r="G787" s="47"/>
      <c r="H787" s="11"/>
      <c r="I787" s="8">
        <f>IFERROR(VLOOKUP(H787,Šifranti!$F$49:$G$152,2,FALSE),0)</f>
        <v>0</v>
      </c>
      <c r="J787" s="42">
        <f>J785</f>
        <v>0</v>
      </c>
      <c r="K787" s="33"/>
      <c r="L787" s="50">
        <v>0.63</v>
      </c>
      <c r="M787" s="32">
        <f>D785</f>
        <v>0</v>
      </c>
      <c r="N787" s="32">
        <f t="shared" si="32"/>
        <v>0</v>
      </c>
      <c r="O787" s="32">
        <f t="shared" si="31"/>
        <v>0</v>
      </c>
      <c r="P787"/>
    </row>
    <row r="788" spans="1:16" ht="22.95" customHeight="1" x14ac:dyDescent="0.25">
      <c r="A788" s="72"/>
      <c r="B788" s="73"/>
      <c r="C788" s="74"/>
      <c r="D788" s="74"/>
      <c r="E788" s="75"/>
      <c r="F788" s="8" t="s">
        <v>369</v>
      </c>
      <c r="G788" s="47"/>
      <c r="H788" s="11"/>
      <c r="I788" s="8">
        <f>IFERROR(VLOOKUP(H788,Šifranti!$F$49:$G$152,2,FALSE),0)</f>
        <v>0</v>
      </c>
      <c r="J788" s="42">
        <f>J785</f>
        <v>0</v>
      </c>
      <c r="K788" s="33"/>
      <c r="L788" s="50">
        <v>0.63</v>
      </c>
      <c r="M788" s="32">
        <f>D785</f>
        <v>0</v>
      </c>
      <c r="N788" s="32">
        <f t="shared" si="32"/>
        <v>0</v>
      </c>
      <c r="O788" s="32">
        <f t="shared" si="31"/>
        <v>0</v>
      </c>
      <c r="P788"/>
    </row>
    <row r="789" spans="1:16" ht="22.95" customHeight="1" x14ac:dyDescent="0.25">
      <c r="A789" s="34" t="s">
        <v>320</v>
      </c>
      <c r="B789" s="34"/>
      <c r="C789" s="34"/>
      <c r="D789" s="7"/>
      <c r="E789" s="7"/>
      <c r="F789" s="7"/>
      <c r="G789" s="7"/>
      <c r="H789" s="7"/>
      <c r="I789" s="7"/>
      <c r="J789" s="7"/>
      <c r="K789" s="7"/>
      <c r="L789" s="7"/>
      <c r="M789" s="7"/>
      <c r="N789" s="32">
        <f>SUM(N745:N788)</f>
        <v>0</v>
      </c>
      <c r="O789" s="32">
        <f>SUM(O745:O788)</f>
        <v>0</v>
      </c>
      <c r="P789"/>
    </row>
    <row r="790" spans="1:16" ht="22.95" customHeight="1" x14ac:dyDescent="0.25">
      <c r="A790"/>
      <c r="B790"/>
      <c r="C790"/>
      <c r="D790"/>
      <c r="E790"/>
      <c r="F790"/>
      <c r="G790"/>
      <c r="H790"/>
      <c r="I790"/>
      <c r="J790"/>
      <c r="K790"/>
      <c r="L790"/>
      <c r="M790"/>
      <c r="N790"/>
      <c r="O790"/>
      <c r="P790"/>
    </row>
    <row r="791" spans="1:16" ht="22.95" customHeight="1" x14ac:dyDescent="0.25">
      <c r="A791" s="26" t="s">
        <v>431</v>
      </c>
      <c r="B791" s="46"/>
      <c r="C791" s="46"/>
      <c r="D791"/>
      <c r="E791"/>
      <c r="F791"/>
      <c r="G791"/>
      <c r="H791"/>
      <c r="I791"/>
      <c r="J791"/>
      <c r="K791"/>
      <c r="L791"/>
      <c r="M791"/>
      <c r="N791"/>
      <c r="O791"/>
      <c r="P791"/>
    </row>
    <row r="792" spans="1:16" ht="73.95" customHeight="1" x14ac:dyDescent="0.25">
      <c r="A792" s="8" t="s">
        <v>11</v>
      </c>
      <c r="B792" s="49" t="s">
        <v>489</v>
      </c>
      <c r="C792" s="8" t="s">
        <v>323</v>
      </c>
      <c r="D792" s="13" t="s">
        <v>379</v>
      </c>
      <c r="E792" s="13" t="s">
        <v>378</v>
      </c>
      <c r="F792" s="8" t="s">
        <v>420</v>
      </c>
      <c r="G792" s="8" t="s">
        <v>8</v>
      </c>
      <c r="H792" s="8" t="s">
        <v>9</v>
      </c>
      <c r="I792" s="8" t="s">
        <v>10</v>
      </c>
      <c r="J792" s="8" t="s">
        <v>395</v>
      </c>
      <c r="K792" s="8" t="s">
        <v>372</v>
      </c>
      <c r="L792" s="8" t="s">
        <v>384</v>
      </c>
      <c r="M792" s="8" t="s">
        <v>385</v>
      </c>
      <c r="N792" s="13" t="s">
        <v>381</v>
      </c>
      <c r="O792" s="13" t="s">
        <v>380</v>
      </c>
      <c r="P792"/>
    </row>
    <row r="793" spans="1:16" ht="22.95" customHeight="1" x14ac:dyDescent="0.25">
      <c r="A793" s="9">
        <v>1</v>
      </c>
      <c r="B793" s="9">
        <v>2</v>
      </c>
      <c r="C793" s="9">
        <v>3</v>
      </c>
      <c r="D793" s="9">
        <v>4</v>
      </c>
      <c r="E793" s="9">
        <v>5</v>
      </c>
      <c r="F793" s="14">
        <v>6</v>
      </c>
      <c r="G793" s="9">
        <v>7</v>
      </c>
      <c r="H793" s="14">
        <v>8</v>
      </c>
      <c r="I793" s="9">
        <v>9</v>
      </c>
      <c r="J793" s="9">
        <v>10</v>
      </c>
      <c r="K793" s="9">
        <v>11</v>
      </c>
      <c r="L793" s="9">
        <v>12</v>
      </c>
      <c r="M793" s="9">
        <v>13</v>
      </c>
      <c r="N793" s="9">
        <v>14</v>
      </c>
      <c r="O793" s="9">
        <v>15</v>
      </c>
      <c r="P793"/>
    </row>
    <row r="794" spans="1:16" ht="22.95" customHeight="1" x14ac:dyDescent="0.25">
      <c r="A794" s="76" t="s">
        <v>398</v>
      </c>
      <c r="B794" s="61"/>
      <c r="C794" s="61"/>
      <c r="D794" s="63">
        <f>IF(B794&gt;2309,B794-2309,0)</f>
        <v>0</v>
      </c>
      <c r="E794" s="65">
        <f>IF(C794&gt;1895,C794-1895,0)</f>
        <v>0</v>
      </c>
      <c r="F794" s="15" t="s">
        <v>382</v>
      </c>
      <c r="G794" s="47"/>
      <c r="H794" s="11"/>
      <c r="I794" s="8">
        <f>IFERROR(VLOOKUP(H794,Šifranti!$F$5:$G$48,2,FALSE),0)</f>
        <v>0</v>
      </c>
      <c r="J794" s="44"/>
      <c r="K794" s="33"/>
      <c r="L794" s="50">
        <v>1.08</v>
      </c>
      <c r="M794" s="32">
        <f>D794+E794</f>
        <v>0</v>
      </c>
      <c r="N794" s="32">
        <f>IF(J794*K794*L794*M794 &lt;= 2000,J794*K794*L794*M794,2000)</f>
        <v>0</v>
      </c>
      <c r="O794" s="32">
        <f t="shared" ref="O794:O837" si="33">N794*1.161</f>
        <v>0</v>
      </c>
      <c r="P794"/>
    </row>
    <row r="795" spans="1:16" ht="22.95" customHeight="1" x14ac:dyDescent="0.25">
      <c r="A795" s="71"/>
      <c r="B795" s="62"/>
      <c r="C795" s="62"/>
      <c r="D795" s="64"/>
      <c r="E795" s="66"/>
      <c r="F795" s="15" t="s">
        <v>383</v>
      </c>
      <c r="G795" s="47"/>
      <c r="H795" s="11"/>
      <c r="I795" s="8">
        <f>IFERROR(VLOOKUP(H795,Šifranti!$F$5:$G$48,2,FALSE),0)</f>
        <v>0</v>
      </c>
      <c r="J795" s="43">
        <f>J794</f>
        <v>0</v>
      </c>
      <c r="K795" s="33"/>
      <c r="L795" s="50">
        <v>1.08</v>
      </c>
      <c r="M795" s="32">
        <f>D794+E794</f>
        <v>0</v>
      </c>
      <c r="N795" s="32">
        <f t="shared" ref="N795:N837" si="34">IF(J795*K795*L795*M795 &lt;= 2000,J795*K795*L795*M795,2000)</f>
        <v>0</v>
      </c>
      <c r="O795" s="32">
        <f t="shared" si="33"/>
        <v>0</v>
      </c>
      <c r="P795"/>
    </row>
    <row r="796" spans="1:16" ht="22.95" customHeight="1" x14ac:dyDescent="0.25">
      <c r="A796" s="71"/>
      <c r="B796" s="62"/>
      <c r="C796" s="62"/>
      <c r="D796" s="64"/>
      <c r="E796" s="66"/>
      <c r="F796" s="8" t="s">
        <v>368</v>
      </c>
      <c r="G796" s="47"/>
      <c r="H796" s="11"/>
      <c r="I796" s="8">
        <f>IFERROR(VLOOKUP(H796,Šifranti!$F$49:$G$152,2,FALSE),0)</f>
        <v>0</v>
      </c>
      <c r="J796" s="43">
        <f>J794*0.7</f>
        <v>0</v>
      </c>
      <c r="K796" s="33"/>
      <c r="L796" s="50">
        <v>0.6</v>
      </c>
      <c r="M796" s="32">
        <f>D794+E794</f>
        <v>0</v>
      </c>
      <c r="N796" s="32">
        <f t="shared" si="34"/>
        <v>0</v>
      </c>
      <c r="O796" s="32">
        <f t="shared" si="33"/>
        <v>0</v>
      </c>
      <c r="P796"/>
    </row>
    <row r="797" spans="1:16" ht="22.95" customHeight="1" x14ac:dyDescent="0.25">
      <c r="A797" s="71"/>
      <c r="B797" s="62"/>
      <c r="C797" s="62"/>
      <c r="D797" s="64"/>
      <c r="E797" s="66"/>
      <c r="F797" s="8" t="s">
        <v>369</v>
      </c>
      <c r="G797" s="47"/>
      <c r="H797" s="11"/>
      <c r="I797" s="8">
        <f>IFERROR(VLOOKUP(H797,Šifranti!$F$49:$G$152,2,FALSE),0)</f>
        <v>0</v>
      </c>
      <c r="J797" s="43">
        <f>J795*0.7</f>
        <v>0</v>
      </c>
      <c r="K797" s="33"/>
      <c r="L797" s="50">
        <v>0.6</v>
      </c>
      <c r="M797" s="32">
        <f>D794+E794</f>
        <v>0</v>
      </c>
      <c r="N797" s="32">
        <f t="shared" si="34"/>
        <v>0</v>
      </c>
      <c r="O797" s="32">
        <f t="shared" si="33"/>
        <v>0</v>
      </c>
      <c r="P797"/>
    </row>
    <row r="798" spans="1:16" ht="22.95" customHeight="1" x14ac:dyDescent="0.25">
      <c r="A798" s="71"/>
      <c r="B798" s="62"/>
      <c r="C798" s="62"/>
      <c r="D798" s="64"/>
      <c r="E798" s="66"/>
      <c r="F798" s="8" t="s">
        <v>396</v>
      </c>
      <c r="G798" s="47"/>
      <c r="H798" s="11"/>
      <c r="I798" s="8">
        <f>IFERROR(VLOOKUP(H798,Šifranti!$F$49:$G$152,2,FALSE),0)</f>
        <v>0</v>
      </c>
      <c r="J798" s="43">
        <f>J794*0.65</f>
        <v>0</v>
      </c>
      <c r="K798" s="33"/>
      <c r="L798" s="50">
        <v>0.42</v>
      </c>
      <c r="M798" s="32">
        <f>D794+E794</f>
        <v>0</v>
      </c>
      <c r="N798" s="32">
        <f t="shared" si="34"/>
        <v>0</v>
      </c>
      <c r="O798" s="32">
        <f t="shared" si="33"/>
        <v>0</v>
      </c>
      <c r="P798"/>
    </row>
    <row r="799" spans="1:16" ht="22.95" customHeight="1" x14ac:dyDescent="0.25">
      <c r="A799" s="71"/>
      <c r="B799" s="62"/>
      <c r="C799" s="62"/>
      <c r="D799" s="64"/>
      <c r="E799" s="66"/>
      <c r="F799" s="8" t="s">
        <v>397</v>
      </c>
      <c r="G799" s="47"/>
      <c r="H799" s="11"/>
      <c r="I799" s="8">
        <f>IFERROR(VLOOKUP(H799,Šifranti!$F$49:$G$152,2,FALSE),0)</f>
        <v>0</v>
      </c>
      <c r="J799" s="43">
        <f>J794*0.65</f>
        <v>0</v>
      </c>
      <c r="K799" s="33"/>
      <c r="L799" s="50">
        <v>0.42</v>
      </c>
      <c r="M799" s="32">
        <f>D794+E794</f>
        <v>0</v>
      </c>
      <c r="N799" s="32">
        <f t="shared" si="34"/>
        <v>0</v>
      </c>
      <c r="O799" s="32">
        <f t="shared" si="33"/>
        <v>0</v>
      </c>
      <c r="P799"/>
    </row>
    <row r="800" spans="1:16" ht="22.95" customHeight="1" x14ac:dyDescent="0.25">
      <c r="A800" s="71"/>
      <c r="B800" s="62"/>
      <c r="C800" s="62"/>
      <c r="D800" s="64"/>
      <c r="E800" s="66"/>
      <c r="F800" s="8" t="s">
        <v>394</v>
      </c>
      <c r="G800" s="47"/>
      <c r="H800" s="11"/>
      <c r="I800" s="8">
        <f>IFERROR(VLOOKUP(H800,Šifranti!$F$153:$G$156,2,FALSE),0)</f>
        <v>0</v>
      </c>
      <c r="J800" s="42">
        <f>J794*0.3</f>
        <v>0</v>
      </c>
      <c r="K800" s="33"/>
      <c r="L800" s="50">
        <v>0.37</v>
      </c>
      <c r="M800" s="32">
        <f>D794+E794</f>
        <v>0</v>
      </c>
      <c r="N800" s="32">
        <f t="shared" si="34"/>
        <v>0</v>
      </c>
      <c r="O800" s="32">
        <f t="shared" si="33"/>
        <v>0</v>
      </c>
      <c r="P800"/>
    </row>
    <row r="801" spans="1:16" ht="22.95" customHeight="1" x14ac:dyDescent="0.25">
      <c r="A801" s="71" t="s">
        <v>399</v>
      </c>
      <c r="B801" s="61"/>
      <c r="C801" s="63" t="s">
        <v>400</v>
      </c>
      <c r="D801" s="63">
        <f>IF(B801&gt;3976,B801-3976,0)</f>
        <v>0</v>
      </c>
      <c r="E801" s="65">
        <v>0</v>
      </c>
      <c r="F801" s="15" t="s">
        <v>382</v>
      </c>
      <c r="G801" s="47"/>
      <c r="H801" s="11"/>
      <c r="I801" s="8">
        <f>IFERROR(VLOOKUP(H801,Šifranti!$F$5:$G$48,2,FALSE),0)</f>
        <v>0</v>
      </c>
      <c r="J801" s="44"/>
      <c r="K801" s="33"/>
      <c r="L801" s="50">
        <v>1.1399999999999999</v>
      </c>
      <c r="M801" s="32">
        <f>D801</f>
        <v>0</v>
      </c>
      <c r="N801" s="32">
        <f t="shared" si="34"/>
        <v>0</v>
      </c>
      <c r="O801" s="32">
        <f t="shared" si="33"/>
        <v>0</v>
      </c>
      <c r="P801"/>
    </row>
    <row r="802" spans="1:16" ht="22.95" customHeight="1" x14ac:dyDescent="0.25">
      <c r="A802" s="71"/>
      <c r="B802" s="62"/>
      <c r="C802" s="64"/>
      <c r="D802" s="64"/>
      <c r="E802" s="66"/>
      <c r="F802" s="15" t="s">
        <v>383</v>
      </c>
      <c r="G802" s="47"/>
      <c r="H802" s="11"/>
      <c r="I802" s="8">
        <f>IFERROR(VLOOKUP(H802,Šifranti!$F$5:$G$48,2,FALSE),0)</f>
        <v>0</v>
      </c>
      <c r="J802" s="42">
        <f>J801</f>
        <v>0</v>
      </c>
      <c r="K802" s="33"/>
      <c r="L802" s="50">
        <v>1.1399999999999999</v>
      </c>
      <c r="M802" s="32">
        <f>D801</f>
        <v>0</v>
      </c>
      <c r="N802" s="32">
        <f t="shared" si="34"/>
        <v>0</v>
      </c>
      <c r="O802" s="32">
        <f t="shared" si="33"/>
        <v>0</v>
      </c>
      <c r="P802"/>
    </row>
    <row r="803" spans="1:16" ht="22.95" customHeight="1" x14ac:dyDescent="0.25">
      <c r="A803" s="71"/>
      <c r="B803" s="62"/>
      <c r="C803" s="64"/>
      <c r="D803" s="64"/>
      <c r="E803" s="66"/>
      <c r="F803" s="8" t="s">
        <v>368</v>
      </c>
      <c r="G803" s="47"/>
      <c r="H803" s="11"/>
      <c r="I803" s="8">
        <f>IFERROR(VLOOKUP(H803,Šifranti!$F$49:$G$152,2,FALSE),0)</f>
        <v>0</v>
      </c>
      <c r="J803" s="42">
        <f>J801</f>
        <v>0</v>
      </c>
      <c r="K803" s="33"/>
      <c r="L803" s="50">
        <v>0.63</v>
      </c>
      <c r="M803" s="32">
        <f>D801</f>
        <v>0</v>
      </c>
      <c r="N803" s="32">
        <f t="shared" si="34"/>
        <v>0</v>
      </c>
      <c r="O803" s="32">
        <f t="shared" si="33"/>
        <v>0</v>
      </c>
      <c r="P803"/>
    </row>
    <row r="804" spans="1:16" ht="22.95" customHeight="1" x14ac:dyDescent="0.25">
      <c r="A804" s="72"/>
      <c r="B804" s="73"/>
      <c r="C804" s="74"/>
      <c r="D804" s="74"/>
      <c r="E804" s="75"/>
      <c r="F804" s="8" t="s">
        <v>369</v>
      </c>
      <c r="G804" s="47"/>
      <c r="H804" s="11"/>
      <c r="I804" s="8">
        <f>IFERROR(VLOOKUP(H804,Šifranti!$F$49:$G$152,2,FALSE),0)</f>
        <v>0</v>
      </c>
      <c r="J804" s="42">
        <f>J801</f>
        <v>0</v>
      </c>
      <c r="K804" s="33"/>
      <c r="L804" s="50">
        <v>0.63</v>
      </c>
      <c r="M804" s="32">
        <f>D801</f>
        <v>0</v>
      </c>
      <c r="N804" s="32">
        <f t="shared" si="34"/>
        <v>0</v>
      </c>
      <c r="O804" s="32">
        <f t="shared" si="33"/>
        <v>0</v>
      </c>
      <c r="P804"/>
    </row>
    <row r="805" spans="1:16" ht="22.95" customHeight="1" x14ac:dyDescent="0.25">
      <c r="A805" s="76" t="s">
        <v>401</v>
      </c>
      <c r="B805" s="61"/>
      <c r="C805" s="61"/>
      <c r="D805" s="63">
        <f>IF(B805&gt;2309,B805-2309,0)</f>
        <v>0</v>
      </c>
      <c r="E805" s="65">
        <f>IF(C805&gt;1895,C805-1895,0)</f>
        <v>0</v>
      </c>
      <c r="F805" s="15" t="s">
        <v>382</v>
      </c>
      <c r="G805" s="47"/>
      <c r="H805" s="11"/>
      <c r="I805" s="8">
        <f>IFERROR(VLOOKUP(H805,Šifranti!$F$5:$G$48,2,FALSE),0)</f>
        <v>0</v>
      </c>
      <c r="J805" s="44"/>
      <c r="K805" s="33"/>
      <c r="L805" s="50">
        <v>1.08</v>
      </c>
      <c r="M805" s="32">
        <f>D805+E805</f>
        <v>0</v>
      </c>
      <c r="N805" s="32">
        <f t="shared" si="34"/>
        <v>0</v>
      </c>
      <c r="O805" s="32">
        <f t="shared" si="33"/>
        <v>0</v>
      </c>
      <c r="P805"/>
    </row>
    <row r="806" spans="1:16" ht="22.95" customHeight="1" x14ac:dyDescent="0.25">
      <c r="A806" s="71"/>
      <c r="B806" s="62"/>
      <c r="C806" s="62"/>
      <c r="D806" s="64"/>
      <c r="E806" s="66"/>
      <c r="F806" s="15" t="s">
        <v>383</v>
      </c>
      <c r="G806" s="47"/>
      <c r="H806" s="11"/>
      <c r="I806" s="8">
        <f>IFERROR(VLOOKUP(H806,Šifranti!$F$5:$G$48,2,FALSE),0)</f>
        <v>0</v>
      </c>
      <c r="J806" s="43">
        <f>J805</f>
        <v>0</v>
      </c>
      <c r="K806" s="33"/>
      <c r="L806" s="50">
        <v>1.08</v>
      </c>
      <c r="M806" s="32">
        <f>D805+E805</f>
        <v>0</v>
      </c>
      <c r="N806" s="32">
        <f t="shared" si="34"/>
        <v>0</v>
      </c>
      <c r="O806" s="32">
        <f t="shared" si="33"/>
        <v>0</v>
      </c>
      <c r="P806"/>
    </row>
    <row r="807" spans="1:16" ht="22.95" customHeight="1" x14ac:dyDescent="0.25">
      <c r="A807" s="71"/>
      <c r="B807" s="62"/>
      <c r="C807" s="62"/>
      <c r="D807" s="64"/>
      <c r="E807" s="66"/>
      <c r="F807" s="8" t="s">
        <v>368</v>
      </c>
      <c r="G807" s="47"/>
      <c r="H807" s="11"/>
      <c r="I807" s="8">
        <f>IFERROR(VLOOKUP(H807,Šifranti!$F$49:$G$152,2,FALSE),0)</f>
        <v>0</v>
      </c>
      <c r="J807" s="43">
        <f>J805*0.7</f>
        <v>0</v>
      </c>
      <c r="K807" s="33"/>
      <c r="L807" s="50">
        <v>0.6</v>
      </c>
      <c r="M807" s="32">
        <f>D805+E805</f>
        <v>0</v>
      </c>
      <c r="N807" s="32">
        <f t="shared" si="34"/>
        <v>0</v>
      </c>
      <c r="O807" s="32">
        <f t="shared" si="33"/>
        <v>0</v>
      </c>
      <c r="P807"/>
    </row>
    <row r="808" spans="1:16" ht="22.95" customHeight="1" x14ac:dyDescent="0.25">
      <c r="A808" s="71"/>
      <c r="B808" s="62"/>
      <c r="C808" s="62"/>
      <c r="D808" s="64"/>
      <c r="E808" s="66"/>
      <c r="F808" s="8" t="s">
        <v>369</v>
      </c>
      <c r="G808" s="47"/>
      <c r="H808" s="11"/>
      <c r="I808" s="8">
        <f>IFERROR(VLOOKUP(H808,Šifranti!$F$49:$G$152,2,FALSE),0)</f>
        <v>0</v>
      </c>
      <c r="J808" s="43">
        <f>J806*0.7</f>
        <v>0</v>
      </c>
      <c r="K808" s="33"/>
      <c r="L808" s="50">
        <v>0.6</v>
      </c>
      <c r="M808" s="32">
        <f>D805+E805</f>
        <v>0</v>
      </c>
      <c r="N808" s="32">
        <f t="shared" si="34"/>
        <v>0</v>
      </c>
      <c r="O808" s="32">
        <f t="shared" si="33"/>
        <v>0</v>
      </c>
      <c r="P808"/>
    </row>
    <row r="809" spans="1:16" ht="22.95" customHeight="1" x14ac:dyDescent="0.25">
      <c r="A809" s="71"/>
      <c r="B809" s="62"/>
      <c r="C809" s="62"/>
      <c r="D809" s="64"/>
      <c r="E809" s="66"/>
      <c r="F809" s="8" t="s">
        <v>396</v>
      </c>
      <c r="G809" s="47"/>
      <c r="H809" s="11"/>
      <c r="I809" s="8">
        <f>IFERROR(VLOOKUP(H809,Šifranti!$F$49:$G$152,2,FALSE),0)</f>
        <v>0</v>
      </c>
      <c r="J809" s="43">
        <f>J805*0.65</f>
        <v>0</v>
      </c>
      <c r="K809" s="33"/>
      <c r="L809" s="50">
        <v>0.42</v>
      </c>
      <c r="M809" s="32">
        <f>D805+E805</f>
        <v>0</v>
      </c>
      <c r="N809" s="32">
        <f t="shared" si="34"/>
        <v>0</v>
      </c>
      <c r="O809" s="32">
        <f t="shared" si="33"/>
        <v>0</v>
      </c>
      <c r="P809"/>
    </row>
    <row r="810" spans="1:16" ht="22.95" customHeight="1" x14ac:dyDescent="0.25">
      <c r="A810" s="71"/>
      <c r="B810" s="62"/>
      <c r="C810" s="62"/>
      <c r="D810" s="64"/>
      <c r="E810" s="66"/>
      <c r="F810" s="8" t="s">
        <v>397</v>
      </c>
      <c r="G810" s="47"/>
      <c r="H810" s="11"/>
      <c r="I810" s="8">
        <f>IFERROR(VLOOKUP(H810,Šifranti!$F$49:$G$152,2,FALSE),0)</f>
        <v>0</v>
      </c>
      <c r="J810" s="43">
        <f>J805*0.65</f>
        <v>0</v>
      </c>
      <c r="K810" s="33"/>
      <c r="L810" s="50">
        <v>0.42</v>
      </c>
      <c r="M810" s="32">
        <f>D805+E805</f>
        <v>0</v>
      </c>
      <c r="N810" s="32">
        <f t="shared" si="34"/>
        <v>0</v>
      </c>
      <c r="O810" s="32">
        <f t="shared" si="33"/>
        <v>0</v>
      </c>
      <c r="P810"/>
    </row>
    <row r="811" spans="1:16" ht="22.95" customHeight="1" x14ac:dyDescent="0.25">
      <c r="A811" s="71"/>
      <c r="B811" s="62"/>
      <c r="C811" s="62"/>
      <c r="D811" s="64"/>
      <c r="E811" s="66"/>
      <c r="F811" s="8" t="s">
        <v>394</v>
      </c>
      <c r="G811" s="47"/>
      <c r="H811" s="11"/>
      <c r="I811" s="8">
        <f>IFERROR(VLOOKUP(H811,Šifranti!$F$153:$G$156,2,FALSE),0)</f>
        <v>0</v>
      </c>
      <c r="J811" s="42">
        <f>J805*0.3</f>
        <v>0</v>
      </c>
      <c r="K811" s="33"/>
      <c r="L811" s="50">
        <v>0.37</v>
      </c>
      <c r="M811" s="32">
        <f>D805+E805</f>
        <v>0</v>
      </c>
      <c r="N811" s="32">
        <f t="shared" si="34"/>
        <v>0</v>
      </c>
      <c r="O811" s="32">
        <f t="shared" si="33"/>
        <v>0</v>
      </c>
      <c r="P811"/>
    </row>
    <row r="812" spans="1:16" ht="22.95" customHeight="1" x14ac:dyDescent="0.25">
      <c r="A812" s="71" t="s">
        <v>402</v>
      </c>
      <c r="B812" s="61"/>
      <c r="C812" s="63" t="s">
        <v>400</v>
      </c>
      <c r="D812" s="63">
        <f>IF(B812&gt;3976,B812-3976,0)</f>
        <v>0</v>
      </c>
      <c r="E812" s="65">
        <v>0</v>
      </c>
      <c r="F812" s="15" t="s">
        <v>382</v>
      </c>
      <c r="G812" s="47"/>
      <c r="H812" s="11"/>
      <c r="I812" s="8">
        <f>IFERROR(VLOOKUP(H812,Šifranti!$F$5:$G$48,2,FALSE),0)</f>
        <v>0</v>
      </c>
      <c r="J812" s="44"/>
      <c r="K812" s="33"/>
      <c r="L812" s="50">
        <v>1.1399999999999999</v>
      </c>
      <c r="M812" s="32">
        <f>D812</f>
        <v>0</v>
      </c>
      <c r="N812" s="32">
        <f t="shared" si="34"/>
        <v>0</v>
      </c>
      <c r="O812" s="32">
        <f t="shared" si="33"/>
        <v>0</v>
      </c>
      <c r="P812"/>
    </row>
    <row r="813" spans="1:16" ht="22.95" customHeight="1" x14ac:dyDescent="0.25">
      <c r="A813" s="71"/>
      <c r="B813" s="62"/>
      <c r="C813" s="64"/>
      <c r="D813" s="64"/>
      <c r="E813" s="66"/>
      <c r="F813" s="15" t="s">
        <v>383</v>
      </c>
      <c r="G813" s="47"/>
      <c r="H813" s="11"/>
      <c r="I813" s="8">
        <f>IFERROR(VLOOKUP(H813,Šifranti!$F$5:$G$48,2,FALSE),0)</f>
        <v>0</v>
      </c>
      <c r="J813" s="42">
        <f>J812</f>
        <v>0</v>
      </c>
      <c r="K813" s="33"/>
      <c r="L813" s="50">
        <v>1.1399999999999999</v>
      </c>
      <c r="M813" s="32">
        <f>D812</f>
        <v>0</v>
      </c>
      <c r="N813" s="32">
        <f t="shared" si="34"/>
        <v>0</v>
      </c>
      <c r="O813" s="32">
        <f t="shared" si="33"/>
        <v>0</v>
      </c>
      <c r="P813"/>
    </row>
    <row r="814" spans="1:16" ht="22.95" customHeight="1" x14ac:dyDescent="0.25">
      <c r="A814" s="71"/>
      <c r="B814" s="62"/>
      <c r="C814" s="64"/>
      <c r="D814" s="64"/>
      <c r="E814" s="66"/>
      <c r="F814" s="8" t="s">
        <v>368</v>
      </c>
      <c r="G814" s="47"/>
      <c r="H814" s="11"/>
      <c r="I814" s="8">
        <f>IFERROR(VLOOKUP(H814,Šifranti!$F$49:$G$152,2,FALSE),0)</f>
        <v>0</v>
      </c>
      <c r="J814" s="42">
        <f>J812</f>
        <v>0</v>
      </c>
      <c r="K814" s="33"/>
      <c r="L814" s="50">
        <v>0.63</v>
      </c>
      <c r="M814" s="32">
        <f>D812</f>
        <v>0</v>
      </c>
      <c r="N814" s="32">
        <f t="shared" si="34"/>
        <v>0</v>
      </c>
      <c r="O814" s="32">
        <f t="shared" si="33"/>
        <v>0</v>
      </c>
      <c r="P814"/>
    </row>
    <row r="815" spans="1:16" ht="22.95" customHeight="1" x14ac:dyDescent="0.25">
      <c r="A815" s="72"/>
      <c r="B815" s="73"/>
      <c r="C815" s="74"/>
      <c r="D815" s="74"/>
      <c r="E815" s="75"/>
      <c r="F815" s="8" t="s">
        <v>369</v>
      </c>
      <c r="G815" s="47"/>
      <c r="H815" s="11"/>
      <c r="I815" s="8">
        <f>IFERROR(VLOOKUP(H815,Šifranti!$F$49:$G$152,2,FALSE),0)</f>
        <v>0</v>
      </c>
      <c r="J815" s="42">
        <f>J812</f>
        <v>0</v>
      </c>
      <c r="K815" s="33"/>
      <c r="L815" s="50">
        <v>0.63</v>
      </c>
      <c r="M815" s="32">
        <f>D812</f>
        <v>0</v>
      </c>
      <c r="N815" s="32">
        <f t="shared" si="34"/>
        <v>0</v>
      </c>
      <c r="O815" s="32">
        <f t="shared" si="33"/>
        <v>0</v>
      </c>
      <c r="P815"/>
    </row>
    <row r="816" spans="1:16" ht="22.95" customHeight="1" x14ac:dyDescent="0.25">
      <c r="A816" s="76" t="s">
        <v>403</v>
      </c>
      <c r="B816" s="61"/>
      <c r="C816" s="61"/>
      <c r="D816" s="63">
        <f>IF(B816&gt;2309,B816-2309,0)</f>
        <v>0</v>
      </c>
      <c r="E816" s="65">
        <f>IF(C816&gt;1895,C816-1895,0)</f>
        <v>0</v>
      </c>
      <c r="F816" s="15" t="s">
        <v>382</v>
      </c>
      <c r="G816" s="47"/>
      <c r="H816" s="11"/>
      <c r="I816" s="8">
        <f>IFERROR(VLOOKUP(H816,Šifranti!$F$5:$G$48,2,FALSE),0)</f>
        <v>0</v>
      </c>
      <c r="J816" s="44"/>
      <c r="K816" s="33"/>
      <c r="L816" s="50">
        <v>1.08</v>
      </c>
      <c r="M816" s="32">
        <f>D816+E816</f>
        <v>0</v>
      </c>
      <c r="N816" s="32">
        <f t="shared" si="34"/>
        <v>0</v>
      </c>
      <c r="O816" s="32">
        <f t="shared" si="33"/>
        <v>0</v>
      </c>
      <c r="P816"/>
    </row>
    <row r="817" spans="1:16" ht="22.95" customHeight="1" x14ac:dyDescent="0.25">
      <c r="A817" s="71"/>
      <c r="B817" s="62"/>
      <c r="C817" s="62"/>
      <c r="D817" s="64"/>
      <c r="E817" s="66"/>
      <c r="F817" s="15" t="s">
        <v>383</v>
      </c>
      <c r="G817" s="47"/>
      <c r="H817" s="11"/>
      <c r="I817" s="8">
        <f>IFERROR(VLOOKUP(H817,Šifranti!$F$5:$G$48,2,FALSE),0)</f>
        <v>0</v>
      </c>
      <c r="J817" s="43">
        <f>J816</f>
        <v>0</v>
      </c>
      <c r="K817" s="33"/>
      <c r="L817" s="50">
        <v>1.08</v>
      </c>
      <c r="M817" s="32">
        <f>D816+E816</f>
        <v>0</v>
      </c>
      <c r="N817" s="32">
        <f t="shared" si="34"/>
        <v>0</v>
      </c>
      <c r="O817" s="32">
        <f t="shared" si="33"/>
        <v>0</v>
      </c>
      <c r="P817"/>
    </row>
    <row r="818" spans="1:16" ht="22.95" customHeight="1" x14ac:dyDescent="0.25">
      <c r="A818" s="71"/>
      <c r="B818" s="62"/>
      <c r="C818" s="62"/>
      <c r="D818" s="64"/>
      <c r="E818" s="66"/>
      <c r="F818" s="8" t="s">
        <v>368</v>
      </c>
      <c r="G818" s="47"/>
      <c r="H818" s="11"/>
      <c r="I818" s="8">
        <f>IFERROR(VLOOKUP(H818,Šifranti!$F$49:$G$152,2,FALSE),0)</f>
        <v>0</v>
      </c>
      <c r="J818" s="43">
        <f>J816*0.7</f>
        <v>0</v>
      </c>
      <c r="K818" s="33"/>
      <c r="L818" s="50">
        <v>0.6</v>
      </c>
      <c r="M818" s="32">
        <f>D816+E816</f>
        <v>0</v>
      </c>
      <c r="N818" s="32">
        <f t="shared" si="34"/>
        <v>0</v>
      </c>
      <c r="O818" s="32">
        <f t="shared" si="33"/>
        <v>0</v>
      </c>
      <c r="P818"/>
    </row>
    <row r="819" spans="1:16" ht="22.95" customHeight="1" x14ac:dyDescent="0.25">
      <c r="A819" s="71"/>
      <c r="B819" s="62"/>
      <c r="C819" s="62"/>
      <c r="D819" s="64"/>
      <c r="E819" s="66"/>
      <c r="F819" s="8" t="s">
        <v>369</v>
      </c>
      <c r="G819" s="47"/>
      <c r="H819" s="11"/>
      <c r="I819" s="8">
        <f>IFERROR(VLOOKUP(H819,Šifranti!$F$49:$G$152,2,FALSE),0)</f>
        <v>0</v>
      </c>
      <c r="J819" s="43">
        <f>J817*0.7</f>
        <v>0</v>
      </c>
      <c r="K819" s="33"/>
      <c r="L819" s="50">
        <v>0.6</v>
      </c>
      <c r="M819" s="32">
        <f>D816+E816</f>
        <v>0</v>
      </c>
      <c r="N819" s="32">
        <f t="shared" si="34"/>
        <v>0</v>
      </c>
      <c r="O819" s="32">
        <f t="shared" si="33"/>
        <v>0</v>
      </c>
      <c r="P819"/>
    </row>
    <row r="820" spans="1:16" ht="22.95" customHeight="1" x14ac:dyDescent="0.25">
      <c r="A820" s="71"/>
      <c r="B820" s="62"/>
      <c r="C820" s="62"/>
      <c r="D820" s="64"/>
      <c r="E820" s="66"/>
      <c r="F820" s="8" t="s">
        <v>396</v>
      </c>
      <c r="G820" s="47"/>
      <c r="H820" s="11"/>
      <c r="I820" s="8">
        <f>IFERROR(VLOOKUP(H820,Šifranti!$F$49:$G$152,2,FALSE),0)</f>
        <v>0</v>
      </c>
      <c r="J820" s="43">
        <f>J816*0.65</f>
        <v>0</v>
      </c>
      <c r="K820" s="33"/>
      <c r="L820" s="50">
        <v>0.42</v>
      </c>
      <c r="M820" s="32">
        <f>D816+E816</f>
        <v>0</v>
      </c>
      <c r="N820" s="32">
        <f t="shared" si="34"/>
        <v>0</v>
      </c>
      <c r="O820" s="32">
        <f t="shared" si="33"/>
        <v>0</v>
      </c>
      <c r="P820"/>
    </row>
    <row r="821" spans="1:16" ht="22.95" customHeight="1" x14ac:dyDescent="0.25">
      <c r="A821" s="71"/>
      <c r="B821" s="62"/>
      <c r="C821" s="62"/>
      <c r="D821" s="64"/>
      <c r="E821" s="66"/>
      <c r="F821" s="8" t="s">
        <v>397</v>
      </c>
      <c r="G821" s="47"/>
      <c r="H821" s="11"/>
      <c r="I821" s="8">
        <f>IFERROR(VLOOKUP(H821,Šifranti!$F$49:$G$152,2,FALSE),0)</f>
        <v>0</v>
      </c>
      <c r="J821" s="43">
        <f>J816*0.65</f>
        <v>0</v>
      </c>
      <c r="K821" s="33"/>
      <c r="L821" s="50">
        <v>0.42</v>
      </c>
      <c r="M821" s="32">
        <f>D816+E816</f>
        <v>0</v>
      </c>
      <c r="N821" s="32">
        <f t="shared" si="34"/>
        <v>0</v>
      </c>
      <c r="O821" s="32">
        <f t="shared" si="33"/>
        <v>0</v>
      </c>
      <c r="P821"/>
    </row>
    <row r="822" spans="1:16" ht="22.95" customHeight="1" x14ac:dyDescent="0.25">
      <c r="A822" s="71"/>
      <c r="B822" s="62"/>
      <c r="C822" s="62"/>
      <c r="D822" s="64"/>
      <c r="E822" s="66"/>
      <c r="F822" s="8" t="s">
        <v>394</v>
      </c>
      <c r="G822" s="47"/>
      <c r="H822" s="11"/>
      <c r="I822" s="8">
        <f>IFERROR(VLOOKUP(H822,Šifranti!$F$153:$G$156,2,FALSE),0)</f>
        <v>0</v>
      </c>
      <c r="J822" s="42">
        <f>J816*0.3</f>
        <v>0</v>
      </c>
      <c r="K822" s="33"/>
      <c r="L822" s="50">
        <v>0.37</v>
      </c>
      <c r="M822" s="32">
        <f>D816+E816</f>
        <v>0</v>
      </c>
      <c r="N822" s="32">
        <f t="shared" si="34"/>
        <v>0</v>
      </c>
      <c r="O822" s="32">
        <f t="shared" si="33"/>
        <v>0</v>
      </c>
      <c r="P822"/>
    </row>
    <row r="823" spans="1:16" ht="22.95" customHeight="1" x14ac:dyDescent="0.25">
      <c r="A823" s="71" t="s">
        <v>404</v>
      </c>
      <c r="B823" s="61"/>
      <c r="C823" s="63" t="s">
        <v>400</v>
      </c>
      <c r="D823" s="63">
        <f>IF(B823&gt;3976,B823-3976,0)</f>
        <v>0</v>
      </c>
      <c r="E823" s="65">
        <v>0</v>
      </c>
      <c r="F823" s="15" t="s">
        <v>382</v>
      </c>
      <c r="G823" s="47"/>
      <c r="H823" s="11"/>
      <c r="I823" s="8">
        <f>IFERROR(VLOOKUP(H823,Šifranti!$F$5:$G$48,2,FALSE),0)</f>
        <v>0</v>
      </c>
      <c r="J823" s="44"/>
      <c r="K823" s="33"/>
      <c r="L823" s="50">
        <v>1.1399999999999999</v>
      </c>
      <c r="M823" s="32">
        <f>D823</f>
        <v>0</v>
      </c>
      <c r="N823" s="32">
        <f t="shared" si="34"/>
        <v>0</v>
      </c>
      <c r="O823" s="32">
        <f t="shared" si="33"/>
        <v>0</v>
      </c>
      <c r="P823"/>
    </row>
    <row r="824" spans="1:16" ht="21.6" customHeight="1" x14ac:dyDescent="0.25">
      <c r="A824" s="71"/>
      <c r="B824" s="62"/>
      <c r="C824" s="64"/>
      <c r="D824" s="64"/>
      <c r="E824" s="66"/>
      <c r="F824" s="15" t="s">
        <v>383</v>
      </c>
      <c r="G824" s="47"/>
      <c r="H824" s="11"/>
      <c r="I824" s="8">
        <f>IFERROR(VLOOKUP(H824,Šifranti!$F$5:$G$48,2,FALSE),0)</f>
        <v>0</v>
      </c>
      <c r="J824" s="42">
        <f>J823</f>
        <v>0</v>
      </c>
      <c r="K824" s="33"/>
      <c r="L824" s="50">
        <v>1.1399999999999999</v>
      </c>
      <c r="M824" s="32">
        <f>D823</f>
        <v>0</v>
      </c>
      <c r="N824" s="32">
        <f t="shared" si="34"/>
        <v>0</v>
      </c>
      <c r="O824" s="32">
        <f t="shared" si="33"/>
        <v>0</v>
      </c>
      <c r="P824"/>
    </row>
    <row r="825" spans="1:16" ht="21.6" customHeight="1" x14ac:dyDescent="0.25">
      <c r="A825" s="71"/>
      <c r="B825" s="62"/>
      <c r="C825" s="64"/>
      <c r="D825" s="64"/>
      <c r="E825" s="66"/>
      <c r="F825" s="8" t="s">
        <v>368</v>
      </c>
      <c r="G825" s="47"/>
      <c r="H825" s="11"/>
      <c r="I825" s="8">
        <f>IFERROR(VLOOKUP(H825,Šifranti!$F$49:$G$152,2,FALSE),0)</f>
        <v>0</v>
      </c>
      <c r="J825" s="42">
        <f>J823</f>
        <v>0</v>
      </c>
      <c r="K825" s="33"/>
      <c r="L825" s="50">
        <v>0.63</v>
      </c>
      <c r="M825" s="32">
        <f>D823</f>
        <v>0</v>
      </c>
      <c r="N825" s="32">
        <f t="shared" si="34"/>
        <v>0</v>
      </c>
      <c r="O825" s="32">
        <f t="shared" si="33"/>
        <v>0</v>
      </c>
      <c r="P825"/>
    </row>
    <row r="826" spans="1:16" ht="32.4" customHeight="1" x14ac:dyDescent="0.25">
      <c r="A826" s="72"/>
      <c r="B826" s="73"/>
      <c r="C826" s="74"/>
      <c r="D826" s="74"/>
      <c r="E826" s="75"/>
      <c r="F826" s="8" t="s">
        <v>369</v>
      </c>
      <c r="G826" s="47"/>
      <c r="H826" s="11"/>
      <c r="I826" s="8">
        <f>IFERROR(VLOOKUP(H826,Šifranti!$F$49:$G$152,2,FALSE),0)</f>
        <v>0</v>
      </c>
      <c r="J826" s="42">
        <f>J823</f>
        <v>0</v>
      </c>
      <c r="K826" s="33"/>
      <c r="L826" s="50">
        <v>0.63</v>
      </c>
      <c r="M826" s="32">
        <f>D823</f>
        <v>0</v>
      </c>
      <c r="N826" s="32">
        <f t="shared" si="34"/>
        <v>0</v>
      </c>
      <c r="O826" s="32">
        <f t="shared" si="33"/>
        <v>0</v>
      </c>
      <c r="P826"/>
    </row>
    <row r="827" spans="1:16" ht="21.6" customHeight="1" x14ac:dyDescent="0.25">
      <c r="A827" s="76" t="s">
        <v>405</v>
      </c>
      <c r="B827" s="61"/>
      <c r="C827" s="61"/>
      <c r="D827" s="63">
        <f>IF(B827&gt;2309,B827-2309,0)</f>
        <v>0</v>
      </c>
      <c r="E827" s="65">
        <f>IF(C827&gt;1895,C827-1895,0)</f>
        <v>0</v>
      </c>
      <c r="F827" s="15" t="s">
        <v>382</v>
      </c>
      <c r="G827" s="47"/>
      <c r="H827" s="11"/>
      <c r="I827" s="8">
        <f>IFERROR(VLOOKUP(H827,Šifranti!$F$5:$G$48,2,FALSE),0)</f>
        <v>0</v>
      </c>
      <c r="J827" s="44"/>
      <c r="K827" s="33"/>
      <c r="L827" s="50">
        <v>1.08</v>
      </c>
      <c r="M827" s="32">
        <f>D827+E827</f>
        <v>0</v>
      </c>
      <c r="N827" s="32">
        <f t="shared" si="34"/>
        <v>0</v>
      </c>
      <c r="O827" s="32">
        <f t="shared" si="33"/>
        <v>0</v>
      </c>
      <c r="P827"/>
    </row>
    <row r="828" spans="1:16" ht="22.95" customHeight="1" x14ac:dyDescent="0.25">
      <c r="A828" s="71"/>
      <c r="B828" s="62"/>
      <c r="C828" s="62"/>
      <c r="D828" s="64"/>
      <c r="E828" s="66"/>
      <c r="F828" s="15" t="s">
        <v>383</v>
      </c>
      <c r="G828" s="47"/>
      <c r="H828" s="11"/>
      <c r="I828" s="8">
        <f>IFERROR(VLOOKUP(H828,Šifranti!$F$5:$G$48,2,FALSE),0)</f>
        <v>0</v>
      </c>
      <c r="J828" s="43">
        <f>J827</f>
        <v>0</v>
      </c>
      <c r="K828" s="33"/>
      <c r="L828" s="50">
        <v>1.08</v>
      </c>
      <c r="M828" s="32">
        <f>D827+E827</f>
        <v>0</v>
      </c>
      <c r="N828" s="32">
        <f t="shared" si="34"/>
        <v>0</v>
      </c>
      <c r="O828" s="32">
        <f t="shared" si="33"/>
        <v>0</v>
      </c>
      <c r="P828"/>
    </row>
    <row r="829" spans="1:16" ht="22.95" customHeight="1" x14ac:dyDescent="0.25">
      <c r="A829" s="71"/>
      <c r="B829" s="62"/>
      <c r="C829" s="62"/>
      <c r="D829" s="64"/>
      <c r="E829" s="66"/>
      <c r="F829" s="8" t="s">
        <v>368</v>
      </c>
      <c r="G829" s="47"/>
      <c r="H829" s="11"/>
      <c r="I829" s="8">
        <f>IFERROR(VLOOKUP(H829,Šifranti!$F$49:$G$152,2,FALSE),0)</f>
        <v>0</v>
      </c>
      <c r="J829" s="43">
        <f>J827*0.7</f>
        <v>0</v>
      </c>
      <c r="K829" s="33"/>
      <c r="L829" s="50">
        <v>0.6</v>
      </c>
      <c r="M829" s="32">
        <f>D827+E827</f>
        <v>0</v>
      </c>
      <c r="N829" s="32">
        <f t="shared" si="34"/>
        <v>0</v>
      </c>
      <c r="O829" s="32">
        <f t="shared" si="33"/>
        <v>0</v>
      </c>
      <c r="P829"/>
    </row>
    <row r="830" spans="1:16" ht="22.95" customHeight="1" x14ac:dyDescent="0.25">
      <c r="A830" s="71"/>
      <c r="B830" s="62"/>
      <c r="C830" s="62"/>
      <c r="D830" s="64"/>
      <c r="E830" s="66"/>
      <c r="F830" s="8" t="s">
        <v>369</v>
      </c>
      <c r="G830" s="47"/>
      <c r="H830" s="11"/>
      <c r="I830" s="8">
        <f>IFERROR(VLOOKUP(H830,Šifranti!$F$49:$G$152,2,FALSE),0)</f>
        <v>0</v>
      </c>
      <c r="J830" s="43">
        <f>J828*0.7</f>
        <v>0</v>
      </c>
      <c r="K830" s="33"/>
      <c r="L830" s="50">
        <v>0.6</v>
      </c>
      <c r="M830" s="32">
        <f>D827+E827</f>
        <v>0</v>
      </c>
      <c r="N830" s="32">
        <f t="shared" si="34"/>
        <v>0</v>
      </c>
      <c r="O830" s="32">
        <f t="shared" si="33"/>
        <v>0</v>
      </c>
      <c r="P830"/>
    </row>
    <row r="831" spans="1:16" ht="22.95" customHeight="1" x14ac:dyDescent="0.25">
      <c r="A831" s="71"/>
      <c r="B831" s="62"/>
      <c r="C831" s="62"/>
      <c r="D831" s="64"/>
      <c r="E831" s="66"/>
      <c r="F831" s="8" t="s">
        <v>396</v>
      </c>
      <c r="G831" s="47"/>
      <c r="H831" s="11"/>
      <c r="I831" s="8">
        <f>IFERROR(VLOOKUP(H831,Šifranti!$F$49:$G$152,2,FALSE),0)</f>
        <v>0</v>
      </c>
      <c r="J831" s="43">
        <f>J827*0.65</f>
        <v>0</v>
      </c>
      <c r="K831" s="33"/>
      <c r="L831" s="50">
        <v>0.42</v>
      </c>
      <c r="M831" s="32">
        <f>D827+E827</f>
        <v>0</v>
      </c>
      <c r="N831" s="32">
        <f t="shared" si="34"/>
        <v>0</v>
      </c>
      <c r="O831" s="32">
        <f t="shared" si="33"/>
        <v>0</v>
      </c>
      <c r="P831"/>
    </row>
    <row r="832" spans="1:16" ht="22.95" customHeight="1" x14ac:dyDescent="0.25">
      <c r="A832" s="71"/>
      <c r="B832" s="62"/>
      <c r="C832" s="62"/>
      <c r="D832" s="64"/>
      <c r="E832" s="66"/>
      <c r="F832" s="8" t="s">
        <v>397</v>
      </c>
      <c r="G832" s="47"/>
      <c r="H832" s="11"/>
      <c r="I832" s="8">
        <f>IFERROR(VLOOKUP(H832,Šifranti!$F$49:$G$152,2,FALSE),0)</f>
        <v>0</v>
      </c>
      <c r="J832" s="43">
        <f>J827*0.65</f>
        <v>0</v>
      </c>
      <c r="K832" s="33"/>
      <c r="L832" s="50">
        <v>0.42</v>
      </c>
      <c r="M832" s="32">
        <f>D827+E827</f>
        <v>0</v>
      </c>
      <c r="N832" s="32">
        <f t="shared" si="34"/>
        <v>0</v>
      </c>
      <c r="O832" s="32">
        <f t="shared" si="33"/>
        <v>0</v>
      </c>
      <c r="P832"/>
    </row>
    <row r="833" spans="1:16" ht="22.95" customHeight="1" x14ac:dyDescent="0.25">
      <c r="A833" s="71"/>
      <c r="B833" s="62"/>
      <c r="C833" s="62"/>
      <c r="D833" s="64"/>
      <c r="E833" s="66"/>
      <c r="F833" s="8" t="s">
        <v>394</v>
      </c>
      <c r="G833" s="47"/>
      <c r="H833" s="11"/>
      <c r="I833" s="8">
        <f>IFERROR(VLOOKUP(H833,Šifranti!$F$153:$G$156,2,FALSE),0)</f>
        <v>0</v>
      </c>
      <c r="J833" s="42">
        <f>J827*0.3</f>
        <v>0</v>
      </c>
      <c r="K833" s="33"/>
      <c r="L833" s="50">
        <v>0.37</v>
      </c>
      <c r="M833" s="32">
        <f>D827+E827</f>
        <v>0</v>
      </c>
      <c r="N833" s="32">
        <f t="shared" si="34"/>
        <v>0</v>
      </c>
      <c r="O833" s="32">
        <f t="shared" si="33"/>
        <v>0</v>
      </c>
      <c r="P833"/>
    </row>
    <row r="834" spans="1:16" ht="22.95" customHeight="1" x14ac:dyDescent="0.25">
      <c r="A834" s="71" t="s">
        <v>406</v>
      </c>
      <c r="B834" s="61"/>
      <c r="C834" s="63" t="s">
        <v>400</v>
      </c>
      <c r="D834" s="63">
        <f>IF(B834&gt;3976,B834-3976,0)</f>
        <v>0</v>
      </c>
      <c r="E834" s="65">
        <v>0</v>
      </c>
      <c r="F834" s="15" t="s">
        <v>382</v>
      </c>
      <c r="G834" s="47"/>
      <c r="H834" s="11"/>
      <c r="I834" s="8">
        <f>IFERROR(VLOOKUP(H834,Šifranti!$F$5:$G$48,2,FALSE),0)</f>
        <v>0</v>
      </c>
      <c r="J834" s="44"/>
      <c r="K834" s="33"/>
      <c r="L834" s="50">
        <v>1.1399999999999999</v>
      </c>
      <c r="M834" s="32">
        <f>D834</f>
        <v>0</v>
      </c>
      <c r="N834" s="32">
        <f t="shared" si="34"/>
        <v>0</v>
      </c>
      <c r="O834" s="32">
        <f t="shared" si="33"/>
        <v>0</v>
      </c>
      <c r="P834"/>
    </row>
    <row r="835" spans="1:16" ht="22.95" customHeight="1" x14ac:dyDescent="0.25">
      <c r="A835" s="71"/>
      <c r="B835" s="62"/>
      <c r="C835" s="64"/>
      <c r="D835" s="64"/>
      <c r="E835" s="66"/>
      <c r="F835" s="15" t="s">
        <v>383</v>
      </c>
      <c r="G835" s="47"/>
      <c r="H835" s="11"/>
      <c r="I835" s="8">
        <f>IFERROR(VLOOKUP(H835,Šifranti!$F$5:$G$48,2,FALSE),0)</f>
        <v>0</v>
      </c>
      <c r="J835" s="42">
        <f>J834</f>
        <v>0</v>
      </c>
      <c r="K835" s="33"/>
      <c r="L835" s="50">
        <v>1.1399999999999999</v>
      </c>
      <c r="M835" s="32">
        <f>D834</f>
        <v>0</v>
      </c>
      <c r="N835" s="32">
        <f t="shared" si="34"/>
        <v>0</v>
      </c>
      <c r="O835" s="32">
        <f t="shared" si="33"/>
        <v>0</v>
      </c>
      <c r="P835"/>
    </row>
    <row r="836" spans="1:16" ht="22.95" customHeight="1" x14ac:dyDescent="0.25">
      <c r="A836" s="71"/>
      <c r="B836" s="62"/>
      <c r="C836" s="64"/>
      <c r="D836" s="64"/>
      <c r="E836" s="66"/>
      <c r="F836" s="8" t="s">
        <v>368</v>
      </c>
      <c r="G836" s="47"/>
      <c r="H836" s="11"/>
      <c r="I836" s="8">
        <f>IFERROR(VLOOKUP(H836,Šifranti!$F$49:$G$152,2,FALSE),0)</f>
        <v>0</v>
      </c>
      <c r="J836" s="42">
        <f>J834</f>
        <v>0</v>
      </c>
      <c r="K836" s="33"/>
      <c r="L836" s="50">
        <v>0.63</v>
      </c>
      <c r="M836" s="32">
        <f>D834</f>
        <v>0</v>
      </c>
      <c r="N836" s="32">
        <f t="shared" si="34"/>
        <v>0</v>
      </c>
      <c r="O836" s="32">
        <f t="shared" si="33"/>
        <v>0</v>
      </c>
      <c r="P836"/>
    </row>
    <row r="837" spans="1:16" ht="22.95" customHeight="1" x14ac:dyDescent="0.25">
      <c r="A837" s="72"/>
      <c r="B837" s="73"/>
      <c r="C837" s="74"/>
      <c r="D837" s="74"/>
      <c r="E837" s="75"/>
      <c r="F837" s="8" t="s">
        <v>369</v>
      </c>
      <c r="G837" s="47"/>
      <c r="H837" s="11"/>
      <c r="I837" s="8">
        <f>IFERROR(VLOOKUP(H837,Šifranti!$F$49:$G$152,2,FALSE),0)</f>
        <v>0</v>
      </c>
      <c r="J837" s="42">
        <f>J834</f>
        <v>0</v>
      </c>
      <c r="K837" s="33"/>
      <c r="L837" s="50">
        <v>0.63</v>
      </c>
      <c r="M837" s="32">
        <f>D834</f>
        <v>0</v>
      </c>
      <c r="N837" s="32">
        <f t="shared" si="34"/>
        <v>0</v>
      </c>
      <c r="O837" s="32">
        <f t="shared" si="33"/>
        <v>0</v>
      </c>
      <c r="P837"/>
    </row>
    <row r="838" spans="1:16" ht="22.95" customHeight="1" x14ac:dyDescent="0.25">
      <c r="A838" s="34" t="s">
        <v>320</v>
      </c>
      <c r="B838" s="34"/>
      <c r="C838" s="34"/>
      <c r="D838" s="7"/>
      <c r="E838" s="7"/>
      <c r="F838" s="7"/>
      <c r="G838" s="7"/>
      <c r="H838" s="7"/>
      <c r="I838" s="7"/>
      <c r="J838" s="7"/>
      <c r="K838" s="7"/>
      <c r="L838" s="7"/>
      <c r="M838" s="7"/>
      <c r="N838" s="32">
        <f>SUM(N794:N837)</f>
        <v>0</v>
      </c>
      <c r="O838" s="32">
        <f>SUM(O794:O837)</f>
        <v>0</v>
      </c>
      <c r="P838"/>
    </row>
    <row r="839" spans="1:16" ht="22.95" customHeight="1" x14ac:dyDescent="0.25">
      <c r="A839"/>
      <c r="B839"/>
      <c r="C839"/>
      <c r="D839"/>
      <c r="E839"/>
      <c r="F839"/>
      <c r="G839"/>
      <c r="H839"/>
      <c r="I839"/>
      <c r="J839"/>
      <c r="K839"/>
      <c r="L839"/>
      <c r="M839"/>
      <c r="N839"/>
      <c r="O839"/>
      <c r="P839"/>
    </row>
    <row r="840" spans="1:16" ht="22.95" customHeight="1" x14ac:dyDescent="0.25">
      <c r="A840" s="26" t="s">
        <v>432</v>
      </c>
      <c r="B840" s="46"/>
      <c r="C840" s="46"/>
      <c r="D840"/>
      <c r="E840"/>
      <c r="F840"/>
      <c r="G840"/>
      <c r="H840"/>
      <c r="I840"/>
      <c r="J840"/>
      <c r="K840"/>
      <c r="L840"/>
      <c r="M840"/>
      <c r="N840"/>
      <c r="O840"/>
      <c r="P840"/>
    </row>
    <row r="841" spans="1:16" ht="73.95" customHeight="1" x14ac:dyDescent="0.25">
      <c r="A841" s="8" t="s">
        <v>11</v>
      </c>
      <c r="B841" s="49" t="s">
        <v>489</v>
      </c>
      <c r="C841" s="8" t="s">
        <v>323</v>
      </c>
      <c r="D841" s="13" t="s">
        <v>379</v>
      </c>
      <c r="E841" s="13" t="s">
        <v>378</v>
      </c>
      <c r="F841" s="8" t="s">
        <v>420</v>
      </c>
      <c r="G841" s="8" t="s">
        <v>8</v>
      </c>
      <c r="H841" s="8" t="s">
        <v>9</v>
      </c>
      <c r="I841" s="8" t="s">
        <v>10</v>
      </c>
      <c r="J841" s="8" t="s">
        <v>395</v>
      </c>
      <c r="K841" s="8" t="s">
        <v>372</v>
      </c>
      <c r="L841" s="8" t="s">
        <v>384</v>
      </c>
      <c r="M841" s="8" t="s">
        <v>385</v>
      </c>
      <c r="N841" s="13" t="s">
        <v>381</v>
      </c>
      <c r="O841" s="13" t="s">
        <v>380</v>
      </c>
      <c r="P841"/>
    </row>
    <row r="842" spans="1:16" ht="22.95" customHeight="1" x14ac:dyDescent="0.25">
      <c r="A842" s="9">
        <v>1</v>
      </c>
      <c r="B842" s="9">
        <v>2</v>
      </c>
      <c r="C842" s="9">
        <v>3</v>
      </c>
      <c r="D842" s="9">
        <v>4</v>
      </c>
      <c r="E842" s="9">
        <v>5</v>
      </c>
      <c r="F842" s="14">
        <v>6</v>
      </c>
      <c r="G842" s="9">
        <v>7</v>
      </c>
      <c r="H842" s="14">
        <v>8</v>
      </c>
      <c r="I842" s="9">
        <v>9</v>
      </c>
      <c r="J842" s="9">
        <v>10</v>
      </c>
      <c r="K842" s="9">
        <v>11</v>
      </c>
      <c r="L842" s="9">
        <v>12</v>
      </c>
      <c r="M842" s="9">
        <v>13</v>
      </c>
      <c r="N842" s="9">
        <v>14</v>
      </c>
      <c r="O842" s="9">
        <v>15</v>
      </c>
      <c r="P842"/>
    </row>
    <row r="843" spans="1:16" ht="22.95" customHeight="1" x14ac:dyDescent="0.25">
      <c r="A843" s="76" t="s">
        <v>398</v>
      </c>
      <c r="B843" s="61"/>
      <c r="C843" s="61"/>
      <c r="D843" s="63">
        <f>IF(B843&gt;2309,B843-2309,0)</f>
        <v>0</v>
      </c>
      <c r="E843" s="65">
        <f>IF(C843&gt;1895,C843-1895,0)</f>
        <v>0</v>
      </c>
      <c r="F843" s="15" t="s">
        <v>382</v>
      </c>
      <c r="G843" s="47"/>
      <c r="H843" s="11"/>
      <c r="I843" s="8">
        <f>IFERROR(VLOOKUP(H843,Šifranti!$F$5:$G$48,2,FALSE),0)</f>
        <v>0</v>
      </c>
      <c r="J843" s="44"/>
      <c r="K843" s="33"/>
      <c r="L843" s="50">
        <v>1.08</v>
      </c>
      <c r="M843" s="32">
        <f>D843+E843</f>
        <v>0</v>
      </c>
      <c r="N843" s="32">
        <f>IF(J843*K843*L843*M843 &lt;= 2000,J843*K843*L843*M843,2000)</f>
        <v>0</v>
      </c>
      <c r="O843" s="32">
        <f t="shared" ref="O843:O886" si="35">N843*1.161</f>
        <v>0</v>
      </c>
      <c r="P843"/>
    </row>
    <row r="844" spans="1:16" ht="22.95" customHeight="1" x14ac:dyDescent="0.25">
      <c r="A844" s="71"/>
      <c r="B844" s="62"/>
      <c r="C844" s="62"/>
      <c r="D844" s="64"/>
      <c r="E844" s="66"/>
      <c r="F844" s="15" t="s">
        <v>383</v>
      </c>
      <c r="G844" s="47"/>
      <c r="H844" s="11"/>
      <c r="I844" s="8">
        <f>IFERROR(VLOOKUP(H844,Šifranti!$F$5:$G$48,2,FALSE),0)</f>
        <v>0</v>
      </c>
      <c r="J844" s="43">
        <f>J843</f>
        <v>0</v>
      </c>
      <c r="K844" s="33"/>
      <c r="L844" s="50">
        <v>1.08</v>
      </c>
      <c r="M844" s="32">
        <f>D843+E843</f>
        <v>0</v>
      </c>
      <c r="N844" s="32">
        <f t="shared" ref="N844:N886" si="36">IF(J844*K844*L844*M844 &lt;= 2000,J844*K844*L844*M844,2000)</f>
        <v>0</v>
      </c>
      <c r="O844" s="32">
        <f t="shared" si="35"/>
        <v>0</v>
      </c>
      <c r="P844"/>
    </row>
    <row r="845" spans="1:16" ht="22.95" customHeight="1" x14ac:dyDescent="0.25">
      <c r="A845" s="71"/>
      <c r="B845" s="62"/>
      <c r="C845" s="62"/>
      <c r="D845" s="64"/>
      <c r="E845" s="66"/>
      <c r="F845" s="8" t="s">
        <v>368</v>
      </c>
      <c r="G845" s="47"/>
      <c r="H845" s="11"/>
      <c r="I845" s="8">
        <f>IFERROR(VLOOKUP(H845,Šifranti!$F$49:$G$152,2,FALSE),0)</f>
        <v>0</v>
      </c>
      <c r="J845" s="43">
        <f>J843*0.7</f>
        <v>0</v>
      </c>
      <c r="K845" s="33"/>
      <c r="L845" s="50">
        <v>0.6</v>
      </c>
      <c r="M845" s="32">
        <f>D843+E843</f>
        <v>0</v>
      </c>
      <c r="N845" s="32">
        <f t="shared" si="36"/>
        <v>0</v>
      </c>
      <c r="O845" s="32">
        <f t="shared" si="35"/>
        <v>0</v>
      </c>
      <c r="P845"/>
    </row>
    <row r="846" spans="1:16" ht="22.95" customHeight="1" x14ac:dyDescent="0.25">
      <c r="A846" s="71"/>
      <c r="B846" s="62"/>
      <c r="C846" s="62"/>
      <c r="D846" s="64"/>
      <c r="E846" s="66"/>
      <c r="F846" s="8" t="s">
        <v>369</v>
      </c>
      <c r="G846" s="47"/>
      <c r="H846" s="11"/>
      <c r="I846" s="8">
        <f>IFERROR(VLOOKUP(H846,Šifranti!$F$49:$G$152,2,FALSE),0)</f>
        <v>0</v>
      </c>
      <c r="J846" s="43">
        <f>J844*0.7</f>
        <v>0</v>
      </c>
      <c r="K846" s="33"/>
      <c r="L846" s="50">
        <v>0.6</v>
      </c>
      <c r="M846" s="32">
        <f>D843+E843</f>
        <v>0</v>
      </c>
      <c r="N846" s="32">
        <f t="shared" si="36"/>
        <v>0</v>
      </c>
      <c r="O846" s="32">
        <f t="shared" si="35"/>
        <v>0</v>
      </c>
      <c r="P846"/>
    </row>
    <row r="847" spans="1:16" ht="22.95" customHeight="1" x14ac:dyDescent="0.25">
      <c r="A847" s="71"/>
      <c r="B847" s="62"/>
      <c r="C847" s="62"/>
      <c r="D847" s="64"/>
      <c r="E847" s="66"/>
      <c r="F847" s="8" t="s">
        <v>396</v>
      </c>
      <c r="G847" s="47"/>
      <c r="H847" s="11"/>
      <c r="I847" s="8">
        <f>IFERROR(VLOOKUP(H847,Šifranti!$F$49:$G$152,2,FALSE),0)</f>
        <v>0</v>
      </c>
      <c r="J847" s="43">
        <f>J843*0.65</f>
        <v>0</v>
      </c>
      <c r="K847" s="33"/>
      <c r="L847" s="50">
        <v>0.42</v>
      </c>
      <c r="M847" s="32">
        <f>D843+E843</f>
        <v>0</v>
      </c>
      <c r="N847" s="32">
        <f t="shared" si="36"/>
        <v>0</v>
      </c>
      <c r="O847" s="32">
        <f t="shared" si="35"/>
        <v>0</v>
      </c>
      <c r="P847"/>
    </row>
    <row r="848" spans="1:16" ht="22.95" customHeight="1" x14ac:dyDescent="0.25">
      <c r="A848" s="71"/>
      <c r="B848" s="62"/>
      <c r="C848" s="62"/>
      <c r="D848" s="64"/>
      <c r="E848" s="66"/>
      <c r="F848" s="8" t="s">
        <v>397</v>
      </c>
      <c r="G848" s="47"/>
      <c r="H848" s="11"/>
      <c r="I848" s="8">
        <f>IFERROR(VLOOKUP(H848,Šifranti!$F$49:$G$152,2,FALSE),0)</f>
        <v>0</v>
      </c>
      <c r="J848" s="43">
        <f>J843*0.65</f>
        <v>0</v>
      </c>
      <c r="K848" s="33"/>
      <c r="L848" s="50">
        <v>0.42</v>
      </c>
      <c r="M848" s="32">
        <f>D843+E843</f>
        <v>0</v>
      </c>
      <c r="N848" s="32">
        <f t="shared" si="36"/>
        <v>0</v>
      </c>
      <c r="O848" s="32">
        <f t="shared" si="35"/>
        <v>0</v>
      </c>
      <c r="P848"/>
    </row>
    <row r="849" spans="1:16" ht="22.95" customHeight="1" x14ac:dyDescent="0.25">
      <c r="A849" s="71"/>
      <c r="B849" s="62"/>
      <c r="C849" s="62"/>
      <c r="D849" s="64"/>
      <c r="E849" s="66"/>
      <c r="F849" s="8" t="s">
        <v>394</v>
      </c>
      <c r="G849" s="47"/>
      <c r="H849" s="11"/>
      <c r="I849" s="8">
        <f>IFERROR(VLOOKUP(H849,Šifranti!$F$153:$G$156,2,FALSE),0)</f>
        <v>0</v>
      </c>
      <c r="J849" s="42">
        <f>J843*0.3</f>
        <v>0</v>
      </c>
      <c r="K849" s="33"/>
      <c r="L849" s="50">
        <v>0.37</v>
      </c>
      <c r="M849" s="32">
        <f>D843+E843</f>
        <v>0</v>
      </c>
      <c r="N849" s="32">
        <f t="shared" si="36"/>
        <v>0</v>
      </c>
      <c r="O849" s="32">
        <f t="shared" si="35"/>
        <v>0</v>
      </c>
      <c r="P849"/>
    </row>
    <row r="850" spans="1:16" ht="22.95" customHeight="1" x14ac:dyDescent="0.25">
      <c r="A850" s="71" t="s">
        <v>399</v>
      </c>
      <c r="B850" s="61"/>
      <c r="C850" s="63" t="s">
        <v>400</v>
      </c>
      <c r="D850" s="63">
        <f>IF(B850&gt;3976,B850-3976,0)</f>
        <v>0</v>
      </c>
      <c r="E850" s="65">
        <v>0</v>
      </c>
      <c r="F850" s="15" t="s">
        <v>382</v>
      </c>
      <c r="G850" s="47"/>
      <c r="H850" s="11"/>
      <c r="I850" s="8">
        <f>IFERROR(VLOOKUP(H850,Šifranti!$F$5:$G$48,2,FALSE),0)</f>
        <v>0</v>
      </c>
      <c r="J850" s="44"/>
      <c r="K850" s="33"/>
      <c r="L850" s="50">
        <v>1.1399999999999999</v>
      </c>
      <c r="M850" s="32">
        <f>D850</f>
        <v>0</v>
      </c>
      <c r="N850" s="32">
        <f t="shared" si="36"/>
        <v>0</v>
      </c>
      <c r="O850" s="32">
        <f t="shared" si="35"/>
        <v>0</v>
      </c>
      <c r="P850"/>
    </row>
    <row r="851" spans="1:16" ht="22.95" customHeight="1" x14ac:dyDescent="0.25">
      <c r="A851" s="71"/>
      <c r="B851" s="62"/>
      <c r="C851" s="64"/>
      <c r="D851" s="64"/>
      <c r="E851" s="66"/>
      <c r="F851" s="15" t="s">
        <v>383</v>
      </c>
      <c r="G851" s="47"/>
      <c r="H851" s="11"/>
      <c r="I851" s="8">
        <f>IFERROR(VLOOKUP(H851,Šifranti!$F$5:$G$48,2,FALSE),0)</f>
        <v>0</v>
      </c>
      <c r="J851" s="42">
        <f>J850</f>
        <v>0</v>
      </c>
      <c r="K851" s="33"/>
      <c r="L851" s="50">
        <v>1.1399999999999999</v>
      </c>
      <c r="M851" s="32">
        <f>D850</f>
        <v>0</v>
      </c>
      <c r="N851" s="32">
        <f t="shared" si="36"/>
        <v>0</v>
      </c>
      <c r="O851" s="32">
        <f t="shared" si="35"/>
        <v>0</v>
      </c>
      <c r="P851"/>
    </row>
    <row r="852" spans="1:16" ht="22.95" customHeight="1" x14ac:dyDescent="0.25">
      <c r="A852" s="71"/>
      <c r="B852" s="62"/>
      <c r="C852" s="64"/>
      <c r="D852" s="64"/>
      <c r="E852" s="66"/>
      <c r="F852" s="8" t="s">
        <v>368</v>
      </c>
      <c r="G852" s="47"/>
      <c r="H852" s="11"/>
      <c r="I852" s="8">
        <f>IFERROR(VLOOKUP(H852,Šifranti!$F$49:$G$152,2,FALSE),0)</f>
        <v>0</v>
      </c>
      <c r="J852" s="42">
        <f>J850</f>
        <v>0</v>
      </c>
      <c r="K852" s="33"/>
      <c r="L852" s="50">
        <v>0.63</v>
      </c>
      <c r="M852" s="32">
        <f>D850</f>
        <v>0</v>
      </c>
      <c r="N852" s="32">
        <f t="shared" si="36"/>
        <v>0</v>
      </c>
      <c r="O852" s="32">
        <f t="shared" si="35"/>
        <v>0</v>
      </c>
      <c r="P852"/>
    </row>
    <row r="853" spans="1:16" ht="22.95" customHeight="1" x14ac:dyDescent="0.25">
      <c r="A853" s="72"/>
      <c r="B853" s="73"/>
      <c r="C853" s="74"/>
      <c r="D853" s="74"/>
      <c r="E853" s="75"/>
      <c r="F853" s="8" t="s">
        <v>369</v>
      </c>
      <c r="G853" s="47"/>
      <c r="H853" s="11"/>
      <c r="I853" s="8">
        <f>IFERROR(VLOOKUP(H853,Šifranti!$F$49:$G$152,2,FALSE),0)</f>
        <v>0</v>
      </c>
      <c r="J853" s="42">
        <f>J850</f>
        <v>0</v>
      </c>
      <c r="K853" s="33"/>
      <c r="L853" s="50">
        <v>0.63</v>
      </c>
      <c r="M853" s="32">
        <f>D850</f>
        <v>0</v>
      </c>
      <c r="N853" s="32">
        <f t="shared" si="36"/>
        <v>0</v>
      </c>
      <c r="O853" s="32">
        <f t="shared" si="35"/>
        <v>0</v>
      </c>
      <c r="P853"/>
    </row>
    <row r="854" spans="1:16" ht="22.95" customHeight="1" x14ac:dyDescent="0.25">
      <c r="A854" s="76" t="s">
        <v>401</v>
      </c>
      <c r="B854" s="61"/>
      <c r="C854" s="61"/>
      <c r="D854" s="63">
        <f>IF(B854&gt;2309,B854-2309,0)</f>
        <v>0</v>
      </c>
      <c r="E854" s="65">
        <f>IF(C854&gt;1895,C854-1895,0)</f>
        <v>0</v>
      </c>
      <c r="F854" s="15" t="s">
        <v>382</v>
      </c>
      <c r="G854" s="47"/>
      <c r="H854" s="11"/>
      <c r="I854" s="8">
        <f>IFERROR(VLOOKUP(H854,Šifranti!$F$5:$G$48,2,FALSE),0)</f>
        <v>0</v>
      </c>
      <c r="J854" s="44"/>
      <c r="K854" s="33"/>
      <c r="L854" s="50">
        <v>1.08</v>
      </c>
      <c r="M854" s="32">
        <f>D854+E854</f>
        <v>0</v>
      </c>
      <c r="N854" s="32">
        <f t="shared" si="36"/>
        <v>0</v>
      </c>
      <c r="O854" s="32">
        <f t="shared" si="35"/>
        <v>0</v>
      </c>
      <c r="P854"/>
    </row>
    <row r="855" spans="1:16" ht="22.95" customHeight="1" x14ac:dyDescent="0.25">
      <c r="A855" s="71"/>
      <c r="B855" s="62"/>
      <c r="C855" s="62"/>
      <c r="D855" s="64"/>
      <c r="E855" s="66"/>
      <c r="F855" s="15" t="s">
        <v>383</v>
      </c>
      <c r="G855" s="47"/>
      <c r="H855" s="11"/>
      <c r="I855" s="8">
        <f>IFERROR(VLOOKUP(H855,Šifranti!$F$5:$G$48,2,FALSE),0)</f>
        <v>0</v>
      </c>
      <c r="J855" s="43">
        <f>J854</f>
        <v>0</v>
      </c>
      <c r="K855" s="33"/>
      <c r="L855" s="50">
        <v>1.08</v>
      </c>
      <c r="M855" s="32">
        <f>D854+E854</f>
        <v>0</v>
      </c>
      <c r="N855" s="32">
        <f t="shared" si="36"/>
        <v>0</v>
      </c>
      <c r="O855" s="32">
        <f t="shared" si="35"/>
        <v>0</v>
      </c>
      <c r="P855"/>
    </row>
    <row r="856" spans="1:16" ht="22.95" customHeight="1" x14ac:dyDescent="0.25">
      <c r="A856" s="71"/>
      <c r="B856" s="62"/>
      <c r="C856" s="62"/>
      <c r="D856" s="64"/>
      <c r="E856" s="66"/>
      <c r="F856" s="8" t="s">
        <v>368</v>
      </c>
      <c r="G856" s="47"/>
      <c r="H856" s="11"/>
      <c r="I856" s="8">
        <f>IFERROR(VLOOKUP(H856,Šifranti!$F$49:$G$152,2,FALSE),0)</f>
        <v>0</v>
      </c>
      <c r="J856" s="43">
        <f>J854*0.7</f>
        <v>0</v>
      </c>
      <c r="K856" s="33"/>
      <c r="L856" s="50">
        <v>0.6</v>
      </c>
      <c r="M856" s="32">
        <f>D854+E854</f>
        <v>0</v>
      </c>
      <c r="N856" s="32">
        <f t="shared" si="36"/>
        <v>0</v>
      </c>
      <c r="O856" s="32">
        <f t="shared" si="35"/>
        <v>0</v>
      </c>
      <c r="P856"/>
    </row>
    <row r="857" spans="1:16" ht="22.95" customHeight="1" x14ac:dyDescent="0.25">
      <c r="A857" s="71"/>
      <c r="B857" s="62"/>
      <c r="C857" s="62"/>
      <c r="D857" s="64"/>
      <c r="E857" s="66"/>
      <c r="F857" s="8" t="s">
        <v>369</v>
      </c>
      <c r="G857" s="47"/>
      <c r="H857" s="11"/>
      <c r="I857" s="8">
        <f>IFERROR(VLOOKUP(H857,Šifranti!$F$49:$G$152,2,FALSE),0)</f>
        <v>0</v>
      </c>
      <c r="J857" s="43">
        <f>J855*0.7</f>
        <v>0</v>
      </c>
      <c r="K857" s="33"/>
      <c r="L857" s="50">
        <v>0.6</v>
      </c>
      <c r="M857" s="32">
        <f>D854+E854</f>
        <v>0</v>
      </c>
      <c r="N857" s="32">
        <f t="shared" si="36"/>
        <v>0</v>
      </c>
      <c r="O857" s="32">
        <f t="shared" si="35"/>
        <v>0</v>
      </c>
      <c r="P857"/>
    </row>
    <row r="858" spans="1:16" ht="22.95" customHeight="1" x14ac:dyDescent="0.25">
      <c r="A858" s="71"/>
      <c r="B858" s="62"/>
      <c r="C858" s="62"/>
      <c r="D858" s="64"/>
      <c r="E858" s="66"/>
      <c r="F858" s="8" t="s">
        <v>396</v>
      </c>
      <c r="G858" s="47"/>
      <c r="H858" s="11"/>
      <c r="I858" s="8">
        <f>IFERROR(VLOOKUP(H858,Šifranti!$F$49:$G$152,2,FALSE),0)</f>
        <v>0</v>
      </c>
      <c r="J858" s="43">
        <f>J854*0.65</f>
        <v>0</v>
      </c>
      <c r="K858" s="33"/>
      <c r="L858" s="50">
        <v>0.42</v>
      </c>
      <c r="M858" s="32">
        <f>D854+E854</f>
        <v>0</v>
      </c>
      <c r="N858" s="32">
        <f t="shared" si="36"/>
        <v>0</v>
      </c>
      <c r="O858" s="32">
        <f t="shared" si="35"/>
        <v>0</v>
      </c>
      <c r="P858"/>
    </row>
    <row r="859" spans="1:16" ht="22.95" customHeight="1" x14ac:dyDescent="0.25">
      <c r="A859" s="71"/>
      <c r="B859" s="62"/>
      <c r="C859" s="62"/>
      <c r="D859" s="64"/>
      <c r="E859" s="66"/>
      <c r="F859" s="8" t="s">
        <v>397</v>
      </c>
      <c r="G859" s="47"/>
      <c r="H859" s="11"/>
      <c r="I859" s="8">
        <f>IFERROR(VLOOKUP(H859,Šifranti!$F$49:$G$152,2,FALSE),0)</f>
        <v>0</v>
      </c>
      <c r="J859" s="43">
        <f>J854*0.65</f>
        <v>0</v>
      </c>
      <c r="K859" s="33"/>
      <c r="L859" s="50">
        <v>0.42</v>
      </c>
      <c r="M859" s="32">
        <f>D854+E854</f>
        <v>0</v>
      </c>
      <c r="N859" s="32">
        <f t="shared" si="36"/>
        <v>0</v>
      </c>
      <c r="O859" s="32">
        <f t="shared" si="35"/>
        <v>0</v>
      </c>
      <c r="P859"/>
    </row>
    <row r="860" spans="1:16" ht="22.95" customHeight="1" x14ac:dyDescent="0.25">
      <c r="A860" s="71"/>
      <c r="B860" s="62"/>
      <c r="C860" s="62"/>
      <c r="D860" s="64"/>
      <c r="E860" s="66"/>
      <c r="F860" s="8" t="s">
        <v>394</v>
      </c>
      <c r="G860" s="47"/>
      <c r="H860" s="11"/>
      <c r="I860" s="8">
        <f>IFERROR(VLOOKUP(H860,Šifranti!$F$153:$G$156,2,FALSE),0)</f>
        <v>0</v>
      </c>
      <c r="J860" s="42">
        <f>J854*0.3</f>
        <v>0</v>
      </c>
      <c r="K860" s="33"/>
      <c r="L860" s="50">
        <v>0.37</v>
      </c>
      <c r="M860" s="32">
        <f>D854+E854</f>
        <v>0</v>
      </c>
      <c r="N860" s="32">
        <f t="shared" si="36"/>
        <v>0</v>
      </c>
      <c r="O860" s="32">
        <f t="shared" si="35"/>
        <v>0</v>
      </c>
      <c r="P860"/>
    </row>
    <row r="861" spans="1:16" ht="22.95" customHeight="1" x14ac:dyDescent="0.25">
      <c r="A861" s="71" t="s">
        <v>402</v>
      </c>
      <c r="B861" s="61"/>
      <c r="C861" s="63" t="s">
        <v>400</v>
      </c>
      <c r="D861" s="63">
        <f>IF(B861&gt;3976,B861-3976,0)</f>
        <v>0</v>
      </c>
      <c r="E861" s="65">
        <v>0</v>
      </c>
      <c r="F861" s="15" t="s">
        <v>382</v>
      </c>
      <c r="G861" s="47"/>
      <c r="H861" s="11"/>
      <c r="I861" s="8">
        <f>IFERROR(VLOOKUP(H861,Šifranti!$F$5:$G$48,2,FALSE),0)</f>
        <v>0</v>
      </c>
      <c r="J861" s="44"/>
      <c r="K861" s="33"/>
      <c r="L861" s="50">
        <v>1.1399999999999999</v>
      </c>
      <c r="M861" s="32">
        <f>D861</f>
        <v>0</v>
      </c>
      <c r="N861" s="32">
        <f t="shared" si="36"/>
        <v>0</v>
      </c>
      <c r="O861" s="32">
        <f t="shared" si="35"/>
        <v>0</v>
      </c>
      <c r="P861"/>
    </row>
    <row r="862" spans="1:16" ht="22.95" customHeight="1" x14ac:dyDescent="0.25">
      <c r="A862" s="71"/>
      <c r="B862" s="62"/>
      <c r="C862" s="64"/>
      <c r="D862" s="64"/>
      <c r="E862" s="66"/>
      <c r="F862" s="15" t="s">
        <v>383</v>
      </c>
      <c r="G862" s="47"/>
      <c r="H862" s="11"/>
      <c r="I862" s="8">
        <f>IFERROR(VLOOKUP(H862,Šifranti!$F$5:$G$48,2,FALSE),0)</f>
        <v>0</v>
      </c>
      <c r="J862" s="42">
        <f>J861</f>
        <v>0</v>
      </c>
      <c r="K862" s="33"/>
      <c r="L862" s="50">
        <v>1.1399999999999999</v>
      </c>
      <c r="M862" s="32">
        <f>D861</f>
        <v>0</v>
      </c>
      <c r="N862" s="32">
        <f t="shared" si="36"/>
        <v>0</v>
      </c>
      <c r="O862" s="32">
        <f t="shared" si="35"/>
        <v>0</v>
      </c>
      <c r="P862"/>
    </row>
    <row r="863" spans="1:16" ht="22.95" customHeight="1" x14ac:dyDescent="0.25">
      <c r="A863" s="71"/>
      <c r="B863" s="62"/>
      <c r="C863" s="64"/>
      <c r="D863" s="64"/>
      <c r="E863" s="66"/>
      <c r="F863" s="8" t="s">
        <v>368</v>
      </c>
      <c r="G863" s="47"/>
      <c r="H863" s="11"/>
      <c r="I863" s="8">
        <f>IFERROR(VLOOKUP(H863,Šifranti!$F$49:$G$152,2,FALSE),0)</f>
        <v>0</v>
      </c>
      <c r="J863" s="42">
        <f>J861</f>
        <v>0</v>
      </c>
      <c r="K863" s="33"/>
      <c r="L863" s="50">
        <v>0.63</v>
      </c>
      <c r="M863" s="32">
        <f>D861</f>
        <v>0</v>
      </c>
      <c r="N863" s="32">
        <f t="shared" si="36"/>
        <v>0</v>
      </c>
      <c r="O863" s="32">
        <f t="shared" si="35"/>
        <v>0</v>
      </c>
      <c r="P863"/>
    </row>
    <row r="864" spans="1:16" ht="22.95" customHeight="1" x14ac:dyDescent="0.25">
      <c r="A864" s="72"/>
      <c r="B864" s="73"/>
      <c r="C864" s="74"/>
      <c r="D864" s="74"/>
      <c r="E864" s="75"/>
      <c r="F864" s="8" t="s">
        <v>369</v>
      </c>
      <c r="G864" s="47"/>
      <c r="H864" s="11"/>
      <c r="I864" s="8">
        <f>IFERROR(VLOOKUP(H864,Šifranti!$F$49:$G$152,2,FALSE),0)</f>
        <v>0</v>
      </c>
      <c r="J864" s="42">
        <f>J861</f>
        <v>0</v>
      </c>
      <c r="K864" s="33"/>
      <c r="L864" s="50">
        <v>0.63</v>
      </c>
      <c r="M864" s="32">
        <f>D861</f>
        <v>0</v>
      </c>
      <c r="N864" s="32">
        <f t="shared" si="36"/>
        <v>0</v>
      </c>
      <c r="O864" s="32">
        <f t="shared" si="35"/>
        <v>0</v>
      </c>
      <c r="P864"/>
    </row>
    <row r="865" spans="1:16" ht="22.95" customHeight="1" x14ac:dyDescent="0.25">
      <c r="A865" s="76" t="s">
        <v>403</v>
      </c>
      <c r="B865" s="61"/>
      <c r="C865" s="61"/>
      <c r="D865" s="63">
        <f>IF(B865&gt;2309,B865-2309,0)</f>
        <v>0</v>
      </c>
      <c r="E865" s="65">
        <f>IF(C865&gt;1895,C865-1895,0)</f>
        <v>0</v>
      </c>
      <c r="F865" s="15" t="s">
        <v>382</v>
      </c>
      <c r="G865" s="47"/>
      <c r="H865" s="11"/>
      <c r="I865" s="8">
        <f>IFERROR(VLOOKUP(H865,Šifranti!$F$5:$G$48,2,FALSE),0)</f>
        <v>0</v>
      </c>
      <c r="J865" s="44"/>
      <c r="K865" s="33"/>
      <c r="L865" s="50">
        <v>1.08</v>
      </c>
      <c r="M865" s="32">
        <f>D865+E865</f>
        <v>0</v>
      </c>
      <c r="N865" s="32">
        <f t="shared" si="36"/>
        <v>0</v>
      </c>
      <c r="O865" s="32">
        <f t="shared" si="35"/>
        <v>0</v>
      </c>
      <c r="P865"/>
    </row>
    <row r="866" spans="1:16" ht="22.95" customHeight="1" x14ac:dyDescent="0.25">
      <c r="A866" s="71"/>
      <c r="B866" s="62"/>
      <c r="C866" s="62"/>
      <c r="D866" s="64"/>
      <c r="E866" s="66"/>
      <c r="F866" s="15" t="s">
        <v>383</v>
      </c>
      <c r="G866" s="47"/>
      <c r="H866" s="11"/>
      <c r="I866" s="8">
        <f>IFERROR(VLOOKUP(H866,Šifranti!$F$5:$G$48,2,FALSE),0)</f>
        <v>0</v>
      </c>
      <c r="J866" s="43">
        <f>J865</f>
        <v>0</v>
      </c>
      <c r="K866" s="33"/>
      <c r="L866" s="50">
        <v>1.08</v>
      </c>
      <c r="M866" s="32">
        <f>D865+E865</f>
        <v>0</v>
      </c>
      <c r="N866" s="32">
        <f t="shared" si="36"/>
        <v>0</v>
      </c>
      <c r="O866" s="32">
        <f t="shared" si="35"/>
        <v>0</v>
      </c>
      <c r="P866"/>
    </row>
    <row r="867" spans="1:16" ht="22.95" customHeight="1" x14ac:dyDescent="0.25">
      <c r="A867" s="71"/>
      <c r="B867" s="62"/>
      <c r="C867" s="62"/>
      <c r="D867" s="64"/>
      <c r="E867" s="66"/>
      <c r="F867" s="8" t="s">
        <v>368</v>
      </c>
      <c r="G867" s="47"/>
      <c r="H867" s="11"/>
      <c r="I867" s="8">
        <f>IFERROR(VLOOKUP(H867,Šifranti!$F$49:$G$152,2,FALSE),0)</f>
        <v>0</v>
      </c>
      <c r="J867" s="43">
        <f>J865*0.7</f>
        <v>0</v>
      </c>
      <c r="K867" s="33"/>
      <c r="L867" s="50">
        <v>0.6</v>
      </c>
      <c r="M867" s="32">
        <f>D865+E865</f>
        <v>0</v>
      </c>
      <c r="N867" s="32">
        <f t="shared" si="36"/>
        <v>0</v>
      </c>
      <c r="O867" s="32">
        <f t="shared" si="35"/>
        <v>0</v>
      </c>
      <c r="P867"/>
    </row>
    <row r="868" spans="1:16" ht="22.95" customHeight="1" x14ac:dyDescent="0.25">
      <c r="A868" s="71"/>
      <c r="B868" s="62"/>
      <c r="C868" s="62"/>
      <c r="D868" s="64"/>
      <c r="E868" s="66"/>
      <c r="F868" s="8" t="s">
        <v>369</v>
      </c>
      <c r="G868" s="47"/>
      <c r="H868" s="11"/>
      <c r="I868" s="8">
        <f>IFERROR(VLOOKUP(H868,Šifranti!$F$49:$G$152,2,FALSE),0)</f>
        <v>0</v>
      </c>
      <c r="J868" s="43">
        <f>J866*0.7</f>
        <v>0</v>
      </c>
      <c r="K868" s="33"/>
      <c r="L868" s="50">
        <v>0.6</v>
      </c>
      <c r="M868" s="32">
        <f>D865+E865</f>
        <v>0</v>
      </c>
      <c r="N868" s="32">
        <f t="shared" si="36"/>
        <v>0</v>
      </c>
      <c r="O868" s="32">
        <f t="shared" si="35"/>
        <v>0</v>
      </c>
      <c r="P868"/>
    </row>
    <row r="869" spans="1:16" ht="22.95" customHeight="1" x14ac:dyDescent="0.25">
      <c r="A869" s="71"/>
      <c r="B869" s="62"/>
      <c r="C869" s="62"/>
      <c r="D869" s="64"/>
      <c r="E869" s="66"/>
      <c r="F869" s="8" t="s">
        <v>396</v>
      </c>
      <c r="G869" s="47"/>
      <c r="H869" s="11"/>
      <c r="I869" s="8">
        <f>IFERROR(VLOOKUP(H869,Šifranti!$F$49:$G$152,2,FALSE),0)</f>
        <v>0</v>
      </c>
      <c r="J869" s="43">
        <f>J865*0.65</f>
        <v>0</v>
      </c>
      <c r="K869" s="33"/>
      <c r="L869" s="50">
        <v>0.42</v>
      </c>
      <c r="M869" s="32">
        <f>D865+E865</f>
        <v>0</v>
      </c>
      <c r="N869" s="32">
        <f t="shared" si="36"/>
        <v>0</v>
      </c>
      <c r="O869" s="32">
        <f t="shared" si="35"/>
        <v>0</v>
      </c>
      <c r="P869"/>
    </row>
    <row r="870" spans="1:16" ht="22.95" customHeight="1" x14ac:dyDescent="0.25">
      <c r="A870" s="71"/>
      <c r="B870" s="62"/>
      <c r="C870" s="62"/>
      <c r="D870" s="64"/>
      <c r="E870" s="66"/>
      <c r="F870" s="8" t="s">
        <v>397</v>
      </c>
      <c r="G870" s="47"/>
      <c r="H870" s="11"/>
      <c r="I870" s="8">
        <f>IFERROR(VLOOKUP(H870,Šifranti!$F$49:$G$152,2,FALSE),0)</f>
        <v>0</v>
      </c>
      <c r="J870" s="43">
        <f>J865*0.65</f>
        <v>0</v>
      </c>
      <c r="K870" s="33"/>
      <c r="L870" s="50">
        <v>0.42</v>
      </c>
      <c r="M870" s="32">
        <f>D865+E865</f>
        <v>0</v>
      </c>
      <c r="N870" s="32">
        <f t="shared" si="36"/>
        <v>0</v>
      </c>
      <c r="O870" s="32">
        <f t="shared" si="35"/>
        <v>0</v>
      </c>
      <c r="P870"/>
    </row>
    <row r="871" spans="1:16" ht="22.95" customHeight="1" x14ac:dyDescent="0.25">
      <c r="A871" s="71"/>
      <c r="B871" s="62"/>
      <c r="C871" s="62"/>
      <c r="D871" s="64"/>
      <c r="E871" s="66"/>
      <c r="F871" s="8" t="s">
        <v>394</v>
      </c>
      <c r="G871" s="47"/>
      <c r="H871" s="11"/>
      <c r="I871" s="8">
        <f>IFERROR(VLOOKUP(H871,Šifranti!$F$153:$G$156,2,FALSE),0)</f>
        <v>0</v>
      </c>
      <c r="J871" s="42">
        <f>J865*0.3</f>
        <v>0</v>
      </c>
      <c r="K871" s="33"/>
      <c r="L871" s="50">
        <v>0.37</v>
      </c>
      <c r="M871" s="32">
        <f>D865+E865</f>
        <v>0</v>
      </c>
      <c r="N871" s="32">
        <f t="shared" si="36"/>
        <v>0</v>
      </c>
      <c r="O871" s="32">
        <f t="shared" si="35"/>
        <v>0</v>
      </c>
      <c r="P871"/>
    </row>
    <row r="872" spans="1:16" ht="22.95" customHeight="1" x14ac:dyDescent="0.25">
      <c r="A872" s="71" t="s">
        <v>404</v>
      </c>
      <c r="B872" s="61"/>
      <c r="C872" s="63" t="s">
        <v>400</v>
      </c>
      <c r="D872" s="63">
        <f>IF(B872&gt;3976,B872-3976,0)</f>
        <v>0</v>
      </c>
      <c r="E872" s="65">
        <v>0</v>
      </c>
      <c r="F872" s="15" t="s">
        <v>382</v>
      </c>
      <c r="G872" s="47"/>
      <c r="H872" s="11"/>
      <c r="I872" s="8">
        <f>IFERROR(VLOOKUP(H872,Šifranti!$F$5:$G$48,2,FALSE),0)</f>
        <v>0</v>
      </c>
      <c r="J872" s="44"/>
      <c r="K872" s="33"/>
      <c r="L872" s="50">
        <v>1.1399999999999999</v>
      </c>
      <c r="M872" s="32">
        <f>D872</f>
        <v>0</v>
      </c>
      <c r="N872" s="32">
        <f t="shared" si="36"/>
        <v>0</v>
      </c>
      <c r="O872" s="32">
        <f t="shared" si="35"/>
        <v>0</v>
      </c>
      <c r="P872"/>
    </row>
    <row r="873" spans="1:16" ht="22.95" customHeight="1" x14ac:dyDescent="0.25">
      <c r="A873" s="71"/>
      <c r="B873" s="62"/>
      <c r="C873" s="64"/>
      <c r="D873" s="64"/>
      <c r="E873" s="66"/>
      <c r="F873" s="15" t="s">
        <v>383</v>
      </c>
      <c r="G873" s="47"/>
      <c r="H873" s="11"/>
      <c r="I873" s="8">
        <f>IFERROR(VLOOKUP(H873,Šifranti!$F$5:$G$48,2,FALSE),0)</f>
        <v>0</v>
      </c>
      <c r="J873" s="42">
        <f>J872</f>
        <v>0</v>
      </c>
      <c r="K873" s="33"/>
      <c r="L873" s="50">
        <v>1.1399999999999999</v>
      </c>
      <c r="M873" s="32">
        <f>D872</f>
        <v>0</v>
      </c>
      <c r="N873" s="32">
        <f t="shared" si="36"/>
        <v>0</v>
      </c>
      <c r="O873" s="32">
        <f t="shared" si="35"/>
        <v>0</v>
      </c>
      <c r="P873"/>
    </row>
    <row r="874" spans="1:16" ht="22.95" customHeight="1" x14ac:dyDescent="0.25">
      <c r="A874" s="71"/>
      <c r="B874" s="62"/>
      <c r="C874" s="64"/>
      <c r="D874" s="64"/>
      <c r="E874" s="66"/>
      <c r="F874" s="8" t="s">
        <v>368</v>
      </c>
      <c r="G874" s="47"/>
      <c r="H874" s="11"/>
      <c r="I874" s="8">
        <f>IFERROR(VLOOKUP(H874,Šifranti!$F$49:$G$152,2,FALSE),0)</f>
        <v>0</v>
      </c>
      <c r="J874" s="42">
        <f>J872</f>
        <v>0</v>
      </c>
      <c r="K874" s="33"/>
      <c r="L874" s="50">
        <v>0.63</v>
      </c>
      <c r="M874" s="32">
        <f>D872</f>
        <v>0</v>
      </c>
      <c r="N874" s="32">
        <f t="shared" si="36"/>
        <v>0</v>
      </c>
      <c r="O874" s="32">
        <f t="shared" si="35"/>
        <v>0</v>
      </c>
      <c r="P874"/>
    </row>
    <row r="875" spans="1:16" ht="22.95" customHeight="1" x14ac:dyDescent="0.25">
      <c r="A875" s="72"/>
      <c r="B875" s="73"/>
      <c r="C875" s="74"/>
      <c r="D875" s="74"/>
      <c r="E875" s="75"/>
      <c r="F875" s="8" t="s">
        <v>369</v>
      </c>
      <c r="G875" s="47"/>
      <c r="H875" s="11"/>
      <c r="I875" s="8">
        <f>IFERROR(VLOOKUP(H875,Šifranti!$F$49:$G$152,2,FALSE),0)</f>
        <v>0</v>
      </c>
      <c r="J875" s="42">
        <f>J872</f>
        <v>0</v>
      </c>
      <c r="K875" s="33"/>
      <c r="L875" s="50">
        <v>0.63</v>
      </c>
      <c r="M875" s="32">
        <f>D872</f>
        <v>0</v>
      </c>
      <c r="N875" s="32">
        <f t="shared" si="36"/>
        <v>0</v>
      </c>
      <c r="O875" s="32">
        <f t="shared" si="35"/>
        <v>0</v>
      </c>
      <c r="P875"/>
    </row>
    <row r="876" spans="1:16" ht="22.95" customHeight="1" x14ac:dyDescent="0.25">
      <c r="A876" s="76" t="s">
        <v>405</v>
      </c>
      <c r="B876" s="61"/>
      <c r="C876" s="61"/>
      <c r="D876" s="63">
        <f>IF(B876&gt;2309,B876-2309,0)</f>
        <v>0</v>
      </c>
      <c r="E876" s="65">
        <f>IF(C876&gt;1895,C876-1895,0)</f>
        <v>0</v>
      </c>
      <c r="F876" s="15" t="s">
        <v>382</v>
      </c>
      <c r="G876" s="47"/>
      <c r="H876" s="11"/>
      <c r="I876" s="8">
        <f>IFERROR(VLOOKUP(H876,Šifranti!$F$5:$G$48,2,FALSE),0)</f>
        <v>0</v>
      </c>
      <c r="J876" s="44"/>
      <c r="K876" s="33"/>
      <c r="L876" s="50">
        <v>1.08</v>
      </c>
      <c r="M876" s="32">
        <f>D876+E876</f>
        <v>0</v>
      </c>
      <c r="N876" s="32">
        <f t="shared" si="36"/>
        <v>0</v>
      </c>
      <c r="O876" s="32">
        <f t="shared" si="35"/>
        <v>0</v>
      </c>
      <c r="P876"/>
    </row>
    <row r="877" spans="1:16" ht="22.95" customHeight="1" x14ac:dyDescent="0.25">
      <c r="A877" s="71"/>
      <c r="B877" s="62"/>
      <c r="C877" s="62"/>
      <c r="D877" s="64"/>
      <c r="E877" s="66"/>
      <c r="F877" s="15" t="s">
        <v>383</v>
      </c>
      <c r="G877" s="47"/>
      <c r="H877" s="11"/>
      <c r="I877" s="8">
        <f>IFERROR(VLOOKUP(H877,Šifranti!$F$5:$G$48,2,FALSE),0)</f>
        <v>0</v>
      </c>
      <c r="J877" s="43">
        <f>J876</f>
        <v>0</v>
      </c>
      <c r="K877" s="33"/>
      <c r="L877" s="50">
        <v>1.08</v>
      </c>
      <c r="M877" s="32">
        <f>D876+E876</f>
        <v>0</v>
      </c>
      <c r="N877" s="32">
        <f t="shared" si="36"/>
        <v>0</v>
      </c>
      <c r="O877" s="32">
        <f t="shared" si="35"/>
        <v>0</v>
      </c>
      <c r="P877"/>
    </row>
    <row r="878" spans="1:16" ht="22.95" customHeight="1" x14ac:dyDescent="0.25">
      <c r="A878" s="71"/>
      <c r="B878" s="62"/>
      <c r="C878" s="62"/>
      <c r="D878" s="64"/>
      <c r="E878" s="66"/>
      <c r="F878" s="8" t="s">
        <v>368</v>
      </c>
      <c r="G878" s="47"/>
      <c r="H878" s="11"/>
      <c r="I878" s="8">
        <f>IFERROR(VLOOKUP(H878,Šifranti!$F$49:$G$152,2,FALSE),0)</f>
        <v>0</v>
      </c>
      <c r="J878" s="43">
        <f>J876*0.7</f>
        <v>0</v>
      </c>
      <c r="K878" s="33"/>
      <c r="L878" s="50">
        <v>0.6</v>
      </c>
      <c r="M878" s="32">
        <f>D876+E876</f>
        <v>0</v>
      </c>
      <c r="N878" s="32">
        <f t="shared" si="36"/>
        <v>0</v>
      </c>
      <c r="O878" s="32">
        <f t="shared" si="35"/>
        <v>0</v>
      </c>
      <c r="P878"/>
    </row>
    <row r="879" spans="1:16" ht="22.95" customHeight="1" x14ac:dyDescent="0.25">
      <c r="A879" s="71"/>
      <c r="B879" s="62"/>
      <c r="C879" s="62"/>
      <c r="D879" s="64"/>
      <c r="E879" s="66"/>
      <c r="F879" s="8" t="s">
        <v>369</v>
      </c>
      <c r="G879" s="47"/>
      <c r="H879" s="11"/>
      <c r="I879" s="8">
        <f>IFERROR(VLOOKUP(H879,Šifranti!$F$49:$G$152,2,FALSE),0)</f>
        <v>0</v>
      </c>
      <c r="J879" s="43">
        <f>J877*0.7</f>
        <v>0</v>
      </c>
      <c r="K879" s="33"/>
      <c r="L879" s="50">
        <v>0.6</v>
      </c>
      <c r="M879" s="32">
        <f>D876+E876</f>
        <v>0</v>
      </c>
      <c r="N879" s="32">
        <f t="shared" si="36"/>
        <v>0</v>
      </c>
      <c r="O879" s="32">
        <f t="shared" si="35"/>
        <v>0</v>
      </c>
      <c r="P879"/>
    </row>
    <row r="880" spans="1:16" ht="22.95" customHeight="1" x14ac:dyDescent="0.25">
      <c r="A880" s="71"/>
      <c r="B880" s="62"/>
      <c r="C880" s="62"/>
      <c r="D880" s="64"/>
      <c r="E880" s="66"/>
      <c r="F880" s="8" t="s">
        <v>396</v>
      </c>
      <c r="G880" s="47"/>
      <c r="H880" s="11"/>
      <c r="I880" s="8">
        <f>IFERROR(VLOOKUP(H880,Šifranti!$F$49:$G$152,2,FALSE),0)</f>
        <v>0</v>
      </c>
      <c r="J880" s="43">
        <f>J876*0.65</f>
        <v>0</v>
      </c>
      <c r="K880" s="33"/>
      <c r="L880" s="50">
        <v>0.42</v>
      </c>
      <c r="M880" s="32">
        <f>D876+E876</f>
        <v>0</v>
      </c>
      <c r="N880" s="32">
        <f t="shared" si="36"/>
        <v>0</v>
      </c>
      <c r="O880" s="32">
        <f t="shared" si="35"/>
        <v>0</v>
      </c>
      <c r="P880"/>
    </row>
    <row r="881" spans="1:16" ht="22.95" customHeight="1" x14ac:dyDescent="0.25">
      <c r="A881" s="71"/>
      <c r="B881" s="62"/>
      <c r="C881" s="62"/>
      <c r="D881" s="64"/>
      <c r="E881" s="66"/>
      <c r="F881" s="8" t="s">
        <v>397</v>
      </c>
      <c r="G881" s="47"/>
      <c r="H881" s="11"/>
      <c r="I881" s="8">
        <f>IFERROR(VLOOKUP(H881,Šifranti!$F$49:$G$152,2,FALSE),0)</f>
        <v>0</v>
      </c>
      <c r="J881" s="43">
        <f>J876*0.65</f>
        <v>0</v>
      </c>
      <c r="K881" s="33"/>
      <c r="L881" s="50">
        <v>0.42</v>
      </c>
      <c r="M881" s="32">
        <f>D876+E876</f>
        <v>0</v>
      </c>
      <c r="N881" s="32">
        <f t="shared" si="36"/>
        <v>0</v>
      </c>
      <c r="O881" s="32">
        <f t="shared" si="35"/>
        <v>0</v>
      </c>
      <c r="P881"/>
    </row>
    <row r="882" spans="1:16" ht="22.95" customHeight="1" x14ac:dyDescent="0.25">
      <c r="A882" s="71"/>
      <c r="B882" s="62"/>
      <c r="C882" s="62"/>
      <c r="D882" s="64"/>
      <c r="E882" s="66"/>
      <c r="F882" s="8" t="s">
        <v>394</v>
      </c>
      <c r="G882" s="47"/>
      <c r="H882" s="11"/>
      <c r="I882" s="8">
        <f>IFERROR(VLOOKUP(H882,Šifranti!$F$153:$G$156,2,FALSE),0)</f>
        <v>0</v>
      </c>
      <c r="J882" s="42">
        <f>J876*0.3</f>
        <v>0</v>
      </c>
      <c r="K882" s="33"/>
      <c r="L882" s="50">
        <v>0.37</v>
      </c>
      <c r="M882" s="32">
        <f>D876+E876</f>
        <v>0</v>
      </c>
      <c r="N882" s="32">
        <f t="shared" si="36"/>
        <v>0</v>
      </c>
      <c r="O882" s="32">
        <f t="shared" si="35"/>
        <v>0</v>
      </c>
      <c r="P882"/>
    </row>
    <row r="883" spans="1:16" ht="22.95" customHeight="1" x14ac:dyDescent="0.25">
      <c r="A883" s="71" t="s">
        <v>406</v>
      </c>
      <c r="B883" s="61"/>
      <c r="C883" s="63" t="s">
        <v>400</v>
      </c>
      <c r="D883" s="63">
        <f>IF(B883&gt;3976,B883-3976,0)</f>
        <v>0</v>
      </c>
      <c r="E883" s="65">
        <v>0</v>
      </c>
      <c r="F883" s="15" t="s">
        <v>382</v>
      </c>
      <c r="G883" s="47"/>
      <c r="H883" s="11"/>
      <c r="I883" s="8">
        <f>IFERROR(VLOOKUP(H883,Šifranti!$F$5:$G$48,2,FALSE),0)</f>
        <v>0</v>
      </c>
      <c r="J883" s="44"/>
      <c r="K883" s="33"/>
      <c r="L883" s="50">
        <v>1.1399999999999999</v>
      </c>
      <c r="M883" s="32">
        <f>D883</f>
        <v>0</v>
      </c>
      <c r="N883" s="32">
        <f t="shared" si="36"/>
        <v>0</v>
      </c>
      <c r="O883" s="32">
        <f t="shared" si="35"/>
        <v>0</v>
      </c>
      <c r="P883"/>
    </row>
    <row r="884" spans="1:16" ht="22.95" customHeight="1" x14ac:dyDescent="0.25">
      <c r="A884" s="71"/>
      <c r="B884" s="62"/>
      <c r="C884" s="64"/>
      <c r="D884" s="64"/>
      <c r="E884" s="66"/>
      <c r="F884" s="15" t="s">
        <v>383</v>
      </c>
      <c r="G884" s="47"/>
      <c r="H884" s="11"/>
      <c r="I884" s="8">
        <f>IFERROR(VLOOKUP(H884,Šifranti!$F$5:$G$48,2,FALSE),0)</f>
        <v>0</v>
      </c>
      <c r="J884" s="42">
        <f>J883</f>
        <v>0</v>
      </c>
      <c r="K884" s="33"/>
      <c r="L884" s="50">
        <v>1.1399999999999999</v>
      </c>
      <c r="M884" s="32">
        <f>D883</f>
        <v>0</v>
      </c>
      <c r="N884" s="32">
        <f t="shared" si="36"/>
        <v>0</v>
      </c>
      <c r="O884" s="32">
        <f t="shared" si="35"/>
        <v>0</v>
      </c>
      <c r="P884"/>
    </row>
    <row r="885" spans="1:16" ht="22.95" customHeight="1" x14ac:dyDescent="0.25">
      <c r="A885" s="71"/>
      <c r="B885" s="62"/>
      <c r="C885" s="64"/>
      <c r="D885" s="64"/>
      <c r="E885" s="66"/>
      <c r="F885" s="8" t="s">
        <v>368</v>
      </c>
      <c r="G885" s="47"/>
      <c r="H885" s="11"/>
      <c r="I885" s="8">
        <f>IFERROR(VLOOKUP(H885,Šifranti!$F$49:$G$152,2,FALSE),0)</f>
        <v>0</v>
      </c>
      <c r="J885" s="42">
        <f>J883</f>
        <v>0</v>
      </c>
      <c r="K885" s="33"/>
      <c r="L885" s="50">
        <v>0.63</v>
      </c>
      <c r="M885" s="32">
        <f>D883</f>
        <v>0</v>
      </c>
      <c r="N885" s="32">
        <f t="shared" si="36"/>
        <v>0</v>
      </c>
      <c r="O885" s="32">
        <f t="shared" si="35"/>
        <v>0</v>
      </c>
      <c r="P885"/>
    </row>
    <row r="886" spans="1:16" ht="22.95" customHeight="1" x14ac:dyDescent="0.25">
      <c r="A886" s="72"/>
      <c r="B886" s="73"/>
      <c r="C886" s="74"/>
      <c r="D886" s="74"/>
      <c r="E886" s="75"/>
      <c r="F886" s="8" t="s">
        <v>369</v>
      </c>
      <c r="G886" s="47"/>
      <c r="H886" s="11"/>
      <c r="I886" s="8">
        <f>IFERROR(VLOOKUP(H886,Šifranti!$F$49:$G$152,2,FALSE),0)</f>
        <v>0</v>
      </c>
      <c r="J886" s="42">
        <f>J883</f>
        <v>0</v>
      </c>
      <c r="K886" s="33"/>
      <c r="L886" s="50">
        <v>0.63</v>
      </c>
      <c r="M886" s="32">
        <f>D883</f>
        <v>0</v>
      </c>
      <c r="N886" s="32">
        <f t="shared" si="36"/>
        <v>0</v>
      </c>
      <c r="O886" s="32">
        <f t="shared" si="35"/>
        <v>0</v>
      </c>
      <c r="P886"/>
    </row>
    <row r="887" spans="1:16" ht="22.95" customHeight="1" x14ac:dyDescent="0.25">
      <c r="A887" s="34" t="s">
        <v>320</v>
      </c>
      <c r="B887" s="34"/>
      <c r="C887" s="34"/>
      <c r="D887" s="7"/>
      <c r="E887" s="7"/>
      <c r="F887" s="7"/>
      <c r="G887" s="7"/>
      <c r="H887" s="7"/>
      <c r="I887" s="7"/>
      <c r="J887" s="7"/>
      <c r="K887" s="7"/>
      <c r="L887" s="7"/>
      <c r="M887" s="7"/>
      <c r="N887" s="32">
        <f>SUM(N843:N886)</f>
        <v>0</v>
      </c>
      <c r="O887" s="32">
        <f>SUM(O843:O886)</f>
        <v>0</v>
      </c>
      <c r="P887"/>
    </row>
    <row r="888" spans="1:16" ht="22.95" customHeight="1" x14ac:dyDescent="0.25">
      <c r="A888"/>
      <c r="B888"/>
      <c r="C888"/>
      <c r="D888"/>
      <c r="E888"/>
      <c r="F888"/>
      <c r="G888"/>
      <c r="H888"/>
      <c r="I888"/>
      <c r="J888"/>
      <c r="K888"/>
      <c r="L888"/>
      <c r="M888"/>
      <c r="N888"/>
      <c r="O888"/>
      <c r="P888"/>
    </row>
    <row r="889" spans="1:16" ht="21.6" customHeight="1" x14ac:dyDescent="0.25">
      <c r="A889" s="26" t="s">
        <v>433</v>
      </c>
      <c r="B889" s="46"/>
      <c r="C889" s="46"/>
      <c r="D889"/>
      <c r="E889"/>
      <c r="F889"/>
      <c r="G889"/>
      <c r="H889"/>
      <c r="I889"/>
      <c r="J889"/>
      <c r="K889"/>
      <c r="L889"/>
      <c r="M889"/>
      <c r="N889"/>
      <c r="O889"/>
      <c r="P889"/>
    </row>
    <row r="890" spans="1:16" ht="69.599999999999994" customHeight="1" x14ac:dyDescent="0.25">
      <c r="A890" s="8" t="s">
        <v>11</v>
      </c>
      <c r="B890" s="49" t="s">
        <v>489</v>
      </c>
      <c r="C890" s="8" t="s">
        <v>323</v>
      </c>
      <c r="D890" s="13" t="s">
        <v>379</v>
      </c>
      <c r="E890" s="13" t="s">
        <v>378</v>
      </c>
      <c r="F890" s="8" t="s">
        <v>420</v>
      </c>
      <c r="G890" s="8" t="s">
        <v>8</v>
      </c>
      <c r="H890" s="8" t="s">
        <v>9</v>
      </c>
      <c r="I890" s="8" t="s">
        <v>10</v>
      </c>
      <c r="J890" s="8" t="s">
        <v>395</v>
      </c>
      <c r="K890" s="8" t="s">
        <v>372</v>
      </c>
      <c r="L890" s="8" t="s">
        <v>384</v>
      </c>
      <c r="M890" s="8" t="s">
        <v>385</v>
      </c>
      <c r="N890" s="13" t="s">
        <v>381</v>
      </c>
      <c r="O890" s="13" t="s">
        <v>380</v>
      </c>
      <c r="P890"/>
    </row>
    <row r="891" spans="1:16" ht="30.6" customHeight="1" x14ac:dyDescent="0.25">
      <c r="A891" s="9">
        <v>1</v>
      </c>
      <c r="B891" s="9">
        <v>2</v>
      </c>
      <c r="C891" s="9">
        <v>3</v>
      </c>
      <c r="D891" s="9">
        <v>4</v>
      </c>
      <c r="E891" s="9">
        <v>5</v>
      </c>
      <c r="F891" s="14">
        <v>6</v>
      </c>
      <c r="G891" s="9">
        <v>7</v>
      </c>
      <c r="H891" s="14">
        <v>8</v>
      </c>
      <c r="I891" s="9">
        <v>9</v>
      </c>
      <c r="J891" s="9">
        <v>10</v>
      </c>
      <c r="K891" s="9">
        <v>11</v>
      </c>
      <c r="L891" s="9">
        <v>12</v>
      </c>
      <c r="M891" s="9">
        <v>13</v>
      </c>
      <c r="N891" s="9">
        <v>14</v>
      </c>
      <c r="O891" s="9">
        <v>15</v>
      </c>
      <c r="P891"/>
    </row>
    <row r="892" spans="1:16" ht="21.6" customHeight="1" x14ac:dyDescent="0.25">
      <c r="A892" s="76" t="s">
        <v>398</v>
      </c>
      <c r="B892" s="61"/>
      <c r="C892" s="61"/>
      <c r="D892" s="63">
        <f>IF(B892&gt;2309,B892-2309,0)</f>
        <v>0</v>
      </c>
      <c r="E892" s="65">
        <f>IF(C892&gt;1895,C892-1895,0)</f>
        <v>0</v>
      </c>
      <c r="F892" s="15" t="s">
        <v>382</v>
      </c>
      <c r="G892" s="47"/>
      <c r="H892" s="11"/>
      <c r="I892" s="8">
        <f>IFERROR(VLOOKUP(H892,Šifranti!$F$5:$G$48,2,FALSE),0)</f>
        <v>0</v>
      </c>
      <c r="J892" s="44"/>
      <c r="K892" s="33"/>
      <c r="L892" s="50">
        <v>1.08</v>
      </c>
      <c r="M892" s="32">
        <f>D892+E892</f>
        <v>0</v>
      </c>
      <c r="N892" s="32">
        <f>IF(J892*K892*L892*M892 &lt;= 2000,J892*K892*L892*M892,2000)</f>
        <v>0</v>
      </c>
      <c r="O892" s="32">
        <f t="shared" ref="O892:O935" si="37">N892*1.161</f>
        <v>0</v>
      </c>
      <c r="P892"/>
    </row>
    <row r="893" spans="1:16" ht="22.95" customHeight="1" x14ac:dyDescent="0.25">
      <c r="A893" s="71"/>
      <c r="B893" s="62"/>
      <c r="C893" s="62"/>
      <c r="D893" s="64"/>
      <c r="E893" s="66"/>
      <c r="F893" s="15" t="s">
        <v>383</v>
      </c>
      <c r="G893" s="47"/>
      <c r="H893" s="11"/>
      <c r="I893" s="8">
        <f>IFERROR(VLOOKUP(H893,Šifranti!$F$5:$G$48,2,FALSE),0)</f>
        <v>0</v>
      </c>
      <c r="J893" s="43">
        <f>J892</f>
        <v>0</v>
      </c>
      <c r="K893" s="33"/>
      <c r="L893" s="50">
        <v>1.08</v>
      </c>
      <c r="M893" s="32">
        <f>D892+E892</f>
        <v>0</v>
      </c>
      <c r="N893" s="32">
        <f t="shared" ref="N893:N935" si="38">IF(J893*K893*L893*M893 &lt;= 2000,J893*K893*L893*M893,2000)</f>
        <v>0</v>
      </c>
      <c r="O893" s="32">
        <f t="shared" si="37"/>
        <v>0</v>
      </c>
      <c r="P893"/>
    </row>
    <row r="894" spans="1:16" ht="22.95" customHeight="1" x14ac:dyDescent="0.25">
      <c r="A894" s="71"/>
      <c r="B894" s="62"/>
      <c r="C894" s="62"/>
      <c r="D894" s="64"/>
      <c r="E894" s="66"/>
      <c r="F894" s="8" t="s">
        <v>368</v>
      </c>
      <c r="G894" s="47"/>
      <c r="H894" s="11"/>
      <c r="I894" s="8">
        <f>IFERROR(VLOOKUP(H894,Šifranti!$F$49:$G$152,2,FALSE),0)</f>
        <v>0</v>
      </c>
      <c r="J894" s="43">
        <f>J892*0.7</f>
        <v>0</v>
      </c>
      <c r="K894" s="33"/>
      <c r="L894" s="50">
        <v>0.6</v>
      </c>
      <c r="M894" s="32">
        <f>D892+E892</f>
        <v>0</v>
      </c>
      <c r="N894" s="32">
        <f t="shared" si="38"/>
        <v>0</v>
      </c>
      <c r="O894" s="32">
        <f t="shared" si="37"/>
        <v>0</v>
      </c>
      <c r="P894"/>
    </row>
    <row r="895" spans="1:16" ht="22.95" customHeight="1" x14ac:dyDescent="0.25">
      <c r="A895" s="71"/>
      <c r="B895" s="62"/>
      <c r="C895" s="62"/>
      <c r="D895" s="64"/>
      <c r="E895" s="66"/>
      <c r="F895" s="8" t="s">
        <v>369</v>
      </c>
      <c r="G895" s="47"/>
      <c r="H895" s="11"/>
      <c r="I895" s="8">
        <f>IFERROR(VLOOKUP(H895,Šifranti!$F$49:$G$152,2,FALSE),0)</f>
        <v>0</v>
      </c>
      <c r="J895" s="43">
        <f>J893*0.7</f>
        <v>0</v>
      </c>
      <c r="K895" s="33"/>
      <c r="L895" s="50">
        <v>0.6</v>
      </c>
      <c r="M895" s="32">
        <f>D892+E892</f>
        <v>0</v>
      </c>
      <c r="N895" s="32">
        <f t="shared" si="38"/>
        <v>0</v>
      </c>
      <c r="O895" s="32">
        <f t="shared" si="37"/>
        <v>0</v>
      </c>
      <c r="P895"/>
    </row>
    <row r="896" spans="1:16" ht="22.95" customHeight="1" x14ac:dyDescent="0.25">
      <c r="A896" s="71"/>
      <c r="B896" s="62"/>
      <c r="C896" s="62"/>
      <c r="D896" s="64"/>
      <c r="E896" s="66"/>
      <c r="F896" s="8" t="s">
        <v>396</v>
      </c>
      <c r="G896" s="47"/>
      <c r="H896" s="11"/>
      <c r="I896" s="8">
        <f>IFERROR(VLOOKUP(H896,Šifranti!$F$49:$G$152,2,FALSE),0)</f>
        <v>0</v>
      </c>
      <c r="J896" s="43">
        <f>J892*0.65</f>
        <v>0</v>
      </c>
      <c r="K896" s="33"/>
      <c r="L896" s="50">
        <v>0.42</v>
      </c>
      <c r="M896" s="32">
        <f>D892+E892</f>
        <v>0</v>
      </c>
      <c r="N896" s="32">
        <f t="shared" si="38"/>
        <v>0</v>
      </c>
      <c r="O896" s="32">
        <f t="shared" si="37"/>
        <v>0</v>
      </c>
      <c r="P896"/>
    </row>
    <row r="897" spans="1:16" ht="22.95" customHeight="1" x14ac:dyDescent="0.25">
      <c r="A897" s="71"/>
      <c r="B897" s="62"/>
      <c r="C897" s="62"/>
      <c r="D897" s="64"/>
      <c r="E897" s="66"/>
      <c r="F897" s="8" t="s">
        <v>397</v>
      </c>
      <c r="G897" s="47"/>
      <c r="H897" s="11"/>
      <c r="I897" s="8">
        <f>IFERROR(VLOOKUP(H897,Šifranti!$F$49:$G$152,2,FALSE),0)</f>
        <v>0</v>
      </c>
      <c r="J897" s="43">
        <f>J892*0.65</f>
        <v>0</v>
      </c>
      <c r="K897" s="33"/>
      <c r="L897" s="50">
        <v>0.42</v>
      </c>
      <c r="M897" s="32">
        <f>D892+E892</f>
        <v>0</v>
      </c>
      <c r="N897" s="32">
        <f t="shared" si="38"/>
        <v>0</v>
      </c>
      <c r="O897" s="32">
        <f t="shared" si="37"/>
        <v>0</v>
      </c>
      <c r="P897"/>
    </row>
    <row r="898" spans="1:16" ht="22.95" customHeight="1" x14ac:dyDescent="0.25">
      <c r="A898" s="71"/>
      <c r="B898" s="62"/>
      <c r="C898" s="62"/>
      <c r="D898" s="64"/>
      <c r="E898" s="66"/>
      <c r="F898" s="8" t="s">
        <v>394</v>
      </c>
      <c r="G898" s="47"/>
      <c r="H898" s="11"/>
      <c r="I898" s="8">
        <f>IFERROR(VLOOKUP(H898,Šifranti!$F$153:$G$156,2,FALSE),0)</f>
        <v>0</v>
      </c>
      <c r="J898" s="42">
        <f>J892*0.3</f>
        <v>0</v>
      </c>
      <c r="K898" s="33"/>
      <c r="L898" s="50">
        <v>0.37</v>
      </c>
      <c r="M898" s="32">
        <f>D892+E892</f>
        <v>0</v>
      </c>
      <c r="N898" s="32">
        <f t="shared" si="38"/>
        <v>0</v>
      </c>
      <c r="O898" s="32">
        <f t="shared" si="37"/>
        <v>0</v>
      </c>
      <c r="P898"/>
    </row>
    <row r="899" spans="1:16" ht="22.95" customHeight="1" x14ac:dyDescent="0.25">
      <c r="A899" s="71" t="s">
        <v>399</v>
      </c>
      <c r="B899" s="61"/>
      <c r="C899" s="63" t="s">
        <v>400</v>
      </c>
      <c r="D899" s="63">
        <f>IF(B899&gt;3976,B899-3976,0)</f>
        <v>0</v>
      </c>
      <c r="E899" s="65">
        <v>0</v>
      </c>
      <c r="F899" s="15" t="s">
        <v>382</v>
      </c>
      <c r="G899" s="47"/>
      <c r="H899" s="11"/>
      <c r="I899" s="8">
        <f>IFERROR(VLOOKUP(H899,Šifranti!$F$5:$G$48,2,FALSE),0)</f>
        <v>0</v>
      </c>
      <c r="J899" s="44"/>
      <c r="K899" s="33"/>
      <c r="L899" s="50">
        <v>1.1399999999999999</v>
      </c>
      <c r="M899" s="32">
        <f>D899</f>
        <v>0</v>
      </c>
      <c r="N899" s="32">
        <f t="shared" si="38"/>
        <v>0</v>
      </c>
      <c r="O899" s="32">
        <f t="shared" si="37"/>
        <v>0</v>
      </c>
      <c r="P899"/>
    </row>
    <row r="900" spans="1:16" ht="22.95" customHeight="1" x14ac:dyDescent="0.25">
      <c r="A900" s="71"/>
      <c r="B900" s="62"/>
      <c r="C900" s="64"/>
      <c r="D900" s="64"/>
      <c r="E900" s="66"/>
      <c r="F900" s="15" t="s">
        <v>383</v>
      </c>
      <c r="G900" s="47"/>
      <c r="H900" s="11"/>
      <c r="I900" s="8">
        <f>IFERROR(VLOOKUP(H900,Šifranti!$F$5:$G$48,2,FALSE),0)</f>
        <v>0</v>
      </c>
      <c r="J900" s="42">
        <f>J899</f>
        <v>0</v>
      </c>
      <c r="K900" s="33"/>
      <c r="L900" s="50">
        <v>1.1399999999999999</v>
      </c>
      <c r="M900" s="32">
        <f>D899</f>
        <v>0</v>
      </c>
      <c r="N900" s="32">
        <f t="shared" si="38"/>
        <v>0</v>
      </c>
      <c r="O900" s="32">
        <f t="shared" si="37"/>
        <v>0</v>
      </c>
      <c r="P900"/>
    </row>
    <row r="901" spans="1:16" ht="22.95" customHeight="1" x14ac:dyDescent="0.25">
      <c r="A901" s="71"/>
      <c r="B901" s="62"/>
      <c r="C901" s="64"/>
      <c r="D901" s="64"/>
      <c r="E901" s="66"/>
      <c r="F901" s="8" t="s">
        <v>368</v>
      </c>
      <c r="G901" s="47"/>
      <c r="H901" s="11"/>
      <c r="I901" s="8">
        <f>IFERROR(VLOOKUP(H901,Šifranti!$F$49:$G$152,2,FALSE),0)</f>
        <v>0</v>
      </c>
      <c r="J901" s="42">
        <f>J899</f>
        <v>0</v>
      </c>
      <c r="K901" s="33"/>
      <c r="L901" s="50">
        <v>0.63</v>
      </c>
      <c r="M901" s="32">
        <f>D899</f>
        <v>0</v>
      </c>
      <c r="N901" s="32">
        <f t="shared" si="38"/>
        <v>0</v>
      </c>
      <c r="O901" s="32">
        <f t="shared" si="37"/>
        <v>0</v>
      </c>
      <c r="P901"/>
    </row>
    <row r="902" spans="1:16" ht="22.95" customHeight="1" x14ac:dyDescent="0.25">
      <c r="A902" s="72"/>
      <c r="B902" s="73"/>
      <c r="C902" s="74"/>
      <c r="D902" s="74"/>
      <c r="E902" s="75"/>
      <c r="F902" s="8" t="s">
        <v>369</v>
      </c>
      <c r="G902" s="47"/>
      <c r="H902" s="11"/>
      <c r="I902" s="8">
        <f>IFERROR(VLOOKUP(H902,Šifranti!$F$49:$G$152,2,FALSE),0)</f>
        <v>0</v>
      </c>
      <c r="J902" s="42">
        <f>J899</f>
        <v>0</v>
      </c>
      <c r="K902" s="33"/>
      <c r="L902" s="50">
        <v>0.63</v>
      </c>
      <c r="M902" s="32">
        <f>D899</f>
        <v>0</v>
      </c>
      <c r="N902" s="32">
        <f t="shared" si="38"/>
        <v>0</v>
      </c>
      <c r="O902" s="32">
        <f t="shared" si="37"/>
        <v>0</v>
      </c>
      <c r="P902"/>
    </row>
    <row r="903" spans="1:16" ht="22.95" customHeight="1" x14ac:dyDescent="0.25">
      <c r="A903" s="76" t="s">
        <v>401</v>
      </c>
      <c r="B903" s="61"/>
      <c r="C903" s="61"/>
      <c r="D903" s="63">
        <f>IF(B903&gt;2309,B903-2309,0)</f>
        <v>0</v>
      </c>
      <c r="E903" s="65">
        <f>IF(C903&gt;1895,C903-1895,0)</f>
        <v>0</v>
      </c>
      <c r="F903" s="15" t="s">
        <v>382</v>
      </c>
      <c r="G903" s="47"/>
      <c r="H903" s="11"/>
      <c r="I903" s="8">
        <f>IFERROR(VLOOKUP(H903,Šifranti!$F$5:$G$48,2,FALSE),0)</f>
        <v>0</v>
      </c>
      <c r="J903" s="44"/>
      <c r="K903" s="33"/>
      <c r="L903" s="50">
        <v>1.08</v>
      </c>
      <c r="M903" s="32">
        <f>D903+E903</f>
        <v>0</v>
      </c>
      <c r="N903" s="32">
        <f t="shared" si="38"/>
        <v>0</v>
      </c>
      <c r="O903" s="32">
        <f t="shared" si="37"/>
        <v>0</v>
      </c>
      <c r="P903"/>
    </row>
    <row r="904" spans="1:16" ht="22.95" customHeight="1" x14ac:dyDescent="0.25">
      <c r="A904" s="71"/>
      <c r="B904" s="62"/>
      <c r="C904" s="62"/>
      <c r="D904" s="64"/>
      <c r="E904" s="66"/>
      <c r="F904" s="15" t="s">
        <v>383</v>
      </c>
      <c r="G904" s="47"/>
      <c r="H904" s="11"/>
      <c r="I904" s="8">
        <f>IFERROR(VLOOKUP(H904,Šifranti!$F$5:$G$48,2,FALSE),0)</f>
        <v>0</v>
      </c>
      <c r="J904" s="43">
        <f>J903</f>
        <v>0</v>
      </c>
      <c r="K904" s="33"/>
      <c r="L904" s="50">
        <v>1.08</v>
      </c>
      <c r="M904" s="32">
        <f>D903+E903</f>
        <v>0</v>
      </c>
      <c r="N904" s="32">
        <f t="shared" si="38"/>
        <v>0</v>
      </c>
      <c r="O904" s="32">
        <f t="shared" si="37"/>
        <v>0</v>
      </c>
      <c r="P904"/>
    </row>
    <row r="905" spans="1:16" ht="22.95" customHeight="1" x14ac:dyDescent="0.25">
      <c r="A905" s="71"/>
      <c r="B905" s="62"/>
      <c r="C905" s="62"/>
      <c r="D905" s="64"/>
      <c r="E905" s="66"/>
      <c r="F905" s="8" t="s">
        <v>368</v>
      </c>
      <c r="G905" s="47"/>
      <c r="H905" s="11"/>
      <c r="I905" s="8">
        <f>IFERROR(VLOOKUP(H905,Šifranti!$F$49:$G$152,2,FALSE),0)</f>
        <v>0</v>
      </c>
      <c r="J905" s="43">
        <f>J903*0.7</f>
        <v>0</v>
      </c>
      <c r="K905" s="33"/>
      <c r="L905" s="50">
        <v>0.6</v>
      </c>
      <c r="M905" s="32">
        <f>D903+E903</f>
        <v>0</v>
      </c>
      <c r="N905" s="32">
        <f t="shared" si="38"/>
        <v>0</v>
      </c>
      <c r="O905" s="32">
        <f t="shared" si="37"/>
        <v>0</v>
      </c>
      <c r="P905"/>
    </row>
    <row r="906" spans="1:16" ht="22.95" customHeight="1" x14ac:dyDescent="0.25">
      <c r="A906" s="71"/>
      <c r="B906" s="62"/>
      <c r="C906" s="62"/>
      <c r="D906" s="64"/>
      <c r="E906" s="66"/>
      <c r="F906" s="8" t="s">
        <v>369</v>
      </c>
      <c r="G906" s="47"/>
      <c r="H906" s="11"/>
      <c r="I906" s="8">
        <f>IFERROR(VLOOKUP(H906,Šifranti!$F$49:$G$152,2,FALSE),0)</f>
        <v>0</v>
      </c>
      <c r="J906" s="43">
        <f>J904*0.7</f>
        <v>0</v>
      </c>
      <c r="K906" s="33"/>
      <c r="L906" s="50">
        <v>0.6</v>
      </c>
      <c r="M906" s="32">
        <f>D903+E903</f>
        <v>0</v>
      </c>
      <c r="N906" s="32">
        <f t="shared" si="38"/>
        <v>0</v>
      </c>
      <c r="O906" s="32">
        <f t="shared" si="37"/>
        <v>0</v>
      </c>
      <c r="P906"/>
    </row>
    <row r="907" spans="1:16" ht="22.95" customHeight="1" x14ac:dyDescent="0.25">
      <c r="A907" s="71"/>
      <c r="B907" s="62"/>
      <c r="C907" s="62"/>
      <c r="D907" s="64"/>
      <c r="E907" s="66"/>
      <c r="F907" s="8" t="s">
        <v>396</v>
      </c>
      <c r="G907" s="47"/>
      <c r="H907" s="11"/>
      <c r="I907" s="8">
        <f>IFERROR(VLOOKUP(H907,Šifranti!$F$49:$G$152,2,FALSE),0)</f>
        <v>0</v>
      </c>
      <c r="J907" s="43">
        <f>J903*0.65</f>
        <v>0</v>
      </c>
      <c r="K907" s="33"/>
      <c r="L907" s="50">
        <v>0.42</v>
      </c>
      <c r="M907" s="32">
        <f>D903+E903</f>
        <v>0</v>
      </c>
      <c r="N907" s="32">
        <f t="shared" si="38"/>
        <v>0</v>
      </c>
      <c r="O907" s="32">
        <f t="shared" si="37"/>
        <v>0</v>
      </c>
      <c r="P907"/>
    </row>
    <row r="908" spans="1:16" ht="22.95" customHeight="1" x14ac:dyDescent="0.25">
      <c r="A908" s="71"/>
      <c r="B908" s="62"/>
      <c r="C908" s="62"/>
      <c r="D908" s="64"/>
      <c r="E908" s="66"/>
      <c r="F908" s="8" t="s">
        <v>397</v>
      </c>
      <c r="G908" s="47"/>
      <c r="H908" s="11"/>
      <c r="I908" s="8">
        <f>IFERROR(VLOOKUP(H908,Šifranti!$F$49:$G$152,2,FALSE),0)</f>
        <v>0</v>
      </c>
      <c r="J908" s="43">
        <f>J903*0.65</f>
        <v>0</v>
      </c>
      <c r="K908" s="33"/>
      <c r="L908" s="50">
        <v>0.42</v>
      </c>
      <c r="M908" s="32">
        <f>D903+E903</f>
        <v>0</v>
      </c>
      <c r="N908" s="32">
        <f t="shared" si="38"/>
        <v>0</v>
      </c>
      <c r="O908" s="32">
        <f t="shared" si="37"/>
        <v>0</v>
      </c>
      <c r="P908"/>
    </row>
    <row r="909" spans="1:16" ht="22.95" customHeight="1" x14ac:dyDescent="0.25">
      <c r="A909" s="71"/>
      <c r="B909" s="62"/>
      <c r="C909" s="62"/>
      <c r="D909" s="64"/>
      <c r="E909" s="66"/>
      <c r="F909" s="8" t="s">
        <v>394</v>
      </c>
      <c r="G909" s="47"/>
      <c r="H909" s="11"/>
      <c r="I909" s="8">
        <f>IFERROR(VLOOKUP(H909,Šifranti!$F$153:$G$156,2,FALSE),0)</f>
        <v>0</v>
      </c>
      <c r="J909" s="42">
        <f>J903*0.3</f>
        <v>0</v>
      </c>
      <c r="K909" s="33"/>
      <c r="L909" s="50">
        <v>0.37</v>
      </c>
      <c r="M909" s="32">
        <f>D903+E903</f>
        <v>0</v>
      </c>
      <c r="N909" s="32">
        <f t="shared" si="38"/>
        <v>0</v>
      </c>
      <c r="O909" s="32">
        <f t="shared" si="37"/>
        <v>0</v>
      </c>
      <c r="P909"/>
    </row>
    <row r="910" spans="1:16" ht="22.95" customHeight="1" x14ac:dyDescent="0.25">
      <c r="A910" s="71" t="s">
        <v>402</v>
      </c>
      <c r="B910" s="61"/>
      <c r="C910" s="63" t="s">
        <v>400</v>
      </c>
      <c r="D910" s="63">
        <f>IF(B910&gt;3976,B910-3976,0)</f>
        <v>0</v>
      </c>
      <c r="E910" s="65">
        <v>0</v>
      </c>
      <c r="F910" s="15" t="s">
        <v>382</v>
      </c>
      <c r="G910" s="47"/>
      <c r="H910" s="11"/>
      <c r="I910" s="8">
        <f>IFERROR(VLOOKUP(H910,Šifranti!$F$5:$G$48,2,FALSE),0)</f>
        <v>0</v>
      </c>
      <c r="J910" s="44"/>
      <c r="K910" s="33"/>
      <c r="L910" s="50">
        <v>1.1399999999999999</v>
      </c>
      <c r="M910" s="32">
        <f>D910</f>
        <v>0</v>
      </c>
      <c r="N910" s="32">
        <f t="shared" si="38"/>
        <v>0</v>
      </c>
      <c r="O910" s="32">
        <f t="shared" si="37"/>
        <v>0</v>
      </c>
      <c r="P910"/>
    </row>
    <row r="911" spans="1:16" ht="22.95" customHeight="1" x14ac:dyDescent="0.25">
      <c r="A911" s="71"/>
      <c r="B911" s="62"/>
      <c r="C911" s="64"/>
      <c r="D911" s="64"/>
      <c r="E911" s="66"/>
      <c r="F911" s="15" t="s">
        <v>383</v>
      </c>
      <c r="G911" s="47"/>
      <c r="H911" s="11"/>
      <c r="I911" s="8">
        <f>IFERROR(VLOOKUP(H911,Šifranti!$F$5:$G$48,2,FALSE),0)</f>
        <v>0</v>
      </c>
      <c r="J911" s="42">
        <f>J910</f>
        <v>0</v>
      </c>
      <c r="K911" s="33"/>
      <c r="L911" s="50">
        <v>1.1399999999999999</v>
      </c>
      <c r="M911" s="32">
        <f>D910</f>
        <v>0</v>
      </c>
      <c r="N911" s="32">
        <f t="shared" si="38"/>
        <v>0</v>
      </c>
      <c r="O911" s="32">
        <f t="shared" si="37"/>
        <v>0</v>
      </c>
      <c r="P911"/>
    </row>
    <row r="912" spans="1:16" ht="22.95" customHeight="1" x14ac:dyDescent="0.25">
      <c r="A912" s="71"/>
      <c r="B912" s="62"/>
      <c r="C912" s="64"/>
      <c r="D912" s="64"/>
      <c r="E912" s="66"/>
      <c r="F912" s="8" t="s">
        <v>368</v>
      </c>
      <c r="G912" s="47"/>
      <c r="H912" s="11"/>
      <c r="I912" s="8">
        <f>IFERROR(VLOOKUP(H912,Šifranti!$F$49:$G$152,2,FALSE),0)</f>
        <v>0</v>
      </c>
      <c r="J912" s="42">
        <f>J910</f>
        <v>0</v>
      </c>
      <c r="K912" s="33"/>
      <c r="L912" s="50">
        <v>0.63</v>
      </c>
      <c r="M912" s="32">
        <f>D910</f>
        <v>0</v>
      </c>
      <c r="N912" s="32">
        <f t="shared" si="38"/>
        <v>0</v>
      </c>
      <c r="O912" s="32">
        <f t="shared" si="37"/>
        <v>0</v>
      </c>
      <c r="P912"/>
    </row>
    <row r="913" spans="1:16" ht="22.95" customHeight="1" x14ac:dyDescent="0.25">
      <c r="A913" s="72"/>
      <c r="B913" s="73"/>
      <c r="C913" s="74"/>
      <c r="D913" s="74"/>
      <c r="E913" s="75"/>
      <c r="F913" s="8" t="s">
        <v>369</v>
      </c>
      <c r="G913" s="47"/>
      <c r="H913" s="11"/>
      <c r="I913" s="8">
        <f>IFERROR(VLOOKUP(H913,Šifranti!$F$49:$G$152,2,FALSE),0)</f>
        <v>0</v>
      </c>
      <c r="J913" s="42">
        <f>J910</f>
        <v>0</v>
      </c>
      <c r="K913" s="33"/>
      <c r="L913" s="50">
        <v>0.63</v>
      </c>
      <c r="M913" s="32">
        <f>D910</f>
        <v>0</v>
      </c>
      <c r="N913" s="32">
        <f t="shared" si="38"/>
        <v>0</v>
      </c>
      <c r="O913" s="32">
        <f t="shared" si="37"/>
        <v>0</v>
      </c>
      <c r="P913"/>
    </row>
    <row r="914" spans="1:16" ht="22.95" customHeight="1" x14ac:dyDescent="0.25">
      <c r="A914" s="76" t="s">
        <v>403</v>
      </c>
      <c r="B914" s="61"/>
      <c r="C914" s="61"/>
      <c r="D914" s="63">
        <f>IF(B914&gt;2309,B914-2309,0)</f>
        <v>0</v>
      </c>
      <c r="E914" s="65">
        <f>IF(C914&gt;1895,C914-1895,0)</f>
        <v>0</v>
      </c>
      <c r="F914" s="15" t="s">
        <v>382</v>
      </c>
      <c r="G914" s="47"/>
      <c r="H914" s="11"/>
      <c r="I914" s="8">
        <f>IFERROR(VLOOKUP(H914,Šifranti!$F$5:$G$48,2,FALSE),0)</f>
        <v>0</v>
      </c>
      <c r="J914" s="44"/>
      <c r="K914" s="33"/>
      <c r="L914" s="50">
        <v>1.08</v>
      </c>
      <c r="M914" s="32">
        <f>D914+E914</f>
        <v>0</v>
      </c>
      <c r="N914" s="32">
        <f t="shared" si="38"/>
        <v>0</v>
      </c>
      <c r="O914" s="32">
        <f t="shared" si="37"/>
        <v>0</v>
      </c>
      <c r="P914"/>
    </row>
    <row r="915" spans="1:16" ht="22.95" customHeight="1" x14ac:dyDescent="0.25">
      <c r="A915" s="71"/>
      <c r="B915" s="62"/>
      <c r="C915" s="62"/>
      <c r="D915" s="64"/>
      <c r="E915" s="66"/>
      <c r="F915" s="15" t="s">
        <v>383</v>
      </c>
      <c r="G915" s="47"/>
      <c r="H915" s="11"/>
      <c r="I915" s="8">
        <f>IFERROR(VLOOKUP(H915,Šifranti!$F$5:$G$48,2,FALSE),0)</f>
        <v>0</v>
      </c>
      <c r="J915" s="43">
        <f>J914</f>
        <v>0</v>
      </c>
      <c r="K915" s="33"/>
      <c r="L915" s="50">
        <v>1.08</v>
      </c>
      <c r="M915" s="32">
        <f>D914+E914</f>
        <v>0</v>
      </c>
      <c r="N915" s="32">
        <f t="shared" si="38"/>
        <v>0</v>
      </c>
      <c r="O915" s="32">
        <f t="shared" si="37"/>
        <v>0</v>
      </c>
      <c r="P915"/>
    </row>
    <row r="916" spans="1:16" ht="22.95" customHeight="1" x14ac:dyDescent="0.25">
      <c r="A916" s="71"/>
      <c r="B916" s="62"/>
      <c r="C916" s="62"/>
      <c r="D916" s="64"/>
      <c r="E916" s="66"/>
      <c r="F916" s="8" t="s">
        <v>368</v>
      </c>
      <c r="G916" s="47"/>
      <c r="H916" s="11"/>
      <c r="I916" s="8">
        <f>IFERROR(VLOOKUP(H916,Šifranti!$F$49:$G$152,2,FALSE),0)</f>
        <v>0</v>
      </c>
      <c r="J916" s="43">
        <f>J914*0.7</f>
        <v>0</v>
      </c>
      <c r="K916" s="33"/>
      <c r="L916" s="50">
        <v>0.6</v>
      </c>
      <c r="M916" s="32">
        <f>D914+E914</f>
        <v>0</v>
      </c>
      <c r="N916" s="32">
        <f t="shared" si="38"/>
        <v>0</v>
      </c>
      <c r="O916" s="32">
        <f t="shared" si="37"/>
        <v>0</v>
      </c>
      <c r="P916"/>
    </row>
    <row r="917" spans="1:16" ht="22.95" customHeight="1" x14ac:dyDescent="0.25">
      <c r="A917" s="71"/>
      <c r="B917" s="62"/>
      <c r="C917" s="62"/>
      <c r="D917" s="64"/>
      <c r="E917" s="66"/>
      <c r="F917" s="8" t="s">
        <v>369</v>
      </c>
      <c r="G917" s="47"/>
      <c r="H917" s="11"/>
      <c r="I917" s="8">
        <f>IFERROR(VLOOKUP(H917,Šifranti!$F$49:$G$152,2,FALSE),0)</f>
        <v>0</v>
      </c>
      <c r="J917" s="43">
        <f>J915*0.7</f>
        <v>0</v>
      </c>
      <c r="K917" s="33"/>
      <c r="L917" s="50">
        <v>0.6</v>
      </c>
      <c r="M917" s="32">
        <f>D914+E914</f>
        <v>0</v>
      </c>
      <c r="N917" s="32">
        <f t="shared" si="38"/>
        <v>0</v>
      </c>
      <c r="O917" s="32">
        <f t="shared" si="37"/>
        <v>0</v>
      </c>
      <c r="P917"/>
    </row>
    <row r="918" spans="1:16" ht="22.95" customHeight="1" x14ac:dyDescent="0.25">
      <c r="A918" s="71"/>
      <c r="B918" s="62"/>
      <c r="C918" s="62"/>
      <c r="D918" s="64"/>
      <c r="E918" s="66"/>
      <c r="F918" s="8" t="s">
        <v>396</v>
      </c>
      <c r="G918" s="47"/>
      <c r="H918" s="11"/>
      <c r="I918" s="8">
        <f>IFERROR(VLOOKUP(H918,Šifranti!$F$49:$G$152,2,FALSE),0)</f>
        <v>0</v>
      </c>
      <c r="J918" s="43">
        <f>J914*0.65</f>
        <v>0</v>
      </c>
      <c r="K918" s="33"/>
      <c r="L918" s="50">
        <v>0.42</v>
      </c>
      <c r="M918" s="32">
        <f>D914+E914</f>
        <v>0</v>
      </c>
      <c r="N918" s="32">
        <f t="shared" si="38"/>
        <v>0</v>
      </c>
      <c r="O918" s="32">
        <f t="shared" si="37"/>
        <v>0</v>
      </c>
      <c r="P918"/>
    </row>
    <row r="919" spans="1:16" ht="22.95" customHeight="1" x14ac:dyDescent="0.25">
      <c r="A919" s="71"/>
      <c r="B919" s="62"/>
      <c r="C919" s="62"/>
      <c r="D919" s="64"/>
      <c r="E919" s="66"/>
      <c r="F919" s="8" t="s">
        <v>397</v>
      </c>
      <c r="G919" s="47"/>
      <c r="H919" s="11"/>
      <c r="I919" s="8">
        <f>IFERROR(VLOOKUP(H919,Šifranti!$F$49:$G$152,2,FALSE),0)</f>
        <v>0</v>
      </c>
      <c r="J919" s="43">
        <f>J914*0.65</f>
        <v>0</v>
      </c>
      <c r="K919" s="33"/>
      <c r="L919" s="50">
        <v>0.42</v>
      </c>
      <c r="M919" s="32">
        <f>D914+E914</f>
        <v>0</v>
      </c>
      <c r="N919" s="32">
        <f t="shared" si="38"/>
        <v>0</v>
      </c>
      <c r="O919" s="32">
        <f t="shared" si="37"/>
        <v>0</v>
      </c>
      <c r="P919"/>
    </row>
    <row r="920" spans="1:16" ht="22.95" customHeight="1" x14ac:dyDescent="0.25">
      <c r="A920" s="71"/>
      <c r="B920" s="62"/>
      <c r="C920" s="62"/>
      <c r="D920" s="64"/>
      <c r="E920" s="66"/>
      <c r="F920" s="8" t="s">
        <v>394</v>
      </c>
      <c r="G920" s="47"/>
      <c r="H920" s="11"/>
      <c r="I920" s="8">
        <f>IFERROR(VLOOKUP(H920,Šifranti!$F$153:$G$156,2,FALSE),0)</f>
        <v>0</v>
      </c>
      <c r="J920" s="42">
        <f>J914*0.3</f>
        <v>0</v>
      </c>
      <c r="K920" s="33"/>
      <c r="L920" s="50">
        <v>0.37</v>
      </c>
      <c r="M920" s="32">
        <f>D914+E914</f>
        <v>0</v>
      </c>
      <c r="N920" s="32">
        <f t="shared" si="38"/>
        <v>0</v>
      </c>
      <c r="O920" s="32">
        <f t="shared" si="37"/>
        <v>0</v>
      </c>
      <c r="P920"/>
    </row>
    <row r="921" spans="1:16" ht="22.95" customHeight="1" x14ac:dyDescent="0.25">
      <c r="A921" s="71" t="s">
        <v>404</v>
      </c>
      <c r="B921" s="61"/>
      <c r="C921" s="63" t="s">
        <v>400</v>
      </c>
      <c r="D921" s="63">
        <f>IF(B921&gt;3976,B921-3976,0)</f>
        <v>0</v>
      </c>
      <c r="E921" s="65">
        <v>0</v>
      </c>
      <c r="F921" s="15" t="s">
        <v>382</v>
      </c>
      <c r="G921" s="47"/>
      <c r="H921" s="11"/>
      <c r="I921" s="8">
        <f>IFERROR(VLOOKUP(H921,Šifranti!$F$5:$G$48,2,FALSE),0)</f>
        <v>0</v>
      </c>
      <c r="J921" s="44"/>
      <c r="K921" s="33"/>
      <c r="L921" s="50">
        <v>1.1399999999999999</v>
      </c>
      <c r="M921" s="32">
        <f>D921</f>
        <v>0</v>
      </c>
      <c r="N921" s="32">
        <f t="shared" si="38"/>
        <v>0</v>
      </c>
      <c r="O921" s="32">
        <f t="shared" si="37"/>
        <v>0</v>
      </c>
      <c r="P921"/>
    </row>
    <row r="922" spans="1:16" ht="22.95" customHeight="1" x14ac:dyDescent="0.25">
      <c r="A922" s="71"/>
      <c r="B922" s="62"/>
      <c r="C922" s="64"/>
      <c r="D922" s="64"/>
      <c r="E922" s="66"/>
      <c r="F922" s="15" t="s">
        <v>383</v>
      </c>
      <c r="G922" s="47"/>
      <c r="H922" s="11"/>
      <c r="I922" s="8">
        <f>IFERROR(VLOOKUP(H922,Šifranti!$F$5:$G$48,2,FALSE),0)</f>
        <v>0</v>
      </c>
      <c r="J922" s="42">
        <f>J921</f>
        <v>0</v>
      </c>
      <c r="K922" s="33"/>
      <c r="L922" s="50">
        <v>1.1399999999999999</v>
      </c>
      <c r="M922" s="32">
        <f>D921</f>
        <v>0</v>
      </c>
      <c r="N922" s="32">
        <f t="shared" si="38"/>
        <v>0</v>
      </c>
      <c r="O922" s="32">
        <f t="shared" si="37"/>
        <v>0</v>
      </c>
      <c r="P922"/>
    </row>
    <row r="923" spans="1:16" ht="22.95" customHeight="1" x14ac:dyDescent="0.25">
      <c r="A923" s="71"/>
      <c r="B923" s="62"/>
      <c r="C923" s="64"/>
      <c r="D923" s="64"/>
      <c r="E923" s="66"/>
      <c r="F923" s="8" t="s">
        <v>368</v>
      </c>
      <c r="G923" s="47"/>
      <c r="H923" s="11"/>
      <c r="I923" s="8">
        <f>IFERROR(VLOOKUP(H923,Šifranti!$F$49:$G$152,2,FALSE),0)</f>
        <v>0</v>
      </c>
      <c r="J923" s="42">
        <f>J921</f>
        <v>0</v>
      </c>
      <c r="K923" s="33"/>
      <c r="L923" s="50">
        <v>0.63</v>
      </c>
      <c r="M923" s="32">
        <f>D921</f>
        <v>0</v>
      </c>
      <c r="N923" s="32">
        <f t="shared" si="38"/>
        <v>0</v>
      </c>
      <c r="O923" s="32">
        <f t="shared" si="37"/>
        <v>0</v>
      </c>
      <c r="P923"/>
    </row>
    <row r="924" spans="1:16" ht="22.95" customHeight="1" x14ac:dyDescent="0.25">
      <c r="A924" s="72"/>
      <c r="B924" s="73"/>
      <c r="C924" s="74"/>
      <c r="D924" s="74"/>
      <c r="E924" s="75"/>
      <c r="F924" s="8" t="s">
        <v>369</v>
      </c>
      <c r="G924" s="47"/>
      <c r="H924" s="11"/>
      <c r="I924" s="8">
        <f>IFERROR(VLOOKUP(H924,Šifranti!$F$49:$G$152,2,FALSE),0)</f>
        <v>0</v>
      </c>
      <c r="J924" s="42">
        <f>J921</f>
        <v>0</v>
      </c>
      <c r="K924" s="33"/>
      <c r="L924" s="50">
        <v>0.63</v>
      </c>
      <c r="M924" s="32">
        <f>D921</f>
        <v>0</v>
      </c>
      <c r="N924" s="32">
        <f t="shared" si="38"/>
        <v>0</v>
      </c>
      <c r="O924" s="32">
        <f t="shared" si="37"/>
        <v>0</v>
      </c>
      <c r="P924"/>
    </row>
    <row r="925" spans="1:16" ht="22.95" customHeight="1" x14ac:dyDescent="0.25">
      <c r="A925" s="76" t="s">
        <v>405</v>
      </c>
      <c r="B925" s="61"/>
      <c r="C925" s="61"/>
      <c r="D925" s="63">
        <f>IF(B925&gt;2309,B925-2309,0)</f>
        <v>0</v>
      </c>
      <c r="E925" s="65">
        <f>IF(C925&gt;1895,C925-1895,0)</f>
        <v>0</v>
      </c>
      <c r="F925" s="15" t="s">
        <v>382</v>
      </c>
      <c r="G925" s="47"/>
      <c r="H925" s="11"/>
      <c r="I925" s="8">
        <f>IFERROR(VLOOKUP(H925,Šifranti!$F$5:$G$48,2,FALSE),0)</f>
        <v>0</v>
      </c>
      <c r="J925" s="44"/>
      <c r="K925" s="33"/>
      <c r="L925" s="50">
        <v>1.08</v>
      </c>
      <c r="M925" s="32">
        <f>D925+E925</f>
        <v>0</v>
      </c>
      <c r="N925" s="32">
        <f t="shared" si="38"/>
        <v>0</v>
      </c>
      <c r="O925" s="32">
        <f t="shared" si="37"/>
        <v>0</v>
      </c>
      <c r="P925"/>
    </row>
    <row r="926" spans="1:16" ht="22.95" customHeight="1" x14ac:dyDescent="0.25">
      <c r="A926" s="71"/>
      <c r="B926" s="62"/>
      <c r="C926" s="62"/>
      <c r="D926" s="64"/>
      <c r="E926" s="66"/>
      <c r="F926" s="15" t="s">
        <v>383</v>
      </c>
      <c r="G926" s="47"/>
      <c r="H926" s="11"/>
      <c r="I926" s="8">
        <f>IFERROR(VLOOKUP(H926,Šifranti!$F$5:$G$48,2,FALSE),0)</f>
        <v>0</v>
      </c>
      <c r="J926" s="43">
        <f>J925</f>
        <v>0</v>
      </c>
      <c r="K926" s="33"/>
      <c r="L926" s="50">
        <v>1.08</v>
      </c>
      <c r="M926" s="32">
        <f>D925+E925</f>
        <v>0</v>
      </c>
      <c r="N926" s="32">
        <f t="shared" si="38"/>
        <v>0</v>
      </c>
      <c r="O926" s="32">
        <f t="shared" si="37"/>
        <v>0</v>
      </c>
      <c r="P926"/>
    </row>
    <row r="927" spans="1:16" ht="22.95" customHeight="1" x14ac:dyDescent="0.25">
      <c r="A927" s="71"/>
      <c r="B927" s="62"/>
      <c r="C927" s="62"/>
      <c r="D927" s="64"/>
      <c r="E927" s="66"/>
      <c r="F927" s="8" t="s">
        <v>368</v>
      </c>
      <c r="G927" s="47"/>
      <c r="H927" s="11"/>
      <c r="I927" s="8">
        <f>IFERROR(VLOOKUP(H927,Šifranti!$F$49:$G$152,2,FALSE),0)</f>
        <v>0</v>
      </c>
      <c r="J927" s="43">
        <f>J925*0.7</f>
        <v>0</v>
      </c>
      <c r="K927" s="33"/>
      <c r="L927" s="50">
        <v>0.6</v>
      </c>
      <c r="M927" s="32">
        <f>D925+E925</f>
        <v>0</v>
      </c>
      <c r="N927" s="32">
        <f t="shared" si="38"/>
        <v>0</v>
      </c>
      <c r="O927" s="32">
        <f t="shared" si="37"/>
        <v>0</v>
      </c>
      <c r="P927"/>
    </row>
    <row r="928" spans="1:16" ht="22.95" customHeight="1" x14ac:dyDescent="0.25">
      <c r="A928" s="71"/>
      <c r="B928" s="62"/>
      <c r="C928" s="62"/>
      <c r="D928" s="64"/>
      <c r="E928" s="66"/>
      <c r="F928" s="8" t="s">
        <v>369</v>
      </c>
      <c r="G928" s="47"/>
      <c r="H928" s="11"/>
      <c r="I928" s="8">
        <f>IFERROR(VLOOKUP(H928,Šifranti!$F$49:$G$152,2,FALSE),0)</f>
        <v>0</v>
      </c>
      <c r="J928" s="43">
        <f>J926*0.7</f>
        <v>0</v>
      </c>
      <c r="K928" s="33"/>
      <c r="L928" s="50">
        <v>0.6</v>
      </c>
      <c r="M928" s="32">
        <f>D925+E925</f>
        <v>0</v>
      </c>
      <c r="N928" s="32">
        <f t="shared" si="38"/>
        <v>0</v>
      </c>
      <c r="O928" s="32">
        <f t="shared" si="37"/>
        <v>0</v>
      </c>
      <c r="P928"/>
    </row>
    <row r="929" spans="1:16" ht="22.95" customHeight="1" x14ac:dyDescent="0.25">
      <c r="A929" s="71"/>
      <c r="B929" s="62"/>
      <c r="C929" s="62"/>
      <c r="D929" s="64"/>
      <c r="E929" s="66"/>
      <c r="F929" s="8" t="s">
        <v>396</v>
      </c>
      <c r="G929" s="47"/>
      <c r="H929" s="11"/>
      <c r="I929" s="8">
        <f>IFERROR(VLOOKUP(H929,Šifranti!$F$49:$G$152,2,FALSE),0)</f>
        <v>0</v>
      </c>
      <c r="J929" s="43">
        <f>J925*0.65</f>
        <v>0</v>
      </c>
      <c r="K929" s="33"/>
      <c r="L929" s="50">
        <v>0.42</v>
      </c>
      <c r="M929" s="32">
        <f>D925+E925</f>
        <v>0</v>
      </c>
      <c r="N929" s="32">
        <f t="shared" si="38"/>
        <v>0</v>
      </c>
      <c r="O929" s="32">
        <f t="shared" si="37"/>
        <v>0</v>
      </c>
      <c r="P929"/>
    </row>
    <row r="930" spans="1:16" ht="22.95" customHeight="1" x14ac:dyDescent="0.25">
      <c r="A930" s="71"/>
      <c r="B930" s="62"/>
      <c r="C930" s="62"/>
      <c r="D930" s="64"/>
      <c r="E930" s="66"/>
      <c r="F930" s="8" t="s">
        <v>397</v>
      </c>
      <c r="G930" s="47"/>
      <c r="H930" s="11"/>
      <c r="I930" s="8">
        <f>IFERROR(VLOOKUP(H930,Šifranti!$F$49:$G$152,2,FALSE),0)</f>
        <v>0</v>
      </c>
      <c r="J930" s="43">
        <f>J925*0.65</f>
        <v>0</v>
      </c>
      <c r="K930" s="33"/>
      <c r="L930" s="50">
        <v>0.42</v>
      </c>
      <c r="M930" s="32">
        <f>D925+E925</f>
        <v>0</v>
      </c>
      <c r="N930" s="32">
        <f t="shared" si="38"/>
        <v>0</v>
      </c>
      <c r="O930" s="32">
        <f t="shared" si="37"/>
        <v>0</v>
      </c>
      <c r="P930"/>
    </row>
    <row r="931" spans="1:16" ht="22.95" customHeight="1" x14ac:dyDescent="0.25">
      <c r="A931" s="71"/>
      <c r="B931" s="62"/>
      <c r="C931" s="62"/>
      <c r="D931" s="64"/>
      <c r="E931" s="66"/>
      <c r="F931" s="8" t="s">
        <v>394</v>
      </c>
      <c r="G931" s="47"/>
      <c r="H931" s="11"/>
      <c r="I931" s="8">
        <f>IFERROR(VLOOKUP(H931,Šifranti!$F$153:$G$156,2,FALSE),0)</f>
        <v>0</v>
      </c>
      <c r="J931" s="42">
        <f>J925*0.3</f>
        <v>0</v>
      </c>
      <c r="K931" s="33"/>
      <c r="L931" s="50">
        <v>0.37</v>
      </c>
      <c r="M931" s="32">
        <f>D925+E925</f>
        <v>0</v>
      </c>
      <c r="N931" s="32">
        <f t="shared" si="38"/>
        <v>0</v>
      </c>
      <c r="O931" s="32">
        <f t="shared" si="37"/>
        <v>0</v>
      </c>
      <c r="P931"/>
    </row>
    <row r="932" spans="1:16" ht="22.95" customHeight="1" x14ac:dyDescent="0.25">
      <c r="A932" s="71" t="s">
        <v>406</v>
      </c>
      <c r="B932" s="61"/>
      <c r="C932" s="63" t="s">
        <v>400</v>
      </c>
      <c r="D932" s="63">
        <f>IF(B932&gt;3976,B932-3976,0)</f>
        <v>0</v>
      </c>
      <c r="E932" s="65">
        <v>0</v>
      </c>
      <c r="F932" s="15" t="s">
        <v>382</v>
      </c>
      <c r="G932" s="47"/>
      <c r="H932" s="11"/>
      <c r="I932" s="8">
        <f>IFERROR(VLOOKUP(H932,Šifranti!$F$5:$G$48,2,FALSE),0)</f>
        <v>0</v>
      </c>
      <c r="J932" s="44"/>
      <c r="K932" s="33"/>
      <c r="L932" s="50">
        <v>1.1399999999999999</v>
      </c>
      <c r="M932" s="32">
        <f>D932</f>
        <v>0</v>
      </c>
      <c r="N932" s="32">
        <f t="shared" si="38"/>
        <v>0</v>
      </c>
      <c r="O932" s="32">
        <f t="shared" si="37"/>
        <v>0</v>
      </c>
      <c r="P932"/>
    </row>
    <row r="933" spans="1:16" ht="22.95" customHeight="1" x14ac:dyDescent="0.25">
      <c r="A933" s="71"/>
      <c r="B933" s="62"/>
      <c r="C933" s="64"/>
      <c r="D933" s="64"/>
      <c r="E933" s="66"/>
      <c r="F933" s="15" t="s">
        <v>383</v>
      </c>
      <c r="G933" s="47"/>
      <c r="H933" s="11"/>
      <c r="I933" s="8">
        <f>IFERROR(VLOOKUP(H933,Šifranti!$F$5:$G$48,2,FALSE),0)</f>
        <v>0</v>
      </c>
      <c r="J933" s="42">
        <f>J932</f>
        <v>0</v>
      </c>
      <c r="K933" s="33"/>
      <c r="L933" s="50">
        <v>1.1399999999999999</v>
      </c>
      <c r="M933" s="32">
        <f>D932</f>
        <v>0</v>
      </c>
      <c r="N933" s="32">
        <f t="shared" si="38"/>
        <v>0</v>
      </c>
      <c r="O933" s="32">
        <f t="shared" si="37"/>
        <v>0</v>
      </c>
      <c r="P933"/>
    </row>
    <row r="934" spans="1:16" ht="22.95" customHeight="1" x14ac:dyDescent="0.25">
      <c r="A934" s="71"/>
      <c r="B934" s="62"/>
      <c r="C934" s="64"/>
      <c r="D934" s="64"/>
      <c r="E934" s="66"/>
      <c r="F934" s="8" t="s">
        <v>368</v>
      </c>
      <c r="G934" s="47"/>
      <c r="H934" s="11"/>
      <c r="I934" s="8">
        <f>IFERROR(VLOOKUP(H934,Šifranti!$F$49:$G$152,2,FALSE),0)</f>
        <v>0</v>
      </c>
      <c r="J934" s="42">
        <f>J932</f>
        <v>0</v>
      </c>
      <c r="K934" s="33"/>
      <c r="L934" s="50">
        <v>0.63</v>
      </c>
      <c r="M934" s="32">
        <f>D932</f>
        <v>0</v>
      </c>
      <c r="N934" s="32">
        <f t="shared" si="38"/>
        <v>0</v>
      </c>
      <c r="O934" s="32">
        <f t="shared" si="37"/>
        <v>0</v>
      </c>
      <c r="P934"/>
    </row>
    <row r="935" spans="1:16" ht="22.95" customHeight="1" x14ac:dyDescent="0.25">
      <c r="A935" s="72"/>
      <c r="B935" s="73"/>
      <c r="C935" s="74"/>
      <c r="D935" s="74"/>
      <c r="E935" s="75"/>
      <c r="F935" s="8" t="s">
        <v>369</v>
      </c>
      <c r="G935" s="47"/>
      <c r="H935" s="11"/>
      <c r="I935" s="8">
        <f>IFERROR(VLOOKUP(H935,Šifranti!$F$49:$G$152,2,FALSE),0)</f>
        <v>0</v>
      </c>
      <c r="J935" s="42">
        <f>J932</f>
        <v>0</v>
      </c>
      <c r="K935" s="33"/>
      <c r="L935" s="50">
        <v>0.63</v>
      </c>
      <c r="M935" s="32">
        <f>D932</f>
        <v>0</v>
      </c>
      <c r="N935" s="32">
        <f t="shared" si="38"/>
        <v>0</v>
      </c>
      <c r="O935" s="32">
        <f t="shared" si="37"/>
        <v>0</v>
      </c>
      <c r="P935"/>
    </row>
    <row r="936" spans="1:16" ht="22.95" customHeight="1" x14ac:dyDescent="0.25">
      <c r="A936" s="34" t="s">
        <v>320</v>
      </c>
      <c r="B936" s="34"/>
      <c r="C936" s="34"/>
      <c r="D936" s="7"/>
      <c r="E936" s="7"/>
      <c r="F936" s="7"/>
      <c r="G936" s="7"/>
      <c r="H936" s="7"/>
      <c r="I936" s="7"/>
      <c r="J936" s="7"/>
      <c r="K936" s="7"/>
      <c r="L936" s="7"/>
      <c r="M936" s="7"/>
      <c r="N936" s="32">
        <f>SUM(N892:N935)</f>
        <v>0</v>
      </c>
      <c r="O936" s="32">
        <f>SUM(O892:O935)</f>
        <v>0</v>
      </c>
      <c r="P936"/>
    </row>
    <row r="937" spans="1:16" ht="22.95" customHeight="1" x14ac:dyDescent="0.25">
      <c r="A937"/>
      <c r="B937"/>
      <c r="C937"/>
      <c r="D937"/>
      <c r="E937"/>
      <c r="F937"/>
      <c r="G937"/>
      <c r="H937"/>
      <c r="I937"/>
      <c r="J937"/>
      <c r="K937"/>
      <c r="L937"/>
      <c r="M937"/>
      <c r="N937"/>
      <c r="O937"/>
      <c r="P937"/>
    </row>
    <row r="938" spans="1:16" ht="22.95" customHeight="1" x14ac:dyDescent="0.25">
      <c r="A938" s="26" t="s">
        <v>434</v>
      </c>
      <c r="B938" s="46"/>
      <c r="C938" s="46"/>
      <c r="D938"/>
      <c r="E938"/>
      <c r="F938"/>
      <c r="G938"/>
      <c r="H938"/>
      <c r="I938"/>
      <c r="J938"/>
      <c r="K938"/>
      <c r="L938"/>
      <c r="M938"/>
      <c r="N938"/>
      <c r="O938"/>
      <c r="P938"/>
    </row>
    <row r="939" spans="1:16" ht="51.6" customHeight="1" x14ac:dyDescent="0.25">
      <c r="A939" s="8" t="s">
        <v>11</v>
      </c>
      <c r="B939" s="49" t="s">
        <v>489</v>
      </c>
      <c r="C939" s="8" t="s">
        <v>323</v>
      </c>
      <c r="D939" s="13" t="s">
        <v>379</v>
      </c>
      <c r="E939" s="13" t="s">
        <v>378</v>
      </c>
      <c r="F939" s="8" t="s">
        <v>420</v>
      </c>
      <c r="G939" s="8" t="s">
        <v>8</v>
      </c>
      <c r="H939" s="8" t="s">
        <v>9</v>
      </c>
      <c r="I939" s="8" t="s">
        <v>10</v>
      </c>
      <c r="J939" s="8" t="s">
        <v>395</v>
      </c>
      <c r="K939" s="8" t="s">
        <v>372</v>
      </c>
      <c r="L939" s="8" t="s">
        <v>384</v>
      </c>
      <c r="M939" s="8" t="s">
        <v>385</v>
      </c>
      <c r="N939" s="13" t="s">
        <v>381</v>
      </c>
      <c r="O939" s="13" t="s">
        <v>380</v>
      </c>
      <c r="P939"/>
    </row>
    <row r="940" spans="1:16" ht="22.95" customHeight="1" x14ac:dyDescent="0.25">
      <c r="A940" s="9">
        <v>1</v>
      </c>
      <c r="B940" s="9">
        <v>2</v>
      </c>
      <c r="C940" s="9">
        <v>3</v>
      </c>
      <c r="D940" s="9">
        <v>4</v>
      </c>
      <c r="E940" s="9">
        <v>5</v>
      </c>
      <c r="F940" s="14">
        <v>6</v>
      </c>
      <c r="G940" s="9">
        <v>7</v>
      </c>
      <c r="H940" s="14">
        <v>8</v>
      </c>
      <c r="I940" s="9">
        <v>9</v>
      </c>
      <c r="J940" s="9">
        <v>10</v>
      </c>
      <c r="K940" s="9">
        <v>11</v>
      </c>
      <c r="L940" s="9">
        <v>12</v>
      </c>
      <c r="M940" s="9">
        <v>13</v>
      </c>
      <c r="N940" s="9">
        <v>14</v>
      </c>
      <c r="O940" s="9">
        <v>15</v>
      </c>
      <c r="P940"/>
    </row>
    <row r="941" spans="1:16" ht="22.95" customHeight="1" x14ac:dyDescent="0.25">
      <c r="A941" s="76" t="s">
        <v>398</v>
      </c>
      <c r="B941" s="61"/>
      <c r="C941" s="61"/>
      <c r="D941" s="63">
        <f>IF(B941&gt;2309,B941-2309,0)</f>
        <v>0</v>
      </c>
      <c r="E941" s="65">
        <f>IF(C941&gt;1895,C941-1895,0)</f>
        <v>0</v>
      </c>
      <c r="F941" s="15" t="s">
        <v>382</v>
      </c>
      <c r="G941" s="47"/>
      <c r="H941" s="11"/>
      <c r="I941" s="8">
        <f>IFERROR(VLOOKUP(H941,Šifranti!$F$5:$G$48,2,FALSE),0)</f>
        <v>0</v>
      </c>
      <c r="J941" s="44"/>
      <c r="K941" s="33"/>
      <c r="L941" s="50">
        <v>1.08</v>
      </c>
      <c r="M941" s="32">
        <f>D941+E941</f>
        <v>0</v>
      </c>
      <c r="N941" s="32">
        <f>IF(J941*K941*L941*M941 &lt;= 2000,J941*K941*L941*M941,2000)</f>
        <v>0</v>
      </c>
      <c r="O941" s="32">
        <f t="shared" ref="O941:O984" si="39">N941*1.161</f>
        <v>0</v>
      </c>
      <c r="P941"/>
    </row>
    <row r="942" spans="1:16" ht="22.95" customHeight="1" x14ac:dyDescent="0.25">
      <c r="A942" s="71"/>
      <c r="B942" s="62"/>
      <c r="C942" s="62"/>
      <c r="D942" s="64"/>
      <c r="E942" s="66"/>
      <c r="F942" s="15" t="s">
        <v>383</v>
      </c>
      <c r="G942" s="47"/>
      <c r="H942" s="11"/>
      <c r="I942" s="8">
        <f>IFERROR(VLOOKUP(H942,Šifranti!$F$5:$G$48,2,FALSE),0)</f>
        <v>0</v>
      </c>
      <c r="J942" s="43">
        <f>J941</f>
        <v>0</v>
      </c>
      <c r="K942" s="33"/>
      <c r="L942" s="50">
        <v>1.08</v>
      </c>
      <c r="M942" s="32">
        <f>D941+E941</f>
        <v>0</v>
      </c>
      <c r="N942" s="32">
        <f t="shared" ref="N942:N984" si="40">IF(J942*K942*L942*M942 &lt;= 2000,J942*K942*L942*M942,2000)</f>
        <v>0</v>
      </c>
      <c r="O942" s="32">
        <f t="shared" si="39"/>
        <v>0</v>
      </c>
      <c r="P942"/>
    </row>
    <row r="943" spans="1:16" ht="22.95" customHeight="1" x14ac:dyDescent="0.25">
      <c r="A943" s="71"/>
      <c r="B943" s="62"/>
      <c r="C943" s="62"/>
      <c r="D943" s="64"/>
      <c r="E943" s="66"/>
      <c r="F943" s="8" t="s">
        <v>368</v>
      </c>
      <c r="G943" s="47"/>
      <c r="H943" s="11"/>
      <c r="I943" s="8">
        <f>IFERROR(VLOOKUP(H943,Šifranti!$F$49:$G$152,2,FALSE),0)</f>
        <v>0</v>
      </c>
      <c r="J943" s="43">
        <f>J941*0.7</f>
        <v>0</v>
      </c>
      <c r="K943" s="33"/>
      <c r="L943" s="50">
        <v>0.6</v>
      </c>
      <c r="M943" s="32">
        <f>D941+E941</f>
        <v>0</v>
      </c>
      <c r="N943" s="32">
        <f t="shared" si="40"/>
        <v>0</v>
      </c>
      <c r="O943" s="32">
        <f t="shared" si="39"/>
        <v>0</v>
      </c>
      <c r="P943"/>
    </row>
    <row r="944" spans="1:16" ht="22.95" customHeight="1" x14ac:dyDescent="0.25">
      <c r="A944" s="71"/>
      <c r="B944" s="62"/>
      <c r="C944" s="62"/>
      <c r="D944" s="64"/>
      <c r="E944" s="66"/>
      <c r="F944" s="8" t="s">
        <v>369</v>
      </c>
      <c r="G944" s="47"/>
      <c r="H944" s="11"/>
      <c r="I944" s="8">
        <f>IFERROR(VLOOKUP(H944,Šifranti!$F$49:$G$152,2,FALSE),0)</f>
        <v>0</v>
      </c>
      <c r="J944" s="43">
        <f>J942*0.7</f>
        <v>0</v>
      </c>
      <c r="K944" s="33"/>
      <c r="L944" s="50">
        <v>0.6</v>
      </c>
      <c r="M944" s="32">
        <f>D941+E941</f>
        <v>0</v>
      </c>
      <c r="N944" s="32">
        <f t="shared" si="40"/>
        <v>0</v>
      </c>
      <c r="O944" s="32">
        <f t="shared" si="39"/>
        <v>0</v>
      </c>
      <c r="P944"/>
    </row>
    <row r="945" spans="1:16" ht="22.95" customHeight="1" x14ac:dyDescent="0.25">
      <c r="A945" s="71"/>
      <c r="B945" s="62"/>
      <c r="C945" s="62"/>
      <c r="D945" s="64"/>
      <c r="E945" s="66"/>
      <c r="F945" s="8" t="s">
        <v>396</v>
      </c>
      <c r="G945" s="47"/>
      <c r="H945" s="11"/>
      <c r="I945" s="8">
        <f>IFERROR(VLOOKUP(H945,Šifranti!$F$49:$G$152,2,FALSE),0)</f>
        <v>0</v>
      </c>
      <c r="J945" s="43">
        <f>J941*0.65</f>
        <v>0</v>
      </c>
      <c r="K945" s="33"/>
      <c r="L945" s="50">
        <v>0.42</v>
      </c>
      <c r="M945" s="32">
        <f>D941+E941</f>
        <v>0</v>
      </c>
      <c r="N945" s="32">
        <f t="shared" si="40"/>
        <v>0</v>
      </c>
      <c r="O945" s="32">
        <f t="shared" si="39"/>
        <v>0</v>
      </c>
      <c r="P945"/>
    </row>
    <row r="946" spans="1:16" ht="22.95" customHeight="1" x14ac:dyDescent="0.25">
      <c r="A946" s="71"/>
      <c r="B946" s="62"/>
      <c r="C946" s="62"/>
      <c r="D946" s="64"/>
      <c r="E946" s="66"/>
      <c r="F946" s="8" t="s">
        <v>397</v>
      </c>
      <c r="G946" s="47"/>
      <c r="H946" s="11"/>
      <c r="I946" s="8">
        <f>IFERROR(VLOOKUP(H946,Šifranti!$F$49:$G$152,2,FALSE),0)</f>
        <v>0</v>
      </c>
      <c r="J946" s="43">
        <f>J941*0.65</f>
        <v>0</v>
      </c>
      <c r="K946" s="33"/>
      <c r="L946" s="50">
        <v>0.42</v>
      </c>
      <c r="M946" s="32">
        <f>D941+E941</f>
        <v>0</v>
      </c>
      <c r="N946" s="32">
        <f t="shared" si="40"/>
        <v>0</v>
      </c>
      <c r="O946" s="32">
        <f t="shared" si="39"/>
        <v>0</v>
      </c>
      <c r="P946"/>
    </row>
    <row r="947" spans="1:16" ht="22.95" customHeight="1" x14ac:dyDescent="0.25">
      <c r="A947" s="71"/>
      <c r="B947" s="62"/>
      <c r="C947" s="62"/>
      <c r="D947" s="64"/>
      <c r="E947" s="66"/>
      <c r="F947" s="8" t="s">
        <v>394</v>
      </c>
      <c r="G947" s="47"/>
      <c r="H947" s="11"/>
      <c r="I947" s="8">
        <f>IFERROR(VLOOKUP(H947,Šifranti!$F$153:$G$156,2,FALSE),0)</f>
        <v>0</v>
      </c>
      <c r="J947" s="42">
        <f>J941*0.3</f>
        <v>0</v>
      </c>
      <c r="K947" s="33"/>
      <c r="L947" s="50">
        <v>0.37</v>
      </c>
      <c r="M947" s="32">
        <f>D941+E941</f>
        <v>0</v>
      </c>
      <c r="N947" s="32">
        <f t="shared" si="40"/>
        <v>0</v>
      </c>
      <c r="O947" s="32">
        <f t="shared" si="39"/>
        <v>0</v>
      </c>
      <c r="P947"/>
    </row>
    <row r="948" spans="1:16" ht="22.95" customHeight="1" x14ac:dyDescent="0.25">
      <c r="A948" s="71" t="s">
        <v>399</v>
      </c>
      <c r="B948" s="61"/>
      <c r="C948" s="63" t="s">
        <v>400</v>
      </c>
      <c r="D948" s="63">
        <f>IF(B948&gt;3976,B948-3976,0)</f>
        <v>0</v>
      </c>
      <c r="E948" s="65">
        <v>0</v>
      </c>
      <c r="F948" s="15" t="s">
        <v>382</v>
      </c>
      <c r="G948" s="47"/>
      <c r="H948" s="11"/>
      <c r="I948" s="8">
        <f>IFERROR(VLOOKUP(H948,Šifranti!$F$5:$G$48,2,FALSE),0)</f>
        <v>0</v>
      </c>
      <c r="J948" s="44"/>
      <c r="K948" s="33"/>
      <c r="L948" s="50">
        <v>1.1399999999999999</v>
      </c>
      <c r="M948" s="32">
        <f>D948</f>
        <v>0</v>
      </c>
      <c r="N948" s="32">
        <f t="shared" si="40"/>
        <v>0</v>
      </c>
      <c r="O948" s="32">
        <f t="shared" si="39"/>
        <v>0</v>
      </c>
      <c r="P948"/>
    </row>
    <row r="949" spans="1:16" ht="22.95" customHeight="1" x14ac:dyDescent="0.25">
      <c r="A949" s="71"/>
      <c r="B949" s="62"/>
      <c r="C949" s="64"/>
      <c r="D949" s="64"/>
      <c r="E949" s="66"/>
      <c r="F949" s="15" t="s">
        <v>383</v>
      </c>
      <c r="G949" s="47"/>
      <c r="H949" s="11"/>
      <c r="I949" s="8">
        <f>IFERROR(VLOOKUP(H949,Šifranti!$F$5:$G$48,2,FALSE),0)</f>
        <v>0</v>
      </c>
      <c r="J949" s="42">
        <f>J948</f>
        <v>0</v>
      </c>
      <c r="K949" s="33"/>
      <c r="L949" s="50">
        <v>1.1399999999999999</v>
      </c>
      <c r="M949" s="32">
        <f>D948</f>
        <v>0</v>
      </c>
      <c r="N949" s="32">
        <f t="shared" si="40"/>
        <v>0</v>
      </c>
      <c r="O949" s="32">
        <f t="shared" si="39"/>
        <v>0</v>
      </c>
      <c r="P949"/>
    </row>
    <row r="950" spans="1:16" ht="22.95" customHeight="1" x14ac:dyDescent="0.25">
      <c r="A950" s="71"/>
      <c r="B950" s="62"/>
      <c r="C950" s="64"/>
      <c r="D950" s="64"/>
      <c r="E950" s="66"/>
      <c r="F950" s="8" t="s">
        <v>368</v>
      </c>
      <c r="G950" s="47"/>
      <c r="H950" s="11"/>
      <c r="I950" s="8">
        <f>IFERROR(VLOOKUP(H950,Šifranti!$F$49:$G$152,2,FALSE),0)</f>
        <v>0</v>
      </c>
      <c r="J950" s="42">
        <f>J948</f>
        <v>0</v>
      </c>
      <c r="K950" s="33"/>
      <c r="L950" s="50">
        <v>0.63</v>
      </c>
      <c r="M950" s="32">
        <f>D948</f>
        <v>0</v>
      </c>
      <c r="N950" s="32">
        <f t="shared" si="40"/>
        <v>0</v>
      </c>
      <c r="O950" s="32">
        <f t="shared" si="39"/>
        <v>0</v>
      </c>
      <c r="P950"/>
    </row>
    <row r="951" spans="1:16" ht="22.95" customHeight="1" x14ac:dyDescent="0.25">
      <c r="A951" s="72"/>
      <c r="B951" s="73"/>
      <c r="C951" s="74"/>
      <c r="D951" s="74"/>
      <c r="E951" s="75"/>
      <c r="F951" s="8" t="s">
        <v>369</v>
      </c>
      <c r="G951" s="47"/>
      <c r="H951" s="11"/>
      <c r="I951" s="8">
        <f>IFERROR(VLOOKUP(H951,Šifranti!$F$49:$G$152,2,FALSE),0)</f>
        <v>0</v>
      </c>
      <c r="J951" s="42">
        <f>J948</f>
        <v>0</v>
      </c>
      <c r="K951" s="33"/>
      <c r="L951" s="50">
        <v>0.63</v>
      </c>
      <c r="M951" s="32">
        <f>D948</f>
        <v>0</v>
      </c>
      <c r="N951" s="32">
        <f t="shared" si="40"/>
        <v>0</v>
      </c>
      <c r="O951" s="32">
        <f t="shared" si="39"/>
        <v>0</v>
      </c>
      <c r="P951"/>
    </row>
    <row r="952" spans="1:16" ht="22.95" customHeight="1" x14ac:dyDescent="0.25">
      <c r="A952" s="76" t="s">
        <v>401</v>
      </c>
      <c r="B952" s="61"/>
      <c r="C952" s="61"/>
      <c r="D952" s="63">
        <f>IF(B952&gt;2309,B952-2309,0)</f>
        <v>0</v>
      </c>
      <c r="E952" s="65">
        <f>IF(C952&gt;1895,C952-1895,0)</f>
        <v>0</v>
      </c>
      <c r="F952" s="15" t="s">
        <v>382</v>
      </c>
      <c r="G952" s="47"/>
      <c r="H952" s="11"/>
      <c r="I952" s="8">
        <f>IFERROR(VLOOKUP(H952,Šifranti!$F$5:$G$48,2,FALSE),0)</f>
        <v>0</v>
      </c>
      <c r="J952" s="44"/>
      <c r="K952" s="33"/>
      <c r="L952" s="50">
        <v>1.08</v>
      </c>
      <c r="M952" s="32">
        <f>D952+E952</f>
        <v>0</v>
      </c>
      <c r="N952" s="32">
        <f t="shared" si="40"/>
        <v>0</v>
      </c>
      <c r="O952" s="32">
        <f t="shared" si="39"/>
        <v>0</v>
      </c>
      <c r="P952"/>
    </row>
    <row r="953" spans="1:16" ht="22.95" customHeight="1" x14ac:dyDescent="0.25">
      <c r="A953" s="71"/>
      <c r="B953" s="62"/>
      <c r="C953" s="62"/>
      <c r="D953" s="64"/>
      <c r="E953" s="66"/>
      <c r="F953" s="15" t="s">
        <v>383</v>
      </c>
      <c r="G953" s="47"/>
      <c r="H953" s="11"/>
      <c r="I953" s="8">
        <f>IFERROR(VLOOKUP(H953,Šifranti!$F$5:$G$48,2,FALSE),0)</f>
        <v>0</v>
      </c>
      <c r="J953" s="43">
        <f>J952</f>
        <v>0</v>
      </c>
      <c r="K953" s="33"/>
      <c r="L953" s="50">
        <v>1.08</v>
      </c>
      <c r="M953" s="32">
        <f>D952+E952</f>
        <v>0</v>
      </c>
      <c r="N953" s="32">
        <f t="shared" si="40"/>
        <v>0</v>
      </c>
      <c r="O953" s="32">
        <f t="shared" si="39"/>
        <v>0</v>
      </c>
      <c r="P953"/>
    </row>
    <row r="954" spans="1:16" ht="19.95" customHeight="1" x14ac:dyDescent="0.25">
      <c r="A954" s="71"/>
      <c r="B954" s="62"/>
      <c r="C954" s="62"/>
      <c r="D954" s="64"/>
      <c r="E954" s="66"/>
      <c r="F954" s="8" t="s">
        <v>368</v>
      </c>
      <c r="G954" s="47"/>
      <c r="H954" s="11"/>
      <c r="I954" s="8">
        <f>IFERROR(VLOOKUP(H954,Šifranti!$F$49:$G$152,2,FALSE),0)</f>
        <v>0</v>
      </c>
      <c r="J954" s="43">
        <f>J952*0.7</f>
        <v>0</v>
      </c>
      <c r="K954" s="33"/>
      <c r="L954" s="50">
        <v>0.6</v>
      </c>
      <c r="M954" s="32">
        <f>D952+E952</f>
        <v>0</v>
      </c>
      <c r="N954" s="32">
        <f t="shared" si="40"/>
        <v>0</v>
      </c>
      <c r="O954" s="32">
        <f t="shared" si="39"/>
        <v>0</v>
      </c>
      <c r="P954"/>
    </row>
    <row r="955" spans="1:16" ht="19.95" customHeight="1" x14ac:dyDescent="0.25">
      <c r="A955" s="71"/>
      <c r="B955" s="62"/>
      <c r="C955" s="62"/>
      <c r="D955" s="64"/>
      <c r="E955" s="66"/>
      <c r="F955" s="8" t="s">
        <v>369</v>
      </c>
      <c r="G955" s="47"/>
      <c r="H955" s="11"/>
      <c r="I955" s="8">
        <f>IFERROR(VLOOKUP(H955,Šifranti!$F$49:$G$152,2,FALSE),0)</f>
        <v>0</v>
      </c>
      <c r="J955" s="43">
        <f>J953*0.7</f>
        <v>0</v>
      </c>
      <c r="K955" s="33"/>
      <c r="L955" s="50">
        <v>0.6</v>
      </c>
      <c r="M955" s="32">
        <f>D952+E952</f>
        <v>0</v>
      </c>
      <c r="N955" s="32">
        <f t="shared" si="40"/>
        <v>0</v>
      </c>
      <c r="O955" s="32">
        <f t="shared" si="39"/>
        <v>0</v>
      </c>
      <c r="P955"/>
    </row>
    <row r="956" spans="1:16" ht="25.2" customHeight="1" x14ac:dyDescent="0.25">
      <c r="A956" s="71"/>
      <c r="B956" s="62"/>
      <c r="C956" s="62"/>
      <c r="D956" s="64"/>
      <c r="E956" s="66"/>
      <c r="F956" s="8" t="s">
        <v>396</v>
      </c>
      <c r="G956" s="47"/>
      <c r="H956" s="11"/>
      <c r="I956" s="8">
        <f>IFERROR(VLOOKUP(H956,Šifranti!$F$49:$G$152,2,FALSE),0)</f>
        <v>0</v>
      </c>
      <c r="J956" s="43">
        <f>J952*0.65</f>
        <v>0</v>
      </c>
      <c r="K956" s="33"/>
      <c r="L956" s="50">
        <v>0.42</v>
      </c>
      <c r="M956" s="32">
        <f>D952+E952</f>
        <v>0</v>
      </c>
      <c r="N956" s="32">
        <f t="shared" si="40"/>
        <v>0</v>
      </c>
      <c r="O956" s="32">
        <f t="shared" si="39"/>
        <v>0</v>
      </c>
      <c r="P956"/>
    </row>
    <row r="957" spans="1:16" ht="19.95" hidden="1" customHeight="1" x14ac:dyDescent="0.25">
      <c r="A957" s="71"/>
      <c r="B957" s="62"/>
      <c r="C957" s="62"/>
      <c r="D957" s="64"/>
      <c r="E957" s="66"/>
      <c r="F957" s="8" t="s">
        <v>397</v>
      </c>
      <c r="G957" s="47"/>
      <c r="H957" s="11"/>
      <c r="I957" s="8">
        <f>IFERROR(VLOOKUP(H957,Šifranti!$F$49:$G$152,2,FALSE),0)</f>
        <v>0</v>
      </c>
      <c r="J957" s="43">
        <f>J952*0.65</f>
        <v>0</v>
      </c>
      <c r="K957" s="33"/>
      <c r="L957" s="50">
        <v>0.42</v>
      </c>
      <c r="M957" s="32">
        <f>D952+E952</f>
        <v>0</v>
      </c>
      <c r="N957" s="32">
        <f t="shared" si="40"/>
        <v>0</v>
      </c>
      <c r="O957" s="32">
        <f t="shared" si="39"/>
        <v>0</v>
      </c>
      <c r="P957"/>
    </row>
    <row r="958" spans="1:16" ht="22.95" customHeight="1" x14ac:dyDescent="0.25">
      <c r="A958" s="71"/>
      <c r="B958" s="62"/>
      <c r="C958" s="62"/>
      <c r="D958" s="64"/>
      <c r="E958" s="66"/>
      <c r="F958" s="8" t="s">
        <v>394</v>
      </c>
      <c r="G958" s="47"/>
      <c r="H958" s="11"/>
      <c r="I958" s="8">
        <f>IFERROR(VLOOKUP(H958,Šifranti!$F$153:$G$156,2,FALSE),0)</f>
        <v>0</v>
      </c>
      <c r="J958" s="42">
        <f>J952*0.3</f>
        <v>0</v>
      </c>
      <c r="K958" s="33"/>
      <c r="L958" s="50">
        <v>0.37</v>
      </c>
      <c r="M958" s="32">
        <f>D952+E952</f>
        <v>0</v>
      </c>
      <c r="N958" s="32">
        <f t="shared" si="40"/>
        <v>0</v>
      </c>
      <c r="O958" s="32">
        <f t="shared" si="39"/>
        <v>0</v>
      </c>
      <c r="P958"/>
    </row>
    <row r="959" spans="1:16" ht="22.95" customHeight="1" x14ac:dyDescent="0.25">
      <c r="A959" s="71" t="s">
        <v>402</v>
      </c>
      <c r="B959" s="61"/>
      <c r="C959" s="63" t="s">
        <v>400</v>
      </c>
      <c r="D959" s="63">
        <f>IF(B959&gt;3976,B959-3976,0)</f>
        <v>0</v>
      </c>
      <c r="E959" s="65">
        <v>0</v>
      </c>
      <c r="F959" s="15" t="s">
        <v>382</v>
      </c>
      <c r="G959" s="47"/>
      <c r="H959" s="11"/>
      <c r="I959" s="8">
        <f>IFERROR(VLOOKUP(H959,Šifranti!$F$5:$G$48,2,FALSE),0)</f>
        <v>0</v>
      </c>
      <c r="J959" s="44"/>
      <c r="K959" s="33"/>
      <c r="L959" s="50">
        <v>1.1399999999999999</v>
      </c>
      <c r="M959" s="32">
        <f>D959</f>
        <v>0</v>
      </c>
      <c r="N959" s="32">
        <f t="shared" si="40"/>
        <v>0</v>
      </c>
      <c r="O959" s="32">
        <f t="shared" si="39"/>
        <v>0</v>
      </c>
      <c r="P959"/>
    </row>
    <row r="960" spans="1:16" ht="22.95" customHeight="1" x14ac:dyDescent="0.25">
      <c r="A960" s="71"/>
      <c r="B960" s="62"/>
      <c r="C960" s="64"/>
      <c r="D960" s="64"/>
      <c r="E960" s="66"/>
      <c r="F960" s="15" t="s">
        <v>383</v>
      </c>
      <c r="G960" s="47"/>
      <c r="H960" s="11"/>
      <c r="I960" s="8">
        <f>IFERROR(VLOOKUP(H960,Šifranti!$F$5:$G$48,2,FALSE),0)</f>
        <v>0</v>
      </c>
      <c r="J960" s="42">
        <f>J959</f>
        <v>0</v>
      </c>
      <c r="K960" s="33"/>
      <c r="L960" s="50">
        <v>1.1399999999999999</v>
      </c>
      <c r="M960" s="32">
        <f>D959</f>
        <v>0</v>
      </c>
      <c r="N960" s="32">
        <f t="shared" si="40"/>
        <v>0</v>
      </c>
      <c r="O960" s="32">
        <f t="shared" si="39"/>
        <v>0</v>
      </c>
      <c r="P960"/>
    </row>
    <row r="961" spans="1:16" ht="22.95" customHeight="1" x14ac:dyDescent="0.25">
      <c r="A961" s="71"/>
      <c r="B961" s="62"/>
      <c r="C961" s="64"/>
      <c r="D961" s="64"/>
      <c r="E961" s="66"/>
      <c r="F961" s="8" t="s">
        <v>368</v>
      </c>
      <c r="G961" s="47"/>
      <c r="H961" s="11"/>
      <c r="I961" s="8">
        <f>IFERROR(VLOOKUP(H961,Šifranti!$F$49:$G$152,2,FALSE),0)</f>
        <v>0</v>
      </c>
      <c r="J961" s="42">
        <f>J959</f>
        <v>0</v>
      </c>
      <c r="K961" s="33"/>
      <c r="L961" s="50">
        <v>0.63</v>
      </c>
      <c r="M961" s="32">
        <f>D959</f>
        <v>0</v>
      </c>
      <c r="N961" s="32">
        <f t="shared" si="40"/>
        <v>0</v>
      </c>
      <c r="O961" s="32">
        <f t="shared" si="39"/>
        <v>0</v>
      </c>
      <c r="P961"/>
    </row>
    <row r="962" spans="1:16" ht="22.95" customHeight="1" x14ac:dyDescent="0.25">
      <c r="A962" s="72"/>
      <c r="B962" s="73"/>
      <c r="C962" s="74"/>
      <c r="D962" s="74"/>
      <c r="E962" s="75"/>
      <c r="F962" s="8" t="s">
        <v>369</v>
      </c>
      <c r="G962" s="47"/>
      <c r="H962" s="11"/>
      <c r="I962" s="8">
        <f>IFERROR(VLOOKUP(H962,Šifranti!$F$49:$G$152,2,FALSE),0)</f>
        <v>0</v>
      </c>
      <c r="J962" s="42">
        <f>J959</f>
        <v>0</v>
      </c>
      <c r="K962" s="33"/>
      <c r="L962" s="50">
        <v>0.63</v>
      </c>
      <c r="M962" s="32">
        <f>D959</f>
        <v>0</v>
      </c>
      <c r="N962" s="32">
        <f t="shared" si="40"/>
        <v>0</v>
      </c>
      <c r="O962" s="32">
        <f t="shared" si="39"/>
        <v>0</v>
      </c>
      <c r="P962"/>
    </row>
    <row r="963" spans="1:16" ht="22.95" customHeight="1" x14ac:dyDescent="0.25">
      <c r="A963" s="76" t="s">
        <v>403</v>
      </c>
      <c r="B963" s="61"/>
      <c r="C963" s="61"/>
      <c r="D963" s="63">
        <f>IF(B963&gt;2309,B963-2309,0)</f>
        <v>0</v>
      </c>
      <c r="E963" s="65">
        <f>IF(C963&gt;1895,C963-1895,0)</f>
        <v>0</v>
      </c>
      <c r="F963" s="15" t="s">
        <v>382</v>
      </c>
      <c r="G963" s="47"/>
      <c r="H963" s="11"/>
      <c r="I963" s="8">
        <f>IFERROR(VLOOKUP(H963,Šifranti!$F$5:$G$48,2,FALSE),0)</f>
        <v>0</v>
      </c>
      <c r="J963" s="44"/>
      <c r="K963" s="33"/>
      <c r="L963" s="50">
        <v>1.08</v>
      </c>
      <c r="M963" s="32">
        <f>D963+E963</f>
        <v>0</v>
      </c>
      <c r="N963" s="32">
        <f t="shared" si="40"/>
        <v>0</v>
      </c>
      <c r="O963" s="32">
        <f t="shared" si="39"/>
        <v>0</v>
      </c>
      <c r="P963"/>
    </row>
    <row r="964" spans="1:16" ht="22.95" customHeight="1" x14ac:dyDescent="0.25">
      <c r="A964" s="71"/>
      <c r="B964" s="62"/>
      <c r="C964" s="62"/>
      <c r="D964" s="64"/>
      <c r="E964" s="66"/>
      <c r="F964" s="15" t="s">
        <v>383</v>
      </c>
      <c r="G964" s="47"/>
      <c r="H964" s="11"/>
      <c r="I964" s="8">
        <f>IFERROR(VLOOKUP(H964,Šifranti!$F$5:$G$48,2,FALSE),0)</f>
        <v>0</v>
      </c>
      <c r="J964" s="43">
        <f>J963</f>
        <v>0</v>
      </c>
      <c r="K964" s="33"/>
      <c r="L964" s="50">
        <v>1.08</v>
      </c>
      <c r="M964" s="32">
        <f>D963+E963</f>
        <v>0</v>
      </c>
      <c r="N964" s="32">
        <f t="shared" si="40"/>
        <v>0</v>
      </c>
      <c r="O964" s="32">
        <f t="shared" si="39"/>
        <v>0</v>
      </c>
      <c r="P964"/>
    </row>
    <row r="965" spans="1:16" ht="22.95" customHeight="1" x14ac:dyDescent="0.25">
      <c r="A965" s="71"/>
      <c r="B965" s="62"/>
      <c r="C965" s="62"/>
      <c r="D965" s="64"/>
      <c r="E965" s="66"/>
      <c r="F965" s="8" t="s">
        <v>368</v>
      </c>
      <c r="G965" s="47"/>
      <c r="H965" s="11"/>
      <c r="I965" s="8">
        <f>IFERROR(VLOOKUP(H965,Šifranti!$F$49:$G$152,2,FALSE),0)</f>
        <v>0</v>
      </c>
      <c r="J965" s="43">
        <f>J963*0.7</f>
        <v>0</v>
      </c>
      <c r="K965" s="33"/>
      <c r="L965" s="50">
        <v>0.6</v>
      </c>
      <c r="M965" s="32">
        <f>D963+E963</f>
        <v>0</v>
      </c>
      <c r="N965" s="32">
        <f t="shared" si="40"/>
        <v>0</v>
      </c>
      <c r="O965" s="32">
        <f t="shared" si="39"/>
        <v>0</v>
      </c>
      <c r="P965"/>
    </row>
    <row r="966" spans="1:16" ht="22.95" customHeight="1" x14ac:dyDescent="0.25">
      <c r="A966" s="71"/>
      <c r="B966" s="62"/>
      <c r="C966" s="62"/>
      <c r="D966" s="64"/>
      <c r="E966" s="66"/>
      <c r="F966" s="8" t="s">
        <v>369</v>
      </c>
      <c r="G966" s="47"/>
      <c r="H966" s="11"/>
      <c r="I966" s="8">
        <f>IFERROR(VLOOKUP(H966,Šifranti!$F$49:$G$152,2,FALSE),0)</f>
        <v>0</v>
      </c>
      <c r="J966" s="43">
        <f>J964*0.7</f>
        <v>0</v>
      </c>
      <c r="K966" s="33"/>
      <c r="L966" s="50">
        <v>0.6</v>
      </c>
      <c r="M966" s="32">
        <f>D963+E963</f>
        <v>0</v>
      </c>
      <c r="N966" s="32">
        <f t="shared" si="40"/>
        <v>0</v>
      </c>
      <c r="O966" s="32">
        <f t="shared" si="39"/>
        <v>0</v>
      </c>
      <c r="P966"/>
    </row>
    <row r="967" spans="1:16" ht="22.95" customHeight="1" x14ac:dyDescent="0.25">
      <c r="A967" s="71"/>
      <c r="B967" s="62"/>
      <c r="C967" s="62"/>
      <c r="D967" s="64"/>
      <c r="E967" s="66"/>
      <c r="F967" s="8" t="s">
        <v>396</v>
      </c>
      <c r="G967" s="47"/>
      <c r="H967" s="11"/>
      <c r="I967" s="8">
        <f>IFERROR(VLOOKUP(H967,Šifranti!$F$49:$G$152,2,FALSE),0)</f>
        <v>0</v>
      </c>
      <c r="J967" s="43">
        <f>J963*0.65</f>
        <v>0</v>
      </c>
      <c r="K967" s="33"/>
      <c r="L967" s="50">
        <v>0.42</v>
      </c>
      <c r="M967" s="32">
        <f>D963+E963</f>
        <v>0</v>
      </c>
      <c r="N967" s="32">
        <f t="shared" si="40"/>
        <v>0</v>
      </c>
      <c r="O967" s="32">
        <f t="shared" si="39"/>
        <v>0</v>
      </c>
      <c r="P967"/>
    </row>
    <row r="968" spans="1:16" ht="22.95" customHeight="1" x14ac:dyDescent="0.25">
      <c r="A968" s="71"/>
      <c r="B968" s="62"/>
      <c r="C968" s="62"/>
      <c r="D968" s="64"/>
      <c r="E968" s="66"/>
      <c r="F968" s="8" t="s">
        <v>397</v>
      </c>
      <c r="G968" s="47"/>
      <c r="H968" s="11"/>
      <c r="I968" s="8">
        <f>IFERROR(VLOOKUP(H968,Šifranti!$F$49:$G$152,2,FALSE),0)</f>
        <v>0</v>
      </c>
      <c r="J968" s="43">
        <f>J963*0.65</f>
        <v>0</v>
      </c>
      <c r="K968" s="33"/>
      <c r="L968" s="50">
        <v>0.42</v>
      </c>
      <c r="M968" s="32">
        <f>D963+E963</f>
        <v>0</v>
      </c>
      <c r="N968" s="32">
        <f t="shared" si="40"/>
        <v>0</v>
      </c>
      <c r="O968" s="32">
        <f t="shared" si="39"/>
        <v>0</v>
      </c>
      <c r="P968"/>
    </row>
    <row r="969" spans="1:16" ht="22.95" customHeight="1" x14ac:dyDescent="0.25">
      <c r="A969" s="71"/>
      <c r="B969" s="62"/>
      <c r="C969" s="62"/>
      <c r="D969" s="64"/>
      <c r="E969" s="66"/>
      <c r="F969" s="8" t="s">
        <v>394</v>
      </c>
      <c r="G969" s="47"/>
      <c r="H969" s="11"/>
      <c r="I969" s="8">
        <f>IFERROR(VLOOKUP(H969,Šifranti!$F$153:$G$156,2,FALSE),0)</f>
        <v>0</v>
      </c>
      <c r="J969" s="42">
        <f>J963*0.3</f>
        <v>0</v>
      </c>
      <c r="K969" s="33"/>
      <c r="L969" s="50">
        <v>0.37</v>
      </c>
      <c r="M969" s="32">
        <f>D963+E963</f>
        <v>0</v>
      </c>
      <c r="N969" s="32">
        <f t="shared" si="40"/>
        <v>0</v>
      </c>
      <c r="O969" s="32">
        <f t="shared" si="39"/>
        <v>0</v>
      </c>
      <c r="P969"/>
    </row>
    <row r="970" spans="1:16" ht="22.95" customHeight="1" x14ac:dyDescent="0.25">
      <c r="A970" s="71" t="s">
        <v>404</v>
      </c>
      <c r="B970" s="61"/>
      <c r="C970" s="63" t="s">
        <v>400</v>
      </c>
      <c r="D970" s="63">
        <f>IF(B970&gt;3976,B970-3976,0)</f>
        <v>0</v>
      </c>
      <c r="E970" s="65">
        <v>0</v>
      </c>
      <c r="F970" s="15" t="s">
        <v>382</v>
      </c>
      <c r="G970" s="47"/>
      <c r="H970" s="11"/>
      <c r="I970" s="8">
        <f>IFERROR(VLOOKUP(H970,Šifranti!$F$5:$G$48,2,FALSE),0)</f>
        <v>0</v>
      </c>
      <c r="J970" s="44"/>
      <c r="K970" s="33"/>
      <c r="L970" s="50">
        <v>1.1399999999999999</v>
      </c>
      <c r="M970" s="32">
        <f>D970</f>
        <v>0</v>
      </c>
      <c r="N970" s="32">
        <f t="shared" si="40"/>
        <v>0</v>
      </c>
      <c r="O970" s="32">
        <f t="shared" si="39"/>
        <v>0</v>
      </c>
      <c r="P970"/>
    </row>
    <row r="971" spans="1:16" ht="22.95" customHeight="1" x14ac:dyDescent="0.25">
      <c r="A971" s="71"/>
      <c r="B971" s="62"/>
      <c r="C971" s="64"/>
      <c r="D971" s="64"/>
      <c r="E971" s="66"/>
      <c r="F971" s="15" t="s">
        <v>383</v>
      </c>
      <c r="G971" s="47"/>
      <c r="H971" s="11"/>
      <c r="I971" s="8">
        <f>IFERROR(VLOOKUP(H971,Šifranti!$F$5:$G$48,2,FALSE),0)</f>
        <v>0</v>
      </c>
      <c r="J971" s="42">
        <f>J970</f>
        <v>0</v>
      </c>
      <c r="K971" s="33"/>
      <c r="L971" s="50">
        <v>1.1399999999999999</v>
      </c>
      <c r="M971" s="32">
        <f>D970</f>
        <v>0</v>
      </c>
      <c r="N971" s="32">
        <f t="shared" si="40"/>
        <v>0</v>
      </c>
      <c r="O971" s="32">
        <f t="shared" si="39"/>
        <v>0</v>
      </c>
      <c r="P971"/>
    </row>
    <row r="972" spans="1:16" ht="22.95" customHeight="1" x14ac:dyDescent="0.25">
      <c r="A972" s="71"/>
      <c r="B972" s="62"/>
      <c r="C972" s="64"/>
      <c r="D972" s="64"/>
      <c r="E972" s="66"/>
      <c r="F972" s="8" t="s">
        <v>368</v>
      </c>
      <c r="G972" s="47"/>
      <c r="H972" s="11"/>
      <c r="I972" s="8">
        <f>IFERROR(VLOOKUP(H972,Šifranti!$F$49:$G$152,2,FALSE),0)</f>
        <v>0</v>
      </c>
      <c r="J972" s="42">
        <f>J970</f>
        <v>0</v>
      </c>
      <c r="K972" s="33"/>
      <c r="L972" s="50">
        <v>0.63</v>
      </c>
      <c r="M972" s="32">
        <f>D970</f>
        <v>0</v>
      </c>
      <c r="N972" s="32">
        <f t="shared" si="40"/>
        <v>0</v>
      </c>
      <c r="O972" s="32">
        <f t="shared" si="39"/>
        <v>0</v>
      </c>
      <c r="P972"/>
    </row>
    <row r="973" spans="1:16" ht="22.95" customHeight="1" x14ac:dyDescent="0.25">
      <c r="A973" s="72"/>
      <c r="B973" s="73"/>
      <c r="C973" s="74"/>
      <c r="D973" s="74"/>
      <c r="E973" s="75"/>
      <c r="F973" s="8" t="s">
        <v>369</v>
      </c>
      <c r="G973" s="47"/>
      <c r="H973" s="11"/>
      <c r="I973" s="8">
        <f>IFERROR(VLOOKUP(H973,Šifranti!$F$49:$G$152,2,FALSE),0)</f>
        <v>0</v>
      </c>
      <c r="J973" s="42">
        <f>J970</f>
        <v>0</v>
      </c>
      <c r="K973" s="33"/>
      <c r="L973" s="50">
        <v>0.63</v>
      </c>
      <c r="M973" s="32">
        <f>D970</f>
        <v>0</v>
      </c>
      <c r="N973" s="32">
        <f t="shared" si="40"/>
        <v>0</v>
      </c>
      <c r="O973" s="32">
        <f t="shared" si="39"/>
        <v>0</v>
      </c>
      <c r="P973"/>
    </row>
    <row r="974" spans="1:16" ht="22.95" customHeight="1" x14ac:dyDescent="0.25">
      <c r="A974" s="76" t="s">
        <v>405</v>
      </c>
      <c r="B974" s="61"/>
      <c r="C974" s="61"/>
      <c r="D974" s="63">
        <f>IF(B974&gt;2309,B974-2309,0)</f>
        <v>0</v>
      </c>
      <c r="E974" s="65">
        <f>IF(C974&gt;1895,C974-1895,0)</f>
        <v>0</v>
      </c>
      <c r="F974" s="15" t="s">
        <v>382</v>
      </c>
      <c r="G974" s="47"/>
      <c r="H974" s="11"/>
      <c r="I974" s="8">
        <f>IFERROR(VLOOKUP(H974,Šifranti!$F$5:$G$48,2,FALSE),0)</f>
        <v>0</v>
      </c>
      <c r="J974" s="44"/>
      <c r="K974" s="33"/>
      <c r="L974" s="50">
        <v>1.08</v>
      </c>
      <c r="M974" s="32">
        <f>D974+E974</f>
        <v>0</v>
      </c>
      <c r="N974" s="32">
        <f t="shared" si="40"/>
        <v>0</v>
      </c>
      <c r="O974" s="32">
        <f t="shared" si="39"/>
        <v>0</v>
      </c>
      <c r="P974"/>
    </row>
    <row r="975" spans="1:16" ht="22.95" customHeight="1" x14ac:dyDescent="0.25">
      <c r="A975" s="71"/>
      <c r="B975" s="62"/>
      <c r="C975" s="62"/>
      <c r="D975" s="64"/>
      <c r="E975" s="66"/>
      <c r="F975" s="15" t="s">
        <v>383</v>
      </c>
      <c r="G975" s="47"/>
      <c r="H975" s="11"/>
      <c r="I975" s="8">
        <f>IFERROR(VLOOKUP(H975,Šifranti!$F$5:$G$48,2,FALSE),0)</f>
        <v>0</v>
      </c>
      <c r="J975" s="43">
        <f>J974</f>
        <v>0</v>
      </c>
      <c r="K975" s="33"/>
      <c r="L975" s="50">
        <v>1.08</v>
      </c>
      <c r="M975" s="32">
        <f>D974+E974</f>
        <v>0</v>
      </c>
      <c r="N975" s="32">
        <f t="shared" si="40"/>
        <v>0</v>
      </c>
      <c r="O975" s="32">
        <f t="shared" si="39"/>
        <v>0</v>
      </c>
      <c r="P975"/>
    </row>
    <row r="976" spans="1:16" ht="22.95" customHeight="1" x14ac:dyDescent="0.25">
      <c r="A976" s="71"/>
      <c r="B976" s="62"/>
      <c r="C976" s="62"/>
      <c r="D976" s="64"/>
      <c r="E976" s="66"/>
      <c r="F976" s="8" t="s">
        <v>368</v>
      </c>
      <c r="G976" s="47"/>
      <c r="H976" s="11"/>
      <c r="I976" s="8">
        <f>IFERROR(VLOOKUP(H976,Šifranti!$F$49:$G$152,2,FALSE),0)</f>
        <v>0</v>
      </c>
      <c r="J976" s="43">
        <f>J974*0.7</f>
        <v>0</v>
      </c>
      <c r="K976" s="33"/>
      <c r="L976" s="50">
        <v>0.6</v>
      </c>
      <c r="M976" s="32">
        <f>D974+E974</f>
        <v>0</v>
      </c>
      <c r="N976" s="32">
        <f t="shared" si="40"/>
        <v>0</v>
      </c>
      <c r="O976" s="32">
        <f t="shared" si="39"/>
        <v>0</v>
      </c>
      <c r="P976"/>
    </row>
    <row r="977" spans="1:16" ht="22.95" customHeight="1" x14ac:dyDescent="0.25">
      <c r="A977" s="71"/>
      <c r="B977" s="62"/>
      <c r="C977" s="62"/>
      <c r="D977" s="64"/>
      <c r="E977" s="66"/>
      <c r="F977" s="8" t="s">
        <v>369</v>
      </c>
      <c r="G977" s="47"/>
      <c r="H977" s="11"/>
      <c r="I977" s="8">
        <f>IFERROR(VLOOKUP(H977,Šifranti!$F$49:$G$152,2,FALSE),0)</f>
        <v>0</v>
      </c>
      <c r="J977" s="43">
        <f>J975*0.7</f>
        <v>0</v>
      </c>
      <c r="K977" s="33"/>
      <c r="L977" s="50">
        <v>0.6</v>
      </c>
      <c r="M977" s="32">
        <f>D974+E974</f>
        <v>0</v>
      </c>
      <c r="N977" s="32">
        <f t="shared" si="40"/>
        <v>0</v>
      </c>
      <c r="O977" s="32">
        <f t="shared" si="39"/>
        <v>0</v>
      </c>
      <c r="P977"/>
    </row>
    <row r="978" spans="1:16" ht="22.95" customHeight="1" x14ac:dyDescent="0.25">
      <c r="A978" s="71"/>
      <c r="B978" s="62"/>
      <c r="C978" s="62"/>
      <c r="D978" s="64"/>
      <c r="E978" s="66"/>
      <c r="F978" s="8" t="s">
        <v>396</v>
      </c>
      <c r="G978" s="47"/>
      <c r="H978" s="11"/>
      <c r="I978" s="8">
        <f>IFERROR(VLOOKUP(H978,Šifranti!$F$49:$G$152,2,FALSE),0)</f>
        <v>0</v>
      </c>
      <c r="J978" s="43">
        <f>J974*0.65</f>
        <v>0</v>
      </c>
      <c r="K978" s="33"/>
      <c r="L978" s="50">
        <v>0.42</v>
      </c>
      <c r="M978" s="32">
        <f>D974+E974</f>
        <v>0</v>
      </c>
      <c r="N978" s="32">
        <f t="shared" si="40"/>
        <v>0</v>
      </c>
      <c r="O978" s="32">
        <f t="shared" si="39"/>
        <v>0</v>
      </c>
      <c r="P978"/>
    </row>
    <row r="979" spans="1:16" ht="22.95" customHeight="1" x14ac:dyDescent="0.25">
      <c r="A979" s="71"/>
      <c r="B979" s="62"/>
      <c r="C979" s="62"/>
      <c r="D979" s="64"/>
      <c r="E979" s="66"/>
      <c r="F979" s="8" t="s">
        <v>397</v>
      </c>
      <c r="G979" s="47"/>
      <c r="H979" s="11"/>
      <c r="I979" s="8">
        <f>IFERROR(VLOOKUP(H979,Šifranti!$F$49:$G$152,2,FALSE),0)</f>
        <v>0</v>
      </c>
      <c r="J979" s="43">
        <f>J974*0.65</f>
        <v>0</v>
      </c>
      <c r="K979" s="33"/>
      <c r="L979" s="50">
        <v>0.42</v>
      </c>
      <c r="M979" s="32">
        <f>D974+E974</f>
        <v>0</v>
      </c>
      <c r="N979" s="32">
        <f t="shared" si="40"/>
        <v>0</v>
      </c>
      <c r="O979" s="32">
        <f t="shared" si="39"/>
        <v>0</v>
      </c>
      <c r="P979"/>
    </row>
    <row r="980" spans="1:16" ht="22.95" customHeight="1" x14ac:dyDescent="0.25">
      <c r="A980" s="71"/>
      <c r="B980" s="62"/>
      <c r="C980" s="62"/>
      <c r="D980" s="64"/>
      <c r="E980" s="66"/>
      <c r="F980" s="8" t="s">
        <v>394</v>
      </c>
      <c r="G980" s="47"/>
      <c r="H980" s="11"/>
      <c r="I980" s="8">
        <f>IFERROR(VLOOKUP(H980,Šifranti!$F$153:$G$156,2,FALSE),0)</f>
        <v>0</v>
      </c>
      <c r="J980" s="42">
        <f>J974*0.3</f>
        <v>0</v>
      </c>
      <c r="K980" s="33"/>
      <c r="L980" s="50">
        <v>0.37</v>
      </c>
      <c r="M980" s="32">
        <f>D974+E974</f>
        <v>0</v>
      </c>
      <c r="N980" s="32">
        <f t="shared" si="40"/>
        <v>0</v>
      </c>
      <c r="O980" s="32">
        <f t="shared" si="39"/>
        <v>0</v>
      </c>
      <c r="P980"/>
    </row>
    <row r="981" spans="1:16" ht="22.95" customHeight="1" x14ac:dyDescent="0.25">
      <c r="A981" s="71" t="s">
        <v>406</v>
      </c>
      <c r="B981" s="61"/>
      <c r="C981" s="63" t="s">
        <v>400</v>
      </c>
      <c r="D981" s="63">
        <f>IF(B981&gt;3976,B981-3976,0)</f>
        <v>0</v>
      </c>
      <c r="E981" s="65">
        <v>0</v>
      </c>
      <c r="F981" s="15" t="s">
        <v>382</v>
      </c>
      <c r="G981" s="47"/>
      <c r="H981" s="11"/>
      <c r="I981" s="8">
        <f>IFERROR(VLOOKUP(H981,Šifranti!$F$5:$G$48,2,FALSE),0)</f>
        <v>0</v>
      </c>
      <c r="J981" s="44"/>
      <c r="K981" s="33"/>
      <c r="L981" s="50">
        <v>1.1399999999999999</v>
      </c>
      <c r="M981" s="32">
        <f>D981</f>
        <v>0</v>
      </c>
      <c r="N981" s="32">
        <f t="shared" si="40"/>
        <v>0</v>
      </c>
      <c r="O981" s="32">
        <f t="shared" si="39"/>
        <v>0</v>
      </c>
      <c r="P981"/>
    </row>
    <row r="982" spans="1:16" ht="22.95" customHeight="1" x14ac:dyDescent="0.25">
      <c r="A982" s="71"/>
      <c r="B982" s="62"/>
      <c r="C982" s="64"/>
      <c r="D982" s="64"/>
      <c r="E982" s="66"/>
      <c r="F982" s="15" t="s">
        <v>383</v>
      </c>
      <c r="G982" s="47"/>
      <c r="H982" s="11"/>
      <c r="I982" s="8">
        <f>IFERROR(VLOOKUP(H982,Šifranti!$F$5:$G$48,2,FALSE),0)</f>
        <v>0</v>
      </c>
      <c r="J982" s="42">
        <f>J981</f>
        <v>0</v>
      </c>
      <c r="K982" s="33"/>
      <c r="L982" s="50">
        <v>1.1399999999999999</v>
      </c>
      <c r="M982" s="32">
        <f>D981</f>
        <v>0</v>
      </c>
      <c r="N982" s="32">
        <f t="shared" si="40"/>
        <v>0</v>
      </c>
      <c r="O982" s="32">
        <f t="shared" si="39"/>
        <v>0</v>
      </c>
      <c r="P982"/>
    </row>
    <row r="983" spans="1:16" ht="22.95" customHeight="1" x14ac:dyDescent="0.25">
      <c r="A983" s="71"/>
      <c r="B983" s="62"/>
      <c r="C983" s="64"/>
      <c r="D983" s="64"/>
      <c r="E983" s="66"/>
      <c r="F983" s="8" t="s">
        <v>368</v>
      </c>
      <c r="G983" s="47"/>
      <c r="H983" s="11"/>
      <c r="I983" s="8">
        <f>IFERROR(VLOOKUP(H983,Šifranti!$F$49:$G$152,2,FALSE),0)</f>
        <v>0</v>
      </c>
      <c r="J983" s="42">
        <f>J981</f>
        <v>0</v>
      </c>
      <c r="K983" s="33"/>
      <c r="L983" s="50">
        <v>0.63</v>
      </c>
      <c r="M983" s="32">
        <f>D981</f>
        <v>0</v>
      </c>
      <c r="N983" s="32">
        <f t="shared" si="40"/>
        <v>0</v>
      </c>
      <c r="O983" s="32">
        <f t="shared" si="39"/>
        <v>0</v>
      </c>
      <c r="P983"/>
    </row>
    <row r="984" spans="1:16" ht="22.95" customHeight="1" x14ac:dyDescent="0.25">
      <c r="A984" s="72"/>
      <c r="B984" s="73"/>
      <c r="C984" s="74"/>
      <c r="D984" s="74"/>
      <c r="E984" s="75"/>
      <c r="F984" s="8" t="s">
        <v>369</v>
      </c>
      <c r="G984" s="47"/>
      <c r="H984" s="11"/>
      <c r="I984" s="8">
        <f>IFERROR(VLOOKUP(H984,Šifranti!$F$49:$G$152,2,FALSE),0)</f>
        <v>0</v>
      </c>
      <c r="J984" s="42">
        <f>J981</f>
        <v>0</v>
      </c>
      <c r="K984" s="33"/>
      <c r="L984" s="50">
        <v>0.63</v>
      </c>
      <c r="M984" s="32">
        <f>D981</f>
        <v>0</v>
      </c>
      <c r="N984" s="32">
        <f t="shared" si="40"/>
        <v>0</v>
      </c>
      <c r="O984" s="32">
        <f t="shared" si="39"/>
        <v>0</v>
      </c>
      <c r="P984"/>
    </row>
    <row r="985" spans="1:16" ht="22.95" customHeight="1" x14ac:dyDescent="0.25">
      <c r="A985" s="34" t="s">
        <v>320</v>
      </c>
      <c r="B985" s="34"/>
      <c r="C985" s="34"/>
      <c r="D985" s="7"/>
      <c r="E985" s="7"/>
      <c r="F985" s="7"/>
      <c r="G985" s="7"/>
      <c r="H985" s="7"/>
      <c r="I985" s="7"/>
      <c r="J985" s="7"/>
      <c r="K985" s="7"/>
      <c r="L985" s="7"/>
      <c r="M985" s="7"/>
      <c r="N985" s="32">
        <f>SUM(N941:N984)</f>
        <v>0</v>
      </c>
      <c r="O985" s="32">
        <f>SUM(O941:O984)</f>
        <v>0</v>
      </c>
      <c r="P985"/>
    </row>
    <row r="986" spans="1:16" ht="22.95" customHeight="1" x14ac:dyDescent="0.25">
      <c r="A986"/>
      <c r="B986"/>
      <c r="C986"/>
      <c r="D986"/>
      <c r="E986"/>
      <c r="F986"/>
      <c r="G986"/>
      <c r="H986"/>
      <c r="I986"/>
      <c r="J986"/>
      <c r="K986"/>
      <c r="L986"/>
      <c r="M986"/>
      <c r="N986"/>
      <c r="O986"/>
      <c r="P986"/>
    </row>
    <row r="987" spans="1:16" ht="22.95" customHeight="1" x14ac:dyDescent="0.25">
      <c r="A987" s="68" t="s">
        <v>487</v>
      </c>
      <c r="B987" s="69"/>
      <c r="C987" s="70"/>
      <c r="D987"/>
      <c r="E987"/>
      <c r="F987"/>
      <c r="G987"/>
      <c r="H987"/>
      <c r="I987"/>
      <c r="J987"/>
      <c r="K987"/>
      <c r="L987"/>
      <c r="M987"/>
      <c r="N987"/>
      <c r="O987"/>
      <c r="P987"/>
    </row>
    <row r="988" spans="1:16" ht="40.200000000000003" customHeight="1" x14ac:dyDescent="0.25">
      <c r="A988" s="9" t="s">
        <v>450</v>
      </c>
      <c r="B988" s="13" t="s">
        <v>381</v>
      </c>
      <c r="C988" s="13" t="s">
        <v>380</v>
      </c>
      <c r="D988"/>
      <c r="E988"/>
      <c r="F988"/>
      <c r="G988"/>
      <c r="H988"/>
      <c r="I988"/>
      <c r="J988"/>
      <c r="K988"/>
      <c r="L988"/>
      <c r="M988"/>
      <c r="N988"/>
      <c r="O988"/>
      <c r="P988"/>
    </row>
    <row r="989" spans="1:16" ht="22.95" customHeight="1" x14ac:dyDescent="0.25">
      <c r="A989" s="8" t="s">
        <v>451</v>
      </c>
      <c r="B989" s="55">
        <f>N54</f>
        <v>0</v>
      </c>
      <c r="C989" s="55">
        <f>O54</f>
        <v>0</v>
      </c>
      <c r="D989"/>
      <c r="E989"/>
      <c r="F989"/>
      <c r="G989"/>
      <c r="H989"/>
      <c r="I989"/>
      <c r="J989"/>
      <c r="K989"/>
      <c r="L989"/>
      <c r="M989"/>
      <c r="N989"/>
      <c r="O989"/>
      <c r="P989"/>
    </row>
    <row r="990" spans="1:16" ht="22.95" customHeight="1" x14ac:dyDescent="0.25">
      <c r="A990" s="8" t="s">
        <v>452</v>
      </c>
      <c r="B990" s="55">
        <f>N103</f>
        <v>0</v>
      </c>
      <c r="C990" s="55">
        <f>O103</f>
        <v>0</v>
      </c>
      <c r="D990"/>
      <c r="E990"/>
      <c r="F990"/>
      <c r="G990"/>
      <c r="H990"/>
      <c r="I990"/>
      <c r="J990"/>
      <c r="K990"/>
      <c r="L990"/>
      <c r="M990"/>
      <c r="N990"/>
      <c r="O990"/>
      <c r="P990"/>
    </row>
    <row r="991" spans="1:16" ht="22.95" customHeight="1" x14ac:dyDescent="0.25">
      <c r="A991" s="8" t="s">
        <v>453</v>
      </c>
      <c r="B991" s="55">
        <f>N152</f>
        <v>0</v>
      </c>
      <c r="C991" s="55">
        <f>O152</f>
        <v>0</v>
      </c>
      <c r="D991"/>
      <c r="E991"/>
      <c r="F991"/>
      <c r="G991"/>
      <c r="H991"/>
      <c r="I991"/>
      <c r="J991"/>
      <c r="K991"/>
      <c r="L991"/>
      <c r="M991"/>
      <c r="N991"/>
      <c r="O991"/>
      <c r="P991"/>
    </row>
    <row r="992" spans="1:16" ht="22.95" customHeight="1" x14ac:dyDescent="0.25">
      <c r="A992" s="8" t="s">
        <v>454</v>
      </c>
      <c r="B992" s="55">
        <f>N201</f>
        <v>0</v>
      </c>
      <c r="C992" s="55">
        <f>O201</f>
        <v>0</v>
      </c>
      <c r="D992"/>
      <c r="E992"/>
      <c r="F992"/>
      <c r="G992"/>
      <c r="H992"/>
      <c r="I992"/>
      <c r="J992"/>
      <c r="K992"/>
      <c r="L992"/>
      <c r="M992"/>
      <c r="N992"/>
      <c r="O992"/>
      <c r="P992"/>
    </row>
    <row r="993" spans="1:16" ht="22.95" customHeight="1" x14ac:dyDescent="0.25">
      <c r="A993" s="8" t="s">
        <v>455</v>
      </c>
      <c r="B993" s="55">
        <f>N250</f>
        <v>0</v>
      </c>
      <c r="C993" s="55">
        <f>O250</f>
        <v>0</v>
      </c>
      <c r="D993"/>
      <c r="E993"/>
      <c r="F993"/>
      <c r="G993"/>
      <c r="H993"/>
      <c r="I993"/>
      <c r="J993"/>
      <c r="K993"/>
      <c r="L993"/>
      <c r="M993"/>
      <c r="N993"/>
      <c r="O993"/>
      <c r="P993"/>
    </row>
    <row r="994" spans="1:16" ht="22.95" customHeight="1" x14ac:dyDescent="0.25">
      <c r="A994" s="8" t="s">
        <v>456</v>
      </c>
      <c r="B994" s="55">
        <f>N299</f>
        <v>0</v>
      </c>
      <c r="C994" s="55">
        <f>O299</f>
        <v>0</v>
      </c>
      <c r="D994"/>
      <c r="E994"/>
      <c r="F994"/>
      <c r="G994"/>
      <c r="H994"/>
      <c r="I994"/>
      <c r="J994"/>
      <c r="K994"/>
      <c r="L994"/>
      <c r="M994"/>
      <c r="N994"/>
      <c r="O994"/>
      <c r="P994"/>
    </row>
    <row r="995" spans="1:16" ht="22.95" customHeight="1" x14ac:dyDescent="0.25">
      <c r="A995" s="8" t="s">
        <v>457</v>
      </c>
      <c r="B995" s="55">
        <f>N348</f>
        <v>0</v>
      </c>
      <c r="C995" s="55">
        <f>O348</f>
        <v>0</v>
      </c>
      <c r="D995"/>
      <c r="E995"/>
      <c r="F995"/>
      <c r="G995"/>
      <c r="H995"/>
      <c r="I995"/>
      <c r="J995"/>
      <c r="K995"/>
      <c r="L995"/>
      <c r="M995"/>
      <c r="N995"/>
      <c r="O995"/>
      <c r="P995"/>
    </row>
    <row r="996" spans="1:16" ht="22.95" customHeight="1" x14ac:dyDescent="0.25">
      <c r="A996" s="8" t="s">
        <v>458</v>
      </c>
      <c r="B996" s="55">
        <f>N397</f>
        <v>0</v>
      </c>
      <c r="C996" s="55">
        <f>O397</f>
        <v>0</v>
      </c>
      <c r="D996"/>
      <c r="E996"/>
      <c r="F996"/>
      <c r="G996"/>
      <c r="H996"/>
      <c r="I996"/>
      <c r="J996"/>
      <c r="K996"/>
      <c r="L996"/>
      <c r="M996"/>
      <c r="N996"/>
      <c r="O996"/>
      <c r="P996"/>
    </row>
    <row r="997" spans="1:16" ht="22.95" customHeight="1" x14ac:dyDescent="0.25">
      <c r="A997" s="8" t="s">
        <v>459</v>
      </c>
      <c r="B997" s="55">
        <f>N446</f>
        <v>0</v>
      </c>
      <c r="C997" s="55">
        <f>O446</f>
        <v>0</v>
      </c>
      <c r="D997"/>
      <c r="E997"/>
      <c r="F997"/>
      <c r="G997"/>
      <c r="H997"/>
      <c r="I997"/>
      <c r="J997"/>
      <c r="K997"/>
      <c r="L997"/>
      <c r="M997"/>
      <c r="N997"/>
      <c r="O997"/>
      <c r="P997"/>
    </row>
    <row r="998" spans="1:16" ht="22.95" customHeight="1" x14ac:dyDescent="0.25">
      <c r="A998" s="8" t="s">
        <v>460</v>
      </c>
      <c r="B998" s="55">
        <f>N495</f>
        <v>0</v>
      </c>
      <c r="C998" s="55">
        <f>O495</f>
        <v>0</v>
      </c>
      <c r="D998"/>
      <c r="E998"/>
      <c r="F998"/>
      <c r="G998"/>
      <c r="H998"/>
      <c r="I998"/>
      <c r="J998"/>
      <c r="K998"/>
      <c r="L998"/>
      <c r="M998"/>
      <c r="N998"/>
      <c r="O998"/>
      <c r="P998"/>
    </row>
    <row r="999" spans="1:16" ht="22.95" customHeight="1" x14ac:dyDescent="0.25">
      <c r="A999" s="8" t="s">
        <v>461</v>
      </c>
      <c r="B999" s="55">
        <f>N544</f>
        <v>0</v>
      </c>
      <c r="C999" s="55">
        <f>O544</f>
        <v>0</v>
      </c>
      <c r="D999"/>
      <c r="E999"/>
      <c r="F999"/>
      <c r="G999"/>
      <c r="H999"/>
      <c r="I999"/>
      <c r="J999"/>
      <c r="K999"/>
      <c r="L999"/>
      <c r="M999"/>
      <c r="N999"/>
      <c r="O999"/>
      <c r="P999"/>
    </row>
    <row r="1000" spans="1:16" ht="22.95" customHeight="1" x14ac:dyDescent="0.25">
      <c r="A1000" s="8" t="s">
        <v>462</v>
      </c>
      <c r="B1000" s="55">
        <f>N593</f>
        <v>0</v>
      </c>
      <c r="C1000" s="55">
        <f>O593</f>
        <v>0</v>
      </c>
      <c r="D1000"/>
      <c r="E1000"/>
      <c r="F1000"/>
      <c r="G1000"/>
      <c r="H1000"/>
      <c r="I1000"/>
      <c r="J1000"/>
      <c r="K1000"/>
      <c r="L1000"/>
      <c r="M1000"/>
      <c r="N1000"/>
      <c r="O1000"/>
      <c r="P1000"/>
    </row>
    <row r="1001" spans="1:16" ht="22.95" customHeight="1" x14ac:dyDescent="0.25">
      <c r="A1001" s="8" t="s">
        <v>463</v>
      </c>
      <c r="B1001" s="55">
        <f>N642</f>
        <v>0</v>
      </c>
      <c r="C1001" s="55">
        <f>O642</f>
        <v>0</v>
      </c>
      <c r="D1001"/>
      <c r="E1001"/>
      <c r="F1001"/>
      <c r="G1001"/>
      <c r="H1001"/>
      <c r="I1001"/>
      <c r="J1001"/>
      <c r="K1001"/>
      <c r="L1001"/>
      <c r="M1001"/>
      <c r="N1001"/>
      <c r="O1001"/>
      <c r="P1001"/>
    </row>
    <row r="1002" spans="1:16" ht="22.95" customHeight="1" x14ac:dyDescent="0.25">
      <c r="A1002" s="8" t="s">
        <v>464</v>
      </c>
      <c r="B1002" s="55">
        <f>N691</f>
        <v>0</v>
      </c>
      <c r="C1002" s="55">
        <f>O691</f>
        <v>0</v>
      </c>
      <c r="D1002"/>
      <c r="E1002"/>
      <c r="F1002"/>
      <c r="G1002"/>
      <c r="H1002"/>
      <c r="I1002"/>
      <c r="J1002"/>
      <c r="K1002"/>
      <c r="L1002"/>
      <c r="M1002"/>
      <c r="N1002"/>
      <c r="O1002"/>
      <c r="P1002"/>
    </row>
    <row r="1003" spans="1:16" ht="22.95" customHeight="1" x14ac:dyDescent="0.25">
      <c r="A1003" s="8" t="s">
        <v>465</v>
      </c>
      <c r="B1003" s="55">
        <f>N740</f>
        <v>0</v>
      </c>
      <c r="C1003" s="55">
        <f>O740</f>
        <v>0</v>
      </c>
      <c r="D1003"/>
      <c r="E1003"/>
      <c r="F1003"/>
      <c r="G1003"/>
      <c r="H1003"/>
      <c r="I1003"/>
      <c r="J1003"/>
      <c r="K1003"/>
      <c r="L1003"/>
      <c r="M1003"/>
      <c r="N1003"/>
      <c r="O1003"/>
      <c r="P1003"/>
    </row>
    <row r="1004" spans="1:16" ht="22.95" customHeight="1" x14ac:dyDescent="0.25">
      <c r="A1004" s="8" t="s">
        <v>466</v>
      </c>
      <c r="B1004" s="55">
        <f>N789</f>
        <v>0</v>
      </c>
      <c r="C1004" s="55">
        <f>O789</f>
        <v>0</v>
      </c>
      <c r="D1004"/>
      <c r="E1004"/>
      <c r="F1004"/>
      <c r="G1004"/>
      <c r="H1004"/>
      <c r="I1004"/>
      <c r="J1004"/>
      <c r="K1004"/>
      <c r="L1004"/>
      <c r="M1004"/>
      <c r="N1004"/>
      <c r="O1004"/>
      <c r="P1004"/>
    </row>
    <row r="1005" spans="1:16" ht="22.95" customHeight="1" x14ac:dyDescent="0.25">
      <c r="A1005" s="8" t="s">
        <v>467</v>
      </c>
      <c r="B1005" s="55">
        <f>N838</f>
        <v>0</v>
      </c>
      <c r="C1005" s="55">
        <f>O838</f>
        <v>0</v>
      </c>
      <c r="D1005"/>
      <c r="E1005"/>
      <c r="F1005"/>
      <c r="G1005"/>
      <c r="H1005"/>
      <c r="I1005"/>
      <c r="J1005"/>
      <c r="K1005"/>
      <c r="L1005"/>
      <c r="M1005"/>
      <c r="N1005"/>
      <c r="O1005"/>
      <c r="P1005"/>
    </row>
    <row r="1006" spans="1:16" ht="22.95" customHeight="1" x14ac:dyDescent="0.25">
      <c r="A1006" s="8" t="s">
        <v>468</v>
      </c>
      <c r="B1006" s="55">
        <f>N887</f>
        <v>0</v>
      </c>
      <c r="C1006" s="55">
        <f>O887</f>
        <v>0</v>
      </c>
      <c r="D1006"/>
      <c r="E1006"/>
      <c r="F1006"/>
      <c r="G1006"/>
      <c r="H1006"/>
      <c r="I1006"/>
      <c r="J1006"/>
      <c r="K1006"/>
      <c r="L1006"/>
      <c r="M1006"/>
      <c r="N1006"/>
      <c r="O1006"/>
      <c r="P1006"/>
    </row>
    <row r="1007" spans="1:16" ht="22.95" customHeight="1" x14ac:dyDescent="0.25">
      <c r="A1007" s="8" t="s">
        <v>469</v>
      </c>
      <c r="B1007" s="55">
        <f>N936</f>
        <v>0</v>
      </c>
      <c r="C1007" s="55">
        <f>O936</f>
        <v>0</v>
      </c>
      <c r="D1007"/>
      <c r="E1007"/>
      <c r="F1007"/>
      <c r="G1007"/>
      <c r="H1007"/>
      <c r="I1007"/>
      <c r="J1007"/>
      <c r="K1007"/>
      <c r="L1007"/>
      <c r="M1007"/>
      <c r="N1007"/>
      <c r="O1007"/>
      <c r="P1007"/>
    </row>
    <row r="1008" spans="1:16" ht="22.95" customHeight="1" x14ac:dyDescent="0.25">
      <c r="A1008" s="8" t="s">
        <v>470</v>
      </c>
      <c r="B1008" s="55">
        <f>N985</f>
        <v>0</v>
      </c>
      <c r="C1008" s="55">
        <f>O985</f>
        <v>0</v>
      </c>
      <c r="D1008"/>
      <c r="E1008"/>
      <c r="F1008"/>
      <c r="G1008"/>
      <c r="H1008"/>
      <c r="I1008"/>
      <c r="J1008"/>
      <c r="K1008"/>
      <c r="L1008"/>
      <c r="M1008"/>
      <c r="N1008"/>
      <c r="O1008"/>
      <c r="P1008"/>
    </row>
    <row r="1009" spans="1:16" ht="24" customHeight="1" x14ac:dyDescent="0.25">
      <c r="A1009" s="8" t="s">
        <v>486</v>
      </c>
      <c r="B1009" s="56">
        <f>SUM(B989:B1008)</f>
        <v>0</v>
      </c>
      <c r="C1009" s="56">
        <f>SUM(C989:C1008)</f>
        <v>0</v>
      </c>
      <c r="D1009"/>
      <c r="E1009"/>
      <c r="F1009"/>
      <c r="G1009"/>
      <c r="H1009"/>
      <c r="I1009"/>
      <c r="J1009"/>
      <c r="K1009"/>
      <c r="L1009"/>
      <c r="M1009"/>
      <c r="N1009"/>
      <c r="O1009"/>
      <c r="P1009"/>
    </row>
    <row r="1010" spans="1:16" ht="22.95" customHeight="1" x14ac:dyDescent="0.25">
      <c r="A1010"/>
      <c r="B1010"/>
      <c r="C1010"/>
      <c r="D1010"/>
      <c r="E1010"/>
      <c r="F1010"/>
      <c r="G1010"/>
      <c r="H1010"/>
      <c r="I1010"/>
      <c r="J1010"/>
      <c r="K1010"/>
      <c r="L1010"/>
      <c r="M1010"/>
      <c r="N1010"/>
      <c r="O1010"/>
      <c r="P1010"/>
    </row>
    <row r="1011" spans="1:16" ht="22.95" customHeight="1" x14ac:dyDescent="0.25">
      <c r="A1011"/>
      <c r="B1011"/>
      <c r="C1011"/>
      <c r="D1011"/>
      <c r="E1011"/>
      <c r="F1011"/>
      <c r="G1011"/>
      <c r="H1011"/>
      <c r="I1011"/>
      <c r="J1011"/>
      <c r="K1011"/>
      <c r="L1011"/>
      <c r="M1011"/>
      <c r="N1011"/>
      <c r="O1011"/>
      <c r="P1011"/>
    </row>
    <row r="1012" spans="1:16" ht="22.95" customHeight="1" x14ac:dyDescent="0.25">
      <c r="A1012"/>
      <c r="B1012"/>
      <c r="C1012"/>
      <c r="D1012"/>
      <c r="E1012"/>
      <c r="F1012"/>
      <c r="G1012"/>
      <c r="H1012"/>
      <c r="I1012"/>
      <c r="J1012"/>
      <c r="K1012"/>
      <c r="L1012"/>
      <c r="M1012"/>
      <c r="N1012"/>
      <c r="O1012"/>
      <c r="P1012"/>
    </row>
    <row r="1013" spans="1:16" ht="22.95" customHeight="1" x14ac:dyDescent="0.25">
      <c r="A1013"/>
      <c r="B1013"/>
      <c r="C1013"/>
      <c r="D1013"/>
      <c r="E1013"/>
      <c r="F1013"/>
      <c r="G1013"/>
      <c r="H1013"/>
      <c r="I1013"/>
      <c r="J1013"/>
      <c r="K1013"/>
      <c r="L1013"/>
      <c r="M1013"/>
      <c r="N1013"/>
      <c r="O1013"/>
      <c r="P1013"/>
    </row>
    <row r="1014" spans="1:16" ht="22.95" customHeight="1" x14ac:dyDescent="0.25">
      <c r="A1014"/>
      <c r="B1014"/>
      <c r="C1014"/>
      <c r="D1014"/>
      <c r="E1014"/>
      <c r="F1014"/>
      <c r="G1014"/>
      <c r="H1014"/>
      <c r="I1014"/>
      <c r="J1014"/>
      <c r="K1014"/>
      <c r="L1014"/>
      <c r="M1014"/>
      <c r="N1014"/>
      <c r="O1014"/>
      <c r="P1014"/>
    </row>
    <row r="1015" spans="1:16" ht="22.95" customHeight="1" x14ac:dyDescent="0.25">
      <c r="A1015"/>
      <c r="B1015"/>
      <c r="C1015"/>
      <c r="D1015"/>
      <c r="E1015"/>
      <c r="F1015"/>
      <c r="G1015"/>
      <c r="H1015"/>
      <c r="I1015"/>
      <c r="J1015"/>
      <c r="K1015"/>
      <c r="L1015"/>
      <c r="M1015"/>
      <c r="N1015"/>
      <c r="O1015"/>
      <c r="P1015"/>
    </row>
    <row r="1016" spans="1:16" ht="22.95" customHeight="1" x14ac:dyDescent="0.25">
      <c r="A1016"/>
      <c r="B1016"/>
      <c r="C1016"/>
      <c r="D1016"/>
      <c r="E1016"/>
      <c r="F1016"/>
      <c r="G1016"/>
      <c r="H1016"/>
      <c r="I1016"/>
      <c r="J1016"/>
      <c r="K1016"/>
      <c r="L1016"/>
      <c r="M1016"/>
      <c r="N1016"/>
      <c r="O1016"/>
      <c r="P1016"/>
    </row>
    <row r="1017" spans="1:16" ht="22.95" customHeight="1" x14ac:dyDescent="0.25">
      <c r="A1017"/>
      <c r="B1017"/>
      <c r="C1017"/>
      <c r="D1017"/>
      <c r="E1017"/>
      <c r="F1017"/>
      <c r="G1017"/>
      <c r="H1017"/>
      <c r="I1017"/>
      <c r="J1017"/>
      <c r="K1017"/>
      <c r="L1017"/>
      <c r="M1017"/>
      <c r="N1017"/>
      <c r="O1017"/>
      <c r="P1017"/>
    </row>
    <row r="1018" spans="1:16" ht="22.95" customHeight="1" x14ac:dyDescent="0.25">
      <c r="A1018"/>
      <c r="B1018"/>
      <c r="C1018"/>
      <c r="D1018"/>
      <c r="E1018"/>
      <c r="F1018"/>
      <c r="G1018"/>
      <c r="H1018"/>
      <c r="I1018"/>
      <c r="J1018"/>
      <c r="K1018"/>
      <c r="L1018"/>
      <c r="M1018"/>
      <c r="N1018"/>
      <c r="O1018"/>
      <c r="P1018"/>
    </row>
    <row r="1019" spans="1:16" ht="22.95" customHeight="1" x14ac:dyDescent="0.25">
      <c r="A1019"/>
      <c r="B1019"/>
      <c r="C1019"/>
      <c r="D1019"/>
      <c r="E1019"/>
      <c r="F1019"/>
      <c r="G1019"/>
      <c r="H1019"/>
      <c r="I1019"/>
      <c r="J1019"/>
      <c r="K1019"/>
      <c r="L1019"/>
      <c r="M1019"/>
      <c r="N1019"/>
      <c r="O1019"/>
      <c r="P1019"/>
    </row>
    <row r="1020" spans="1:16" ht="22.95" customHeight="1" x14ac:dyDescent="0.25">
      <c r="A1020"/>
      <c r="B1020"/>
      <c r="C1020"/>
      <c r="D1020"/>
      <c r="E1020"/>
      <c r="F1020"/>
      <c r="G1020"/>
      <c r="H1020"/>
      <c r="I1020"/>
      <c r="J1020"/>
      <c r="K1020"/>
      <c r="L1020"/>
      <c r="M1020"/>
      <c r="N1020"/>
      <c r="O1020"/>
    </row>
    <row r="1021" spans="1:16" ht="22.95" customHeight="1" x14ac:dyDescent="0.25">
      <c r="A1021"/>
      <c r="B1021"/>
      <c r="C1021"/>
      <c r="D1021"/>
      <c r="E1021"/>
      <c r="F1021"/>
      <c r="G1021"/>
      <c r="H1021"/>
      <c r="I1021"/>
      <c r="J1021"/>
      <c r="K1021"/>
      <c r="L1021"/>
      <c r="M1021"/>
      <c r="N1021"/>
      <c r="O1021"/>
    </row>
    <row r="1022" spans="1:16" ht="22.95" customHeight="1" x14ac:dyDescent="0.25">
      <c r="A1022"/>
      <c r="B1022"/>
      <c r="C1022"/>
      <c r="D1022"/>
      <c r="E1022"/>
      <c r="F1022"/>
      <c r="G1022"/>
      <c r="H1022"/>
      <c r="I1022"/>
      <c r="J1022"/>
      <c r="K1022"/>
      <c r="L1022"/>
      <c r="M1022"/>
      <c r="N1022"/>
      <c r="O1022"/>
    </row>
    <row r="1023" spans="1:16" ht="22.95" customHeight="1" x14ac:dyDescent="0.25">
      <c r="A1023"/>
      <c r="B1023"/>
      <c r="C1023"/>
      <c r="D1023"/>
      <c r="E1023"/>
      <c r="F1023"/>
      <c r="G1023"/>
      <c r="H1023"/>
      <c r="I1023"/>
      <c r="J1023"/>
      <c r="K1023"/>
      <c r="L1023"/>
      <c r="M1023"/>
      <c r="N1023"/>
      <c r="O1023"/>
    </row>
    <row r="1024" spans="1:16" ht="22.95" customHeight="1" x14ac:dyDescent="0.25">
      <c r="A1024"/>
      <c r="B1024"/>
      <c r="C1024"/>
      <c r="D1024"/>
      <c r="E1024"/>
      <c r="F1024"/>
      <c r="G1024"/>
      <c r="H1024"/>
      <c r="I1024"/>
      <c r="J1024"/>
      <c r="K1024"/>
      <c r="L1024"/>
      <c r="M1024"/>
      <c r="N1024"/>
      <c r="O1024"/>
    </row>
    <row r="1025" spans="1:15" ht="22.95" customHeight="1" x14ac:dyDescent="0.25">
      <c r="A1025"/>
      <c r="B1025"/>
      <c r="C1025"/>
      <c r="D1025"/>
      <c r="E1025"/>
      <c r="F1025"/>
      <c r="G1025"/>
      <c r="H1025"/>
      <c r="I1025"/>
      <c r="J1025"/>
      <c r="K1025"/>
      <c r="L1025"/>
      <c r="M1025"/>
      <c r="N1025"/>
      <c r="O1025"/>
    </row>
    <row r="1026" spans="1:15" ht="22.95" customHeight="1" x14ac:dyDescent="0.25">
      <c r="A1026"/>
      <c r="B1026"/>
      <c r="C1026"/>
      <c r="D1026"/>
      <c r="E1026"/>
      <c r="F1026"/>
      <c r="G1026"/>
      <c r="H1026"/>
      <c r="I1026"/>
      <c r="J1026"/>
      <c r="K1026"/>
      <c r="L1026"/>
      <c r="M1026"/>
      <c r="N1026"/>
      <c r="O1026"/>
    </row>
    <row r="1027" spans="1:15" ht="22.95" customHeight="1" x14ac:dyDescent="0.25">
      <c r="A1027"/>
      <c r="B1027"/>
      <c r="C1027"/>
      <c r="D1027"/>
      <c r="E1027"/>
      <c r="F1027"/>
      <c r="G1027"/>
      <c r="H1027"/>
      <c r="I1027"/>
      <c r="J1027"/>
      <c r="K1027"/>
      <c r="L1027"/>
      <c r="M1027"/>
      <c r="N1027"/>
      <c r="O1027"/>
    </row>
    <row r="1028" spans="1:15" ht="22.95" customHeight="1" x14ac:dyDescent="0.25">
      <c r="A1028"/>
      <c r="B1028"/>
      <c r="C1028"/>
      <c r="D1028"/>
      <c r="E1028"/>
      <c r="F1028"/>
      <c r="G1028"/>
      <c r="H1028"/>
      <c r="I1028"/>
      <c r="J1028"/>
      <c r="K1028"/>
      <c r="L1028"/>
      <c r="M1028"/>
      <c r="N1028"/>
      <c r="O1028"/>
    </row>
    <row r="1029" spans="1:15" ht="22.95" customHeight="1" x14ac:dyDescent="0.25">
      <c r="A1029"/>
      <c r="B1029"/>
      <c r="C1029"/>
      <c r="D1029"/>
      <c r="E1029"/>
      <c r="F1029"/>
      <c r="G1029"/>
      <c r="H1029"/>
      <c r="I1029"/>
      <c r="J1029"/>
      <c r="K1029"/>
      <c r="L1029"/>
      <c r="M1029"/>
      <c r="N1029"/>
      <c r="O1029"/>
    </row>
    <row r="1030" spans="1:15" ht="22.95" customHeight="1" x14ac:dyDescent="0.25">
      <c r="A1030"/>
      <c r="B1030"/>
      <c r="C1030"/>
      <c r="D1030"/>
      <c r="E1030"/>
      <c r="F1030"/>
      <c r="G1030"/>
      <c r="H1030"/>
      <c r="I1030"/>
      <c r="J1030"/>
      <c r="K1030"/>
      <c r="L1030"/>
      <c r="M1030"/>
      <c r="N1030"/>
      <c r="O1030"/>
    </row>
    <row r="1031" spans="1:15" ht="22.95" customHeight="1" x14ac:dyDescent="0.25">
      <c r="A1031"/>
      <c r="B1031"/>
      <c r="C1031"/>
      <c r="D1031"/>
      <c r="E1031"/>
      <c r="F1031"/>
      <c r="G1031"/>
      <c r="H1031"/>
      <c r="I1031"/>
      <c r="J1031"/>
      <c r="K1031"/>
      <c r="L1031"/>
      <c r="M1031"/>
      <c r="N1031"/>
      <c r="O1031"/>
    </row>
    <row r="1032" spans="1:15" ht="22.95" customHeight="1" x14ac:dyDescent="0.25">
      <c r="A1032"/>
      <c r="B1032"/>
      <c r="C1032"/>
      <c r="D1032"/>
      <c r="E1032"/>
      <c r="F1032"/>
      <c r="G1032"/>
      <c r="H1032"/>
      <c r="I1032"/>
      <c r="J1032"/>
      <c r="K1032"/>
      <c r="L1032"/>
      <c r="M1032"/>
      <c r="N1032"/>
      <c r="O1032"/>
    </row>
    <row r="1033" spans="1:15" ht="22.95" customHeight="1" x14ac:dyDescent="0.25">
      <c r="A1033"/>
      <c r="B1033"/>
      <c r="C1033"/>
      <c r="D1033"/>
      <c r="E1033"/>
      <c r="F1033"/>
      <c r="G1033"/>
      <c r="H1033"/>
      <c r="I1033"/>
      <c r="J1033"/>
      <c r="K1033"/>
      <c r="L1033"/>
      <c r="M1033"/>
      <c r="N1033"/>
      <c r="O1033"/>
    </row>
    <row r="1034" spans="1:15" ht="22.95" customHeight="1" x14ac:dyDescent="0.25">
      <c r="A1034"/>
      <c r="B1034"/>
      <c r="C1034"/>
      <c r="D1034"/>
      <c r="E1034"/>
      <c r="F1034"/>
      <c r="G1034"/>
      <c r="H1034"/>
      <c r="I1034"/>
      <c r="J1034"/>
      <c r="K1034"/>
      <c r="L1034"/>
      <c r="M1034"/>
      <c r="N1034"/>
      <c r="O1034"/>
    </row>
    <row r="1035" spans="1:15" ht="22.95" customHeight="1" x14ac:dyDescent="0.25">
      <c r="A1035"/>
      <c r="B1035"/>
      <c r="C1035"/>
      <c r="D1035"/>
      <c r="E1035"/>
      <c r="F1035"/>
      <c r="G1035"/>
      <c r="H1035"/>
      <c r="I1035"/>
      <c r="J1035"/>
      <c r="K1035"/>
      <c r="L1035"/>
      <c r="M1035"/>
      <c r="N1035"/>
      <c r="O1035"/>
    </row>
    <row r="1036" spans="1:15" ht="22.95" customHeight="1" x14ac:dyDescent="0.25">
      <c r="A1036"/>
      <c r="B1036"/>
      <c r="C1036"/>
      <c r="D1036"/>
      <c r="E1036"/>
      <c r="F1036"/>
      <c r="G1036"/>
      <c r="H1036"/>
      <c r="I1036"/>
      <c r="J1036"/>
      <c r="K1036"/>
      <c r="L1036"/>
      <c r="M1036"/>
      <c r="N1036"/>
      <c r="O1036"/>
    </row>
    <row r="1037" spans="1:15" ht="22.95" customHeight="1" x14ac:dyDescent="0.25">
      <c r="A1037"/>
      <c r="B1037"/>
      <c r="C1037"/>
      <c r="D1037"/>
      <c r="E1037"/>
      <c r="F1037"/>
      <c r="G1037"/>
      <c r="H1037"/>
      <c r="I1037"/>
      <c r="J1037"/>
      <c r="K1037"/>
      <c r="L1037"/>
      <c r="M1037"/>
      <c r="N1037"/>
      <c r="O1037"/>
    </row>
    <row r="1038" spans="1:15" ht="22.95" customHeight="1" x14ac:dyDescent="0.25">
      <c r="A1038"/>
      <c r="B1038"/>
      <c r="C1038"/>
      <c r="D1038"/>
      <c r="E1038"/>
      <c r="F1038"/>
      <c r="G1038"/>
      <c r="H1038"/>
      <c r="I1038"/>
      <c r="J1038"/>
      <c r="K1038"/>
      <c r="L1038"/>
      <c r="M1038"/>
      <c r="N1038"/>
      <c r="O1038"/>
    </row>
    <row r="1039" spans="1:15" ht="22.95" customHeight="1" x14ac:dyDescent="0.25">
      <c r="A1039"/>
      <c r="B1039"/>
      <c r="C1039"/>
      <c r="D1039"/>
      <c r="E1039"/>
      <c r="F1039"/>
      <c r="G1039"/>
      <c r="H1039"/>
      <c r="I1039"/>
      <c r="J1039"/>
      <c r="K1039"/>
      <c r="L1039"/>
      <c r="M1039"/>
      <c r="N1039"/>
      <c r="O1039"/>
    </row>
    <row r="1040" spans="1:15" ht="22.95" customHeight="1" x14ac:dyDescent="0.25">
      <c r="A1040"/>
      <c r="B1040"/>
      <c r="C1040"/>
      <c r="D1040"/>
      <c r="E1040"/>
      <c r="F1040"/>
      <c r="G1040"/>
      <c r="H1040"/>
      <c r="I1040"/>
      <c r="J1040"/>
      <c r="K1040"/>
      <c r="L1040"/>
      <c r="M1040"/>
      <c r="N1040"/>
      <c r="O1040"/>
    </row>
    <row r="1041" spans="1:15" ht="22.95" customHeight="1" x14ac:dyDescent="0.25">
      <c r="A1041"/>
      <c r="B1041"/>
      <c r="C1041"/>
      <c r="D1041"/>
      <c r="E1041"/>
      <c r="F1041"/>
      <c r="G1041"/>
      <c r="H1041"/>
      <c r="I1041"/>
      <c r="J1041"/>
      <c r="K1041"/>
      <c r="L1041"/>
      <c r="M1041"/>
      <c r="N1041"/>
      <c r="O1041"/>
    </row>
    <row r="1042" spans="1:15" ht="22.95" customHeight="1" x14ac:dyDescent="0.25">
      <c r="A1042"/>
      <c r="B1042"/>
      <c r="C1042"/>
      <c r="D1042"/>
      <c r="E1042"/>
      <c r="F1042"/>
      <c r="G1042"/>
      <c r="H1042"/>
      <c r="I1042"/>
      <c r="J1042"/>
      <c r="K1042"/>
      <c r="L1042"/>
      <c r="M1042"/>
      <c r="N1042"/>
      <c r="O1042"/>
    </row>
    <row r="1043" spans="1:15" ht="22.95" customHeight="1" x14ac:dyDescent="0.25">
      <c r="A1043"/>
      <c r="B1043"/>
      <c r="C1043"/>
      <c r="D1043"/>
      <c r="E1043"/>
      <c r="F1043"/>
      <c r="G1043"/>
      <c r="H1043"/>
      <c r="I1043"/>
      <c r="J1043"/>
      <c r="K1043"/>
      <c r="L1043"/>
      <c r="M1043"/>
      <c r="N1043"/>
      <c r="O1043"/>
    </row>
    <row r="1044" spans="1:15" ht="22.95" customHeight="1" x14ac:dyDescent="0.25">
      <c r="A1044"/>
      <c r="B1044"/>
      <c r="C1044"/>
      <c r="D1044"/>
      <c r="E1044"/>
      <c r="F1044"/>
      <c r="G1044"/>
      <c r="H1044"/>
      <c r="I1044"/>
      <c r="J1044"/>
      <c r="K1044"/>
      <c r="L1044"/>
      <c r="M1044"/>
      <c r="N1044"/>
      <c r="O1044"/>
    </row>
    <row r="1045" spans="1:15" ht="22.95" customHeight="1" x14ac:dyDescent="0.25">
      <c r="A1045"/>
      <c r="B1045"/>
      <c r="C1045"/>
      <c r="D1045"/>
      <c r="E1045"/>
      <c r="F1045"/>
      <c r="G1045"/>
      <c r="H1045"/>
      <c r="I1045"/>
      <c r="J1045"/>
      <c r="K1045"/>
      <c r="L1045"/>
      <c r="M1045"/>
      <c r="N1045"/>
      <c r="O1045"/>
    </row>
    <row r="1046" spans="1:15" ht="22.95" customHeight="1" x14ac:dyDescent="0.25">
      <c r="A1046"/>
      <c r="B1046"/>
      <c r="C1046"/>
      <c r="D1046"/>
      <c r="E1046"/>
      <c r="F1046"/>
      <c r="G1046"/>
      <c r="H1046"/>
      <c r="I1046"/>
      <c r="J1046"/>
      <c r="K1046"/>
      <c r="L1046"/>
      <c r="M1046"/>
      <c r="N1046"/>
      <c r="O1046"/>
    </row>
    <row r="1047" spans="1:15" ht="22.95" customHeight="1" x14ac:dyDescent="0.25">
      <c r="A1047"/>
      <c r="B1047"/>
      <c r="C1047"/>
      <c r="D1047"/>
      <c r="E1047"/>
      <c r="F1047"/>
      <c r="G1047"/>
      <c r="H1047"/>
      <c r="I1047"/>
      <c r="J1047"/>
      <c r="K1047"/>
      <c r="L1047"/>
      <c r="M1047"/>
      <c r="N1047"/>
      <c r="O1047"/>
    </row>
    <row r="1048" spans="1:15" ht="22.95" customHeight="1" x14ac:dyDescent="0.25">
      <c r="A1048"/>
      <c r="B1048"/>
      <c r="C1048"/>
      <c r="D1048"/>
      <c r="E1048"/>
      <c r="F1048"/>
      <c r="G1048"/>
      <c r="H1048"/>
      <c r="I1048"/>
      <c r="J1048"/>
      <c r="K1048"/>
      <c r="L1048"/>
      <c r="M1048"/>
      <c r="N1048"/>
      <c r="O1048"/>
    </row>
    <row r="1049" spans="1:15" ht="22.95" customHeight="1" x14ac:dyDescent="0.25">
      <c r="A1049"/>
      <c r="B1049"/>
      <c r="C1049"/>
      <c r="D1049"/>
      <c r="E1049"/>
      <c r="F1049"/>
      <c r="G1049"/>
      <c r="H1049"/>
      <c r="I1049"/>
      <c r="J1049"/>
      <c r="K1049"/>
      <c r="L1049"/>
      <c r="M1049"/>
      <c r="N1049"/>
      <c r="O1049"/>
    </row>
    <row r="1050" spans="1:15" ht="22.95" customHeight="1" x14ac:dyDescent="0.25">
      <c r="A1050"/>
      <c r="B1050"/>
      <c r="C1050"/>
      <c r="D1050"/>
      <c r="E1050"/>
      <c r="F1050"/>
      <c r="G1050"/>
      <c r="H1050"/>
      <c r="I1050"/>
      <c r="J1050"/>
      <c r="K1050"/>
      <c r="L1050"/>
      <c r="M1050"/>
      <c r="N1050"/>
      <c r="O1050"/>
    </row>
    <row r="1051" spans="1:15" ht="22.95" customHeight="1" x14ac:dyDescent="0.25">
      <c r="A1051"/>
      <c r="B1051"/>
      <c r="C1051"/>
      <c r="D1051"/>
      <c r="E1051"/>
      <c r="F1051"/>
      <c r="G1051"/>
      <c r="H1051"/>
      <c r="I1051"/>
      <c r="J1051"/>
      <c r="K1051"/>
      <c r="L1051"/>
      <c r="M1051"/>
      <c r="N1051"/>
      <c r="O1051"/>
    </row>
    <row r="1052" spans="1:15" ht="22.95" customHeight="1" x14ac:dyDescent="0.25">
      <c r="A1052"/>
      <c r="B1052"/>
      <c r="C1052"/>
      <c r="D1052"/>
      <c r="E1052"/>
      <c r="F1052"/>
      <c r="G1052"/>
      <c r="H1052"/>
      <c r="I1052"/>
      <c r="J1052"/>
      <c r="K1052"/>
      <c r="L1052"/>
      <c r="M1052"/>
      <c r="N1052"/>
      <c r="O1052"/>
    </row>
    <row r="1053" spans="1:15" ht="22.95" customHeight="1" x14ac:dyDescent="0.25">
      <c r="A1053"/>
      <c r="B1053"/>
      <c r="C1053"/>
      <c r="D1053"/>
      <c r="E1053"/>
      <c r="F1053"/>
      <c r="G1053"/>
      <c r="H1053"/>
      <c r="I1053"/>
      <c r="J1053"/>
      <c r="K1053"/>
      <c r="L1053"/>
      <c r="M1053"/>
      <c r="N1053"/>
      <c r="O1053"/>
    </row>
    <row r="1054" spans="1:15" ht="22.95" customHeight="1" x14ac:dyDescent="0.25">
      <c r="A1054"/>
      <c r="B1054"/>
      <c r="C1054"/>
      <c r="D1054"/>
      <c r="E1054"/>
      <c r="F1054"/>
      <c r="G1054"/>
      <c r="H1054"/>
      <c r="I1054"/>
      <c r="J1054"/>
      <c r="K1054"/>
      <c r="L1054"/>
      <c r="M1054"/>
      <c r="N1054"/>
      <c r="O1054"/>
    </row>
    <row r="1055" spans="1:15" ht="22.95" customHeight="1" x14ac:dyDescent="0.25">
      <c r="A1055"/>
      <c r="B1055"/>
      <c r="C1055"/>
      <c r="D1055"/>
      <c r="E1055"/>
      <c r="F1055"/>
      <c r="G1055"/>
      <c r="H1055"/>
      <c r="I1055"/>
      <c r="J1055"/>
      <c r="K1055"/>
      <c r="L1055"/>
      <c r="M1055"/>
      <c r="N1055"/>
      <c r="O1055"/>
    </row>
    <row r="1056" spans="1:15" ht="22.95" customHeight="1" x14ac:dyDescent="0.25">
      <c r="A1056"/>
      <c r="B1056"/>
      <c r="C1056"/>
      <c r="D1056"/>
      <c r="E1056"/>
      <c r="F1056"/>
      <c r="G1056"/>
      <c r="H1056"/>
      <c r="I1056"/>
      <c r="J1056"/>
      <c r="K1056"/>
      <c r="L1056"/>
      <c r="M1056"/>
      <c r="N1056"/>
      <c r="O1056"/>
    </row>
    <row r="1057" spans="1:15" ht="22.95" customHeight="1" x14ac:dyDescent="0.25">
      <c r="A1057"/>
      <c r="B1057"/>
      <c r="C1057"/>
      <c r="D1057"/>
      <c r="E1057"/>
      <c r="F1057"/>
      <c r="G1057"/>
      <c r="H1057"/>
      <c r="I1057"/>
      <c r="J1057"/>
      <c r="K1057"/>
      <c r="L1057"/>
      <c r="M1057"/>
      <c r="N1057"/>
      <c r="O1057"/>
    </row>
    <row r="1058" spans="1:15" ht="22.95" customHeight="1" x14ac:dyDescent="0.25">
      <c r="A1058"/>
      <c r="B1058"/>
      <c r="C1058"/>
      <c r="D1058"/>
      <c r="E1058"/>
      <c r="F1058"/>
      <c r="G1058"/>
      <c r="H1058"/>
      <c r="I1058"/>
      <c r="J1058"/>
      <c r="K1058"/>
      <c r="L1058"/>
      <c r="M1058"/>
      <c r="N1058"/>
      <c r="O1058"/>
    </row>
    <row r="1059" spans="1:15" ht="22.95" customHeight="1" x14ac:dyDescent="0.25">
      <c r="A1059"/>
      <c r="B1059"/>
      <c r="C1059"/>
      <c r="D1059"/>
      <c r="E1059"/>
      <c r="F1059"/>
      <c r="G1059"/>
      <c r="H1059"/>
      <c r="I1059"/>
      <c r="J1059"/>
      <c r="K1059"/>
      <c r="L1059"/>
      <c r="M1059"/>
      <c r="N1059"/>
      <c r="O1059"/>
    </row>
    <row r="1060" spans="1:15" ht="22.95" customHeight="1" x14ac:dyDescent="0.25">
      <c r="A1060"/>
      <c r="B1060"/>
      <c r="C1060"/>
      <c r="D1060"/>
      <c r="E1060"/>
      <c r="F1060"/>
      <c r="G1060"/>
      <c r="H1060"/>
      <c r="I1060"/>
      <c r="J1060"/>
      <c r="K1060"/>
      <c r="L1060"/>
      <c r="M1060"/>
      <c r="N1060"/>
      <c r="O1060"/>
    </row>
    <row r="1061" spans="1:15" ht="22.95" customHeight="1" x14ac:dyDescent="0.25">
      <c r="A1061"/>
      <c r="B1061"/>
      <c r="C1061"/>
      <c r="D1061"/>
      <c r="E1061"/>
      <c r="F1061"/>
      <c r="G1061"/>
      <c r="H1061"/>
      <c r="I1061"/>
      <c r="J1061"/>
      <c r="K1061"/>
      <c r="L1061"/>
      <c r="M1061"/>
      <c r="N1061"/>
      <c r="O1061"/>
    </row>
    <row r="1062" spans="1:15" ht="22.95" customHeight="1" x14ac:dyDescent="0.25">
      <c r="A1062"/>
      <c r="B1062"/>
      <c r="C1062"/>
      <c r="D1062"/>
      <c r="E1062"/>
      <c r="F1062"/>
      <c r="G1062"/>
      <c r="H1062"/>
      <c r="I1062"/>
      <c r="J1062"/>
      <c r="K1062"/>
      <c r="L1062"/>
      <c r="M1062"/>
      <c r="N1062"/>
      <c r="O1062"/>
    </row>
    <row r="1063" spans="1:15" ht="22.95" customHeight="1" x14ac:dyDescent="0.25">
      <c r="A1063"/>
      <c r="B1063"/>
      <c r="C1063"/>
      <c r="D1063"/>
      <c r="E1063"/>
      <c r="F1063"/>
      <c r="G1063"/>
      <c r="H1063"/>
      <c r="I1063"/>
      <c r="J1063"/>
      <c r="K1063"/>
      <c r="L1063"/>
      <c r="M1063"/>
      <c r="N1063"/>
      <c r="O1063"/>
    </row>
    <row r="1064" spans="1:15" ht="22.95" customHeight="1" x14ac:dyDescent="0.25">
      <c r="A1064"/>
      <c r="B1064"/>
      <c r="C1064"/>
      <c r="D1064"/>
      <c r="E1064"/>
      <c r="F1064"/>
      <c r="G1064"/>
      <c r="H1064"/>
      <c r="I1064"/>
      <c r="J1064"/>
      <c r="K1064"/>
      <c r="L1064"/>
      <c r="M1064"/>
      <c r="N1064"/>
      <c r="O1064"/>
    </row>
    <row r="1065" spans="1:15" ht="22.95" customHeight="1" x14ac:dyDescent="0.25">
      <c r="A1065"/>
      <c r="B1065"/>
      <c r="C1065"/>
      <c r="D1065"/>
      <c r="E1065"/>
      <c r="F1065"/>
      <c r="G1065"/>
      <c r="H1065"/>
      <c r="I1065"/>
      <c r="J1065"/>
      <c r="K1065"/>
      <c r="L1065"/>
      <c r="M1065"/>
      <c r="N1065"/>
      <c r="O1065"/>
    </row>
    <row r="1066" spans="1:15" ht="22.95" customHeight="1" x14ac:dyDescent="0.25">
      <c r="A1066"/>
      <c r="B1066"/>
      <c r="C1066"/>
      <c r="D1066"/>
      <c r="E1066"/>
      <c r="F1066"/>
      <c r="G1066"/>
      <c r="H1066"/>
      <c r="I1066"/>
      <c r="J1066"/>
      <c r="K1066"/>
      <c r="L1066"/>
      <c r="M1066"/>
      <c r="N1066"/>
      <c r="O1066"/>
    </row>
    <row r="1067" spans="1:15" ht="22.95" customHeight="1" x14ac:dyDescent="0.25">
      <c r="A1067"/>
      <c r="B1067"/>
      <c r="C1067"/>
      <c r="D1067"/>
      <c r="E1067"/>
      <c r="F1067"/>
      <c r="G1067"/>
      <c r="H1067"/>
      <c r="I1067"/>
      <c r="J1067"/>
      <c r="K1067"/>
      <c r="L1067"/>
      <c r="M1067"/>
      <c r="N1067"/>
      <c r="O1067"/>
    </row>
    <row r="1068" spans="1:15" ht="22.95" customHeight="1" x14ac:dyDescent="0.25">
      <c r="A1068"/>
      <c r="B1068"/>
      <c r="C1068"/>
      <c r="D1068"/>
      <c r="E1068"/>
      <c r="F1068"/>
      <c r="G1068"/>
      <c r="H1068"/>
      <c r="I1068"/>
      <c r="J1068"/>
      <c r="K1068"/>
      <c r="L1068"/>
      <c r="M1068"/>
      <c r="N1068"/>
      <c r="O1068"/>
    </row>
    <row r="1069" spans="1:15" ht="21" customHeight="1" x14ac:dyDescent="0.25">
      <c r="A1069"/>
      <c r="B1069"/>
      <c r="C1069"/>
      <c r="D1069"/>
      <c r="E1069"/>
      <c r="F1069"/>
      <c r="G1069"/>
      <c r="H1069"/>
      <c r="I1069"/>
      <c r="J1069"/>
      <c r="K1069"/>
      <c r="L1069"/>
      <c r="M1069"/>
      <c r="N1069"/>
      <c r="O1069"/>
    </row>
    <row r="1070" spans="1:15" ht="21" customHeight="1" x14ac:dyDescent="0.25">
      <c r="A1070"/>
      <c r="B1070"/>
      <c r="C1070"/>
      <c r="D1070"/>
      <c r="E1070"/>
      <c r="F1070"/>
      <c r="G1070"/>
      <c r="H1070"/>
      <c r="I1070"/>
      <c r="J1070"/>
      <c r="K1070"/>
      <c r="L1070"/>
      <c r="M1070"/>
      <c r="N1070"/>
      <c r="O1070"/>
    </row>
    <row r="1071" spans="1:15" ht="100.2" customHeight="1" x14ac:dyDescent="0.25">
      <c r="A1071"/>
      <c r="B1071"/>
      <c r="C1071"/>
      <c r="D1071"/>
      <c r="E1071"/>
      <c r="F1071"/>
      <c r="G1071"/>
      <c r="H1071"/>
      <c r="I1071"/>
      <c r="J1071"/>
      <c r="K1071"/>
      <c r="L1071"/>
      <c r="M1071"/>
      <c r="N1071"/>
      <c r="O1071"/>
    </row>
    <row r="1072" spans="1:15" ht="19.95" customHeight="1" x14ac:dyDescent="0.25">
      <c r="A1072"/>
      <c r="B1072"/>
      <c r="C1072"/>
      <c r="D1072"/>
      <c r="E1072"/>
      <c r="F1072"/>
      <c r="G1072"/>
      <c r="H1072"/>
      <c r="I1072"/>
      <c r="J1072"/>
      <c r="K1072"/>
      <c r="L1072"/>
      <c r="M1072"/>
      <c r="N1072"/>
      <c r="O1072"/>
    </row>
    <row r="1073" spans="1:15" ht="22.95" customHeight="1" x14ac:dyDescent="0.25">
      <c r="A1073"/>
      <c r="B1073"/>
      <c r="C1073"/>
      <c r="D1073"/>
      <c r="E1073"/>
      <c r="F1073"/>
      <c r="G1073"/>
      <c r="H1073"/>
      <c r="I1073"/>
      <c r="J1073"/>
      <c r="K1073"/>
      <c r="L1073"/>
      <c r="M1073"/>
      <c r="N1073"/>
      <c r="O1073"/>
    </row>
    <row r="1074" spans="1:15" ht="22.95" customHeight="1" x14ac:dyDescent="0.25">
      <c r="A1074"/>
      <c r="B1074"/>
      <c r="C1074"/>
      <c r="D1074"/>
      <c r="E1074"/>
      <c r="F1074"/>
      <c r="G1074"/>
      <c r="H1074"/>
      <c r="I1074"/>
      <c r="J1074"/>
      <c r="K1074"/>
      <c r="L1074"/>
      <c r="M1074"/>
      <c r="N1074"/>
      <c r="O1074"/>
    </row>
    <row r="1075" spans="1:15" ht="22.95" customHeight="1" x14ac:dyDescent="0.25">
      <c r="A1075"/>
      <c r="B1075"/>
      <c r="C1075"/>
      <c r="D1075"/>
      <c r="E1075"/>
      <c r="F1075"/>
      <c r="G1075"/>
      <c r="H1075"/>
      <c r="I1075"/>
      <c r="J1075"/>
      <c r="K1075"/>
      <c r="L1075"/>
      <c r="M1075"/>
      <c r="N1075"/>
      <c r="O1075"/>
    </row>
    <row r="1076" spans="1:15" ht="22.95" customHeight="1" x14ac:dyDescent="0.25">
      <c r="A1076"/>
      <c r="B1076"/>
      <c r="C1076"/>
      <c r="D1076"/>
      <c r="E1076"/>
      <c r="F1076"/>
      <c r="G1076"/>
      <c r="H1076"/>
      <c r="I1076"/>
      <c r="J1076"/>
      <c r="K1076"/>
      <c r="L1076"/>
      <c r="M1076"/>
      <c r="N1076"/>
      <c r="O1076"/>
    </row>
    <row r="1077" spans="1:15" ht="22.95" customHeight="1" x14ac:dyDescent="0.25">
      <c r="A1077"/>
      <c r="B1077"/>
      <c r="C1077"/>
      <c r="D1077"/>
      <c r="E1077"/>
      <c r="F1077"/>
      <c r="G1077"/>
      <c r="H1077"/>
      <c r="I1077"/>
      <c r="J1077"/>
      <c r="K1077"/>
      <c r="L1077"/>
      <c r="M1077"/>
      <c r="N1077"/>
      <c r="O1077"/>
    </row>
    <row r="1078" spans="1:15" ht="22.95" customHeight="1" x14ac:dyDescent="0.25">
      <c r="A1078"/>
      <c r="B1078"/>
      <c r="C1078"/>
      <c r="D1078"/>
      <c r="E1078"/>
      <c r="F1078"/>
      <c r="G1078"/>
      <c r="H1078"/>
      <c r="I1078"/>
      <c r="J1078"/>
      <c r="K1078"/>
      <c r="L1078"/>
      <c r="M1078"/>
      <c r="N1078"/>
      <c r="O1078"/>
    </row>
    <row r="1079" spans="1:15" ht="22.95" customHeight="1" x14ac:dyDescent="0.25">
      <c r="A1079"/>
      <c r="B1079"/>
      <c r="C1079"/>
      <c r="D1079"/>
      <c r="E1079"/>
      <c r="F1079"/>
      <c r="G1079"/>
      <c r="H1079"/>
      <c r="I1079"/>
      <c r="J1079"/>
      <c r="K1079"/>
      <c r="L1079"/>
      <c r="M1079"/>
      <c r="N1079"/>
      <c r="O1079"/>
    </row>
    <row r="1080" spans="1:15" ht="22.95" customHeight="1" x14ac:dyDescent="0.25">
      <c r="A1080"/>
      <c r="B1080"/>
      <c r="C1080"/>
      <c r="D1080"/>
      <c r="E1080"/>
      <c r="F1080"/>
      <c r="G1080"/>
      <c r="H1080"/>
      <c r="I1080"/>
      <c r="J1080"/>
      <c r="K1080"/>
      <c r="L1080"/>
      <c r="M1080"/>
      <c r="N1080"/>
      <c r="O1080"/>
    </row>
    <row r="1081" spans="1:15" ht="22.95" customHeight="1" x14ac:dyDescent="0.25">
      <c r="A1081"/>
      <c r="B1081"/>
      <c r="C1081"/>
      <c r="D1081"/>
      <c r="E1081"/>
      <c r="F1081"/>
      <c r="G1081"/>
      <c r="H1081"/>
      <c r="I1081"/>
      <c r="J1081"/>
      <c r="K1081"/>
      <c r="L1081"/>
      <c r="M1081"/>
      <c r="N1081"/>
      <c r="O1081"/>
    </row>
    <row r="1082" spans="1:15" ht="22.95" customHeight="1" x14ac:dyDescent="0.25">
      <c r="A1082"/>
      <c r="B1082"/>
      <c r="C1082"/>
      <c r="D1082"/>
      <c r="E1082"/>
      <c r="F1082"/>
      <c r="G1082"/>
      <c r="H1082"/>
      <c r="I1082"/>
      <c r="J1082"/>
      <c r="K1082"/>
      <c r="L1082"/>
      <c r="M1082"/>
      <c r="N1082"/>
      <c r="O1082"/>
    </row>
    <row r="1083" spans="1:15" ht="22.95" customHeight="1" x14ac:dyDescent="0.25">
      <c r="A1083"/>
      <c r="B1083"/>
      <c r="C1083"/>
      <c r="D1083"/>
      <c r="E1083"/>
      <c r="F1083"/>
      <c r="G1083"/>
      <c r="H1083"/>
      <c r="I1083"/>
      <c r="J1083"/>
      <c r="K1083"/>
      <c r="L1083"/>
      <c r="M1083"/>
      <c r="N1083"/>
      <c r="O1083"/>
    </row>
    <row r="1084" spans="1:15" ht="22.95" customHeight="1" x14ac:dyDescent="0.25">
      <c r="A1084"/>
      <c r="B1084"/>
      <c r="C1084"/>
      <c r="D1084"/>
      <c r="E1084"/>
      <c r="F1084"/>
      <c r="G1084"/>
      <c r="H1084"/>
      <c r="I1084"/>
      <c r="J1084"/>
      <c r="K1084"/>
      <c r="L1084"/>
      <c r="M1084"/>
      <c r="N1084"/>
      <c r="O1084"/>
    </row>
    <row r="1085" spans="1:15" ht="22.95" customHeight="1" x14ac:dyDescent="0.25">
      <c r="A1085"/>
      <c r="B1085"/>
      <c r="C1085"/>
      <c r="D1085"/>
      <c r="E1085"/>
      <c r="F1085"/>
      <c r="G1085"/>
      <c r="H1085"/>
      <c r="I1085"/>
      <c r="J1085"/>
      <c r="K1085"/>
      <c r="L1085"/>
      <c r="M1085"/>
      <c r="N1085"/>
      <c r="O1085"/>
    </row>
    <row r="1086" spans="1:15" ht="22.95" customHeight="1" x14ac:dyDescent="0.25">
      <c r="A1086"/>
      <c r="B1086"/>
      <c r="C1086"/>
      <c r="D1086"/>
      <c r="E1086"/>
      <c r="F1086"/>
      <c r="G1086"/>
      <c r="H1086"/>
      <c r="I1086"/>
      <c r="J1086"/>
      <c r="K1086"/>
      <c r="L1086"/>
      <c r="M1086"/>
      <c r="N1086"/>
      <c r="O1086"/>
    </row>
    <row r="1087" spans="1:15" ht="22.95" customHeight="1" x14ac:dyDescent="0.25">
      <c r="A1087"/>
      <c r="B1087"/>
      <c r="C1087"/>
      <c r="D1087"/>
      <c r="E1087"/>
      <c r="F1087"/>
      <c r="G1087"/>
      <c r="H1087"/>
      <c r="I1087"/>
      <c r="J1087"/>
      <c r="K1087"/>
      <c r="L1087"/>
      <c r="M1087"/>
      <c r="N1087"/>
      <c r="O1087"/>
    </row>
    <row r="1088" spans="1:15" ht="22.95" customHeight="1" x14ac:dyDescent="0.25">
      <c r="A1088"/>
      <c r="B1088"/>
      <c r="C1088"/>
      <c r="D1088"/>
      <c r="E1088"/>
      <c r="F1088"/>
      <c r="G1088"/>
      <c r="H1088"/>
      <c r="I1088"/>
      <c r="J1088"/>
      <c r="K1088"/>
      <c r="L1088"/>
      <c r="M1088"/>
      <c r="N1088"/>
      <c r="O1088"/>
    </row>
    <row r="1089" spans="1:15" ht="22.95" customHeight="1" x14ac:dyDescent="0.25">
      <c r="A1089"/>
      <c r="B1089"/>
      <c r="C1089"/>
      <c r="D1089"/>
      <c r="E1089"/>
      <c r="F1089"/>
      <c r="G1089"/>
      <c r="H1089"/>
      <c r="I1089"/>
      <c r="J1089"/>
      <c r="K1089"/>
      <c r="L1089"/>
      <c r="M1089"/>
      <c r="N1089"/>
      <c r="O1089"/>
    </row>
    <row r="1090" spans="1:15" ht="22.95" customHeight="1" x14ac:dyDescent="0.25">
      <c r="A1090"/>
      <c r="B1090"/>
      <c r="C1090"/>
      <c r="D1090"/>
      <c r="E1090"/>
      <c r="F1090"/>
      <c r="G1090"/>
      <c r="H1090"/>
      <c r="I1090"/>
      <c r="J1090"/>
      <c r="K1090"/>
      <c r="L1090"/>
      <c r="M1090"/>
      <c r="N1090"/>
      <c r="O1090"/>
    </row>
    <row r="1091" spans="1:15" ht="22.95" customHeight="1" x14ac:dyDescent="0.25">
      <c r="A1091"/>
      <c r="B1091"/>
      <c r="C1091"/>
      <c r="D1091"/>
      <c r="E1091"/>
      <c r="F1091"/>
      <c r="G1091"/>
      <c r="H1091"/>
      <c r="I1091"/>
      <c r="J1091"/>
      <c r="K1091"/>
      <c r="L1091"/>
      <c r="M1091"/>
      <c r="N1091"/>
      <c r="O1091"/>
    </row>
    <row r="1092" spans="1:15" ht="22.95" customHeight="1" x14ac:dyDescent="0.25">
      <c r="A1092"/>
      <c r="B1092"/>
      <c r="C1092"/>
      <c r="D1092"/>
      <c r="E1092"/>
      <c r="F1092"/>
      <c r="G1092"/>
      <c r="H1092"/>
      <c r="I1092"/>
      <c r="J1092"/>
      <c r="K1092"/>
      <c r="L1092"/>
      <c r="M1092"/>
      <c r="N1092"/>
      <c r="O1092"/>
    </row>
    <row r="1093" spans="1:15" ht="22.95" customHeight="1" x14ac:dyDescent="0.25">
      <c r="A1093"/>
      <c r="B1093"/>
      <c r="C1093"/>
      <c r="D1093"/>
      <c r="E1093"/>
      <c r="F1093"/>
      <c r="G1093"/>
      <c r="H1093"/>
      <c r="I1093"/>
      <c r="J1093"/>
      <c r="K1093"/>
      <c r="L1093"/>
      <c r="M1093"/>
      <c r="N1093"/>
      <c r="O1093"/>
    </row>
    <row r="1094" spans="1:15" ht="22.95" customHeight="1" x14ac:dyDescent="0.25">
      <c r="A1094"/>
      <c r="B1094"/>
      <c r="C1094"/>
      <c r="D1094"/>
      <c r="E1094"/>
      <c r="F1094"/>
      <c r="G1094"/>
      <c r="H1094"/>
      <c r="I1094"/>
      <c r="J1094"/>
      <c r="K1094"/>
      <c r="L1094"/>
      <c r="M1094"/>
      <c r="N1094"/>
      <c r="O1094"/>
    </row>
    <row r="1095" spans="1:15" ht="22.95" customHeight="1" x14ac:dyDescent="0.25">
      <c r="A1095"/>
      <c r="B1095"/>
      <c r="C1095"/>
      <c r="D1095"/>
      <c r="E1095"/>
      <c r="F1095"/>
      <c r="G1095"/>
      <c r="H1095"/>
      <c r="I1095"/>
      <c r="J1095"/>
      <c r="K1095"/>
      <c r="L1095"/>
      <c r="M1095"/>
      <c r="N1095"/>
      <c r="O1095"/>
    </row>
    <row r="1096" spans="1:15" ht="22.95" customHeight="1" x14ac:dyDescent="0.25">
      <c r="A1096"/>
      <c r="B1096"/>
      <c r="C1096"/>
      <c r="D1096"/>
      <c r="E1096"/>
      <c r="F1096"/>
      <c r="G1096"/>
      <c r="H1096"/>
      <c r="I1096"/>
      <c r="J1096"/>
      <c r="K1096"/>
      <c r="L1096"/>
      <c r="M1096"/>
      <c r="N1096"/>
      <c r="O1096"/>
    </row>
    <row r="1097" spans="1:15" ht="22.95" customHeight="1" x14ac:dyDescent="0.25">
      <c r="A1097"/>
      <c r="B1097"/>
      <c r="C1097"/>
      <c r="D1097"/>
      <c r="E1097"/>
      <c r="F1097"/>
      <c r="G1097"/>
      <c r="H1097"/>
      <c r="I1097"/>
      <c r="J1097"/>
      <c r="K1097"/>
      <c r="L1097"/>
      <c r="M1097"/>
      <c r="N1097"/>
      <c r="O1097"/>
    </row>
    <row r="1098" spans="1:15" ht="22.95" customHeight="1" x14ac:dyDescent="0.25">
      <c r="A1098"/>
      <c r="B1098"/>
      <c r="C1098"/>
      <c r="D1098"/>
      <c r="E1098"/>
      <c r="F1098"/>
      <c r="G1098"/>
      <c r="H1098"/>
      <c r="I1098"/>
      <c r="J1098"/>
      <c r="K1098"/>
      <c r="L1098"/>
      <c r="M1098"/>
      <c r="N1098"/>
      <c r="O1098"/>
    </row>
    <row r="1099" spans="1:15" ht="22.95" customHeight="1" x14ac:dyDescent="0.25">
      <c r="A1099"/>
      <c r="B1099"/>
      <c r="C1099"/>
      <c r="D1099"/>
      <c r="E1099"/>
      <c r="F1099"/>
      <c r="G1099"/>
      <c r="H1099"/>
      <c r="I1099"/>
      <c r="J1099"/>
      <c r="K1099"/>
      <c r="L1099"/>
      <c r="M1099"/>
      <c r="N1099"/>
      <c r="O1099"/>
    </row>
    <row r="1100" spans="1:15" ht="22.95" customHeight="1" x14ac:dyDescent="0.25">
      <c r="A1100"/>
      <c r="B1100"/>
      <c r="C1100"/>
      <c r="D1100"/>
      <c r="E1100"/>
      <c r="F1100"/>
      <c r="G1100"/>
      <c r="H1100"/>
      <c r="I1100"/>
      <c r="J1100"/>
      <c r="K1100"/>
      <c r="L1100"/>
      <c r="M1100"/>
      <c r="N1100"/>
      <c r="O1100"/>
    </row>
    <row r="1101" spans="1:15" ht="22.95" customHeight="1" x14ac:dyDescent="0.25">
      <c r="A1101"/>
      <c r="B1101"/>
      <c r="C1101"/>
      <c r="D1101"/>
      <c r="E1101"/>
      <c r="F1101"/>
      <c r="G1101"/>
      <c r="H1101"/>
      <c r="I1101"/>
      <c r="J1101"/>
      <c r="K1101"/>
      <c r="L1101"/>
      <c r="M1101"/>
      <c r="N1101"/>
      <c r="O1101"/>
    </row>
    <row r="1102" spans="1:15" ht="22.95" customHeight="1" x14ac:dyDescent="0.25">
      <c r="A1102"/>
      <c r="B1102"/>
      <c r="C1102"/>
      <c r="D1102"/>
      <c r="E1102"/>
      <c r="F1102"/>
      <c r="G1102"/>
      <c r="H1102"/>
      <c r="I1102"/>
      <c r="J1102"/>
      <c r="K1102"/>
      <c r="L1102"/>
      <c r="M1102"/>
      <c r="N1102"/>
      <c r="O1102"/>
    </row>
    <row r="1103" spans="1:15" ht="22.95" customHeight="1" x14ac:dyDescent="0.25">
      <c r="A1103"/>
      <c r="B1103"/>
      <c r="C1103"/>
      <c r="D1103"/>
      <c r="E1103"/>
      <c r="F1103"/>
      <c r="G1103"/>
      <c r="H1103"/>
      <c r="I1103"/>
      <c r="J1103"/>
      <c r="K1103"/>
      <c r="L1103"/>
      <c r="M1103"/>
      <c r="N1103"/>
      <c r="O1103"/>
    </row>
    <row r="1104" spans="1:15" ht="22.95" customHeight="1" x14ac:dyDescent="0.25">
      <c r="A1104"/>
      <c r="B1104"/>
      <c r="C1104"/>
      <c r="D1104"/>
      <c r="E1104"/>
      <c r="F1104"/>
      <c r="G1104"/>
      <c r="H1104"/>
      <c r="I1104"/>
      <c r="J1104"/>
      <c r="K1104"/>
      <c r="L1104"/>
      <c r="M1104"/>
      <c r="N1104"/>
      <c r="O1104"/>
    </row>
    <row r="1105" spans="1:15" ht="22.95" customHeight="1" x14ac:dyDescent="0.25">
      <c r="A1105"/>
      <c r="B1105"/>
      <c r="C1105"/>
      <c r="D1105"/>
      <c r="E1105"/>
      <c r="F1105"/>
      <c r="G1105"/>
      <c r="H1105"/>
      <c r="I1105"/>
      <c r="J1105"/>
      <c r="K1105"/>
      <c r="L1105"/>
      <c r="M1105"/>
      <c r="N1105"/>
      <c r="O1105"/>
    </row>
    <row r="1106" spans="1:15" ht="22.95" customHeight="1" x14ac:dyDescent="0.25">
      <c r="A1106"/>
      <c r="B1106"/>
      <c r="C1106"/>
      <c r="D1106"/>
      <c r="E1106"/>
      <c r="F1106"/>
      <c r="G1106"/>
      <c r="H1106"/>
      <c r="I1106"/>
      <c r="J1106"/>
      <c r="K1106"/>
      <c r="L1106"/>
      <c r="M1106"/>
      <c r="N1106"/>
      <c r="O1106"/>
    </row>
    <row r="1107" spans="1:15" ht="22.95" customHeight="1" x14ac:dyDescent="0.25">
      <c r="A1107"/>
      <c r="B1107"/>
      <c r="C1107"/>
      <c r="D1107"/>
      <c r="E1107"/>
      <c r="F1107"/>
      <c r="G1107"/>
      <c r="H1107"/>
      <c r="I1107"/>
      <c r="J1107"/>
      <c r="K1107"/>
      <c r="L1107"/>
      <c r="M1107"/>
      <c r="N1107"/>
      <c r="O1107"/>
    </row>
    <row r="1108" spans="1:15" ht="22.95" customHeight="1" x14ac:dyDescent="0.25">
      <c r="A1108"/>
      <c r="B1108"/>
      <c r="C1108"/>
      <c r="D1108"/>
      <c r="E1108"/>
      <c r="F1108"/>
      <c r="G1108"/>
      <c r="H1108"/>
      <c r="I1108"/>
      <c r="J1108"/>
      <c r="K1108"/>
      <c r="L1108"/>
      <c r="M1108"/>
      <c r="N1108"/>
      <c r="O1108"/>
    </row>
    <row r="1109" spans="1:15" ht="22.95" customHeight="1" x14ac:dyDescent="0.25">
      <c r="A1109"/>
      <c r="B1109"/>
      <c r="C1109"/>
      <c r="D1109"/>
      <c r="E1109"/>
      <c r="F1109"/>
      <c r="G1109"/>
      <c r="H1109"/>
      <c r="I1109"/>
      <c r="J1109"/>
      <c r="K1109"/>
      <c r="L1109"/>
      <c r="M1109"/>
      <c r="N1109"/>
      <c r="O1109"/>
    </row>
    <row r="1110" spans="1:15" ht="22.95" customHeight="1" x14ac:dyDescent="0.25">
      <c r="A1110"/>
      <c r="B1110"/>
      <c r="C1110"/>
      <c r="D1110"/>
      <c r="E1110"/>
      <c r="F1110"/>
      <c r="G1110"/>
      <c r="H1110"/>
      <c r="I1110"/>
      <c r="J1110"/>
      <c r="K1110"/>
      <c r="L1110"/>
      <c r="M1110"/>
      <c r="N1110"/>
      <c r="O1110"/>
    </row>
    <row r="1111" spans="1:15" ht="22.95" customHeight="1" x14ac:dyDescent="0.25">
      <c r="A1111"/>
      <c r="B1111"/>
      <c r="C1111"/>
      <c r="D1111"/>
      <c r="E1111"/>
      <c r="F1111"/>
      <c r="G1111"/>
      <c r="H1111"/>
      <c r="I1111"/>
      <c r="J1111"/>
      <c r="K1111"/>
      <c r="L1111"/>
      <c r="M1111"/>
      <c r="N1111"/>
      <c r="O1111"/>
    </row>
    <row r="1112" spans="1:15" ht="22.95" customHeight="1" x14ac:dyDescent="0.25">
      <c r="A1112"/>
      <c r="B1112"/>
      <c r="C1112"/>
      <c r="D1112"/>
      <c r="E1112"/>
      <c r="F1112"/>
      <c r="G1112"/>
      <c r="H1112"/>
      <c r="I1112"/>
      <c r="J1112"/>
      <c r="K1112"/>
      <c r="L1112"/>
      <c r="M1112"/>
      <c r="N1112"/>
      <c r="O1112"/>
    </row>
    <row r="1113" spans="1:15" ht="22.95" customHeight="1" x14ac:dyDescent="0.25">
      <c r="A1113"/>
      <c r="B1113"/>
      <c r="C1113"/>
      <c r="D1113"/>
      <c r="E1113"/>
      <c r="F1113"/>
      <c r="G1113"/>
      <c r="H1113"/>
      <c r="I1113"/>
      <c r="J1113"/>
      <c r="K1113"/>
      <c r="L1113"/>
      <c r="M1113"/>
      <c r="N1113"/>
      <c r="O1113"/>
    </row>
    <row r="1114" spans="1:15" ht="22.95" customHeight="1" x14ac:dyDescent="0.25">
      <c r="A1114"/>
      <c r="B1114"/>
      <c r="C1114"/>
      <c r="D1114"/>
      <c r="E1114"/>
      <c r="F1114"/>
      <c r="G1114"/>
      <c r="H1114"/>
      <c r="I1114"/>
      <c r="J1114"/>
      <c r="K1114"/>
      <c r="L1114"/>
      <c r="M1114"/>
      <c r="N1114"/>
      <c r="O1114"/>
    </row>
    <row r="1115" spans="1:15" ht="22.95" customHeight="1" x14ac:dyDescent="0.25">
      <c r="A1115"/>
      <c r="B1115"/>
      <c r="C1115"/>
      <c r="D1115"/>
      <c r="E1115"/>
      <c r="F1115"/>
      <c r="G1115"/>
      <c r="H1115"/>
      <c r="I1115"/>
      <c r="J1115"/>
      <c r="K1115"/>
      <c r="L1115"/>
      <c r="M1115"/>
      <c r="N1115"/>
      <c r="O1115"/>
    </row>
    <row r="1116" spans="1:15" ht="22.95" customHeight="1" x14ac:dyDescent="0.25">
      <c r="A1116"/>
      <c r="B1116"/>
      <c r="C1116"/>
      <c r="D1116"/>
      <c r="E1116"/>
      <c r="F1116"/>
      <c r="G1116"/>
      <c r="H1116"/>
      <c r="I1116"/>
      <c r="J1116"/>
      <c r="K1116"/>
      <c r="L1116"/>
      <c r="M1116"/>
      <c r="N1116"/>
      <c r="O1116"/>
    </row>
    <row r="1117" spans="1:15" ht="22.95" customHeight="1" x14ac:dyDescent="0.25">
      <c r="A1117"/>
      <c r="B1117"/>
      <c r="C1117"/>
      <c r="D1117"/>
      <c r="E1117"/>
      <c r="F1117"/>
      <c r="G1117"/>
      <c r="H1117"/>
      <c r="I1117"/>
      <c r="J1117"/>
      <c r="K1117"/>
      <c r="L1117"/>
      <c r="M1117"/>
      <c r="N1117"/>
      <c r="O1117"/>
    </row>
    <row r="1118" spans="1:15" ht="22.95" customHeight="1" x14ac:dyDescent="0.25">
      <c r="A1118"/>
      <c r="B1118"/>
      <c r="C1118"/>
      <c r="D1118"/>
      <c r="E1118"/>
      <c r="F1118"/>
      <c r="G1118"/>
      <c r="H1118"/>
      <c r="I1118"/>
      <c r="J1118"/>
      <c r="K1118"/>
      <c r="L1118"/>
      <c r="M1118"/>
      <c r="N1118"/>
      <c r="O1118"/>
    </row>
    <row r="1119" spans="1:15" ht="22.95" customHeight="1" x14ac:dyDescent="0.25">
      <c r="A1119"/>
      <c r="B1119"/>
      <c r="C1119"/>
      <c r="D1119"/>
      <c r="E1119"/>
      <c r="F1119"/>
      <c r="G1119"/>
      <c r="H1119"/>
      <c r="I1119"/>
      <c r="J1119"/>
      <c r="K1119"/>
      <c r="L1119"/>
      <c r="M1119"/>
      <c r="N1119"/>
      <c r="O1119"/>
    </row>
    <row r="1120" spans="1:15" ht="22.95" customHeight="1" x14ac:dyDescent="0.25">
      <c r="A1120"/>
      <c r="B1120"/>
      <c r="C1120"/>
      <c r="D1120"/>
      <c r="E1120"/>
      <c r="F1120"/>
      <c r="G1120"/>
      <c r="H1120"/>
      <c r="I1120"/>
      <c r="J1120"/>
      <c r="K1120"/>
      <c r="L1120"/>
      <c r="M1120"/>
      <c r="N1120"/>
      <c r="O1120"/>
    </row>
    <row r="1121" spans="1:15" ht="22.95" customHeight="1" x14ac:dyDescent="0.25">
      <c r="A1121"/>
      <c r="B1121"/>
      <c r="C1121"/>
      <c r="D1121"/>
      <c r="E1121"/>
      <c r="F1121"/>
      <c r="G1121"/>
      <c r="H1121"/>
      <c r="I1121"/>
      <c r="J1121"/>
      <c r="K1121"/>
      <c r="L1121"/>
      <c r="M1121"/>
      <c r="N1121"/>
      <c r="O1121"/>
    </row>
    <row r="1122" spans="1:15" ht="22.95" customHeight="1" x14ac:dyDescent="0.25">
      <c r="A1122"/>
      <c r="B1122"/>
      <c r="C1122"/>
      <c r="D1122"/>
      <c r="E1122"/>
      <c r="F1122"/>
      <c r="G1122"/>
      <c r="H1122"/>
      <c r="I1122"/>
      <c r="J1122"/>
      <c r="K1122"/>
      <c r="L1122"/>
      <c r="M1122"/>
      <c r="N1122"/>
      <c r="O1122"/>
    </row>
    <row r="1123" spans="1:15" ht="22.95" customHeight="1" x14ac:dyDescent="0.25">
      <c r="A1123"/>
      <c r="B1123"/>
      <c r="C1123"/>
      <c r="D1123"/>
      <c r="E1123"/>
      <c r="F1123"/>
      <c r="G1123"/>
      <c r="H1123"/>
      <c r="I1123"/>
      <c r="J1123"/>
      <c r="K1123"/>
      <c r="L1123"/>
      <c r="M1123"/>
      <c r="N1123"/>
      <c r="O1123"/>
    </row>
    <row r="1124" spans="1:15" ht="22.95" customHeight="1" x14ac:dyDescent="0.25">
      <c r="A1124"/>
      <c r="B1124"/>
      <c r="C1124"/>
      <c r="D1124"/>
      <c r="E1124"/>
      <c r="F1124"/>
      <c r="G1124"/>
      <c r="H1124"/>
      <c r="I1124"/>
      <c r="J1124"/>
      <c r="K1124"/>
      <c r="L1124"/>
      <c r="M1124"/>
      <c r="N1124"/>
      <c r="O1124"/>
    </row>
    <row r="1125" spans="1:15" ht="22.95" customHeight="1" x14ac:dyDescent="0.25">
      <c r="A1125"/>
      <c r="B1125"/>
      <c r="C1125"/>
      <c r="D1125"/>
      <c r="E1125"/>
      <c r="F1125"/>
      <c r="G1125"/>
      <c r="H1125"/>
      <c r="I1125"/>
      <c r="J1125"/>
      <c r="K1125"/>
      <c r="L1125"/>
      <c r="M1125"/>
      <c r="N1125"/>
      <c r="O1125"/>
    </row>
    <row r="1126" spans="1:15" ht="22.95" customHeight="1" x14ac:dyDescent="0.25">
      <c r="A1126"/>
      <c r="B1126"/>
      <c r="C1126"/>
      <c r="D1126"/>
      <c r="E1126"/>
      <c r="F1126"/>
      <c r="G1126"/>
      <c r="H1126"/>
      <c r="I1126"/>
      <c r="J1126"/>
      <c r="K1126"/>
      <c r="L1126"/>
      <c r="M1126"/>
      <c r="N1126"/>
      <c r="O1126"/>
    </row>
    <row r="1127" spans="1:15" ht="22.95" customHeight="1" x14ac:dyDescent="0.25">
      <c r="A1127"/>
      <c r="B1127"/>
      <c r="C1127"/>
      <c r="D1127"/>
      <c r="E1127"/>
      <c r="F1127"/>
      <c r="G1127"/>
      <c r="H1127"/>
      <c r="I1127"/>
      <c r="J1127"/>
      <c r="K1127"/>
      <c r="L1127"/>
      <c r="M1127"/>
      <c r="N1127"/>
      <c r="O1127"/>
    </row>
    <row r="1128" spans="1:15" ht="22.95" customHeight="1" x14ac:dyDescent="0.25">
      <c r="A1128"/>
      <c r="B1128"/>
      <c r="C1128"/>
      <c r="D1128"/>
      <c r="E1128"/>
      <c r="F1128"/>
      <c r="G1128"/>
      <c r="H1128"/>
      <c r="I1128"/>
      <c r="J1128"/>
      <c r="K1128"/>
      <c r="L1128"/>
      <c r="M1128"/>
      <c r="N1128"/>
      <c r="O1128"/>
    </row>
    <row r="1129" spans="1:15" ht="22.95" customHeight="1" x14ac:dyDescent="0.25">
      <c r="A1129"/>
      <c r="B1129"/>
      <c r="C1129"/>
      <c r="D1129"/>
      <c r="E1129"/>
      <c r="F1129"/>
      <c r="G1129"/>
      <c r="H1129"/>
      <c r="I1129"/>
      <c r="J1129"/>
      <c r="K1129"/>
      <c r="L1129"/>
      <c r="M1129"/>
      <c r="N1129"/>
      <c r="O1129"/>
    </row>
    <row r="1130" spans="1:15" ht="22.95" customHeight="1" x14ac:dyDescent="0.25">
      <c r="A1130"/>
      <c r="B1130"/>
      <c r="C1130"/>
      <c r="D1130"/>
      <c r="E1130"/>
      <c r="F1130"/>
      <c r="G1130"/>
      <c r="H1130"/>
      <c r="I1130"/>
      <c r="J1130"/>
      <c r="K1130"/>
      <c r="L1130"/>
      <c r="M1130"/>
      <c r="N1130"/>
      <c r="O1130"/>
    </row>
    <row r="1131" spans="1:15" ht="22.95" customHeight="1" x14ac:dyDescent="0.25">
      <c r="A1131"/>
      <c r="B1131"/>
      <c r="C1131"/>
      <c r="D1131"/>
      <c r="E1131"/>
      <c r="F1131"/>
      <c r="G1131"/>
      <c r="H1131"/>
      <c r="I1131"/>
      <c r="J1131"/>
      <c r="K1131"/>
      <c r="L1131"/>
      <c r="M1131"/>
      <c r="N1131"/>
      <c r="O1131"/>
    </row>
    <row r="1132" spans="1:15" ht="22.95" customHeight="1" x14ac:dyDescent="0.25">
      <c r="A1132"/>
      <c r="B1132"/>
      <c r="C1132"/>
      <c r="D1132"/>
      <c r="E1132"/>
      <c r="F1132"/>
      <c r="G1132"/>
      <c r="H1132"/>
      <c r="I1132"/>
      <c r="J1132"/>
      <c r="K1132"/>
      <c r="L1132"/>
      <c r="M1132"/>
      <c r="N1132"/>
      <c r="O1132"/>
    </row>
    <row r="1133" spans="1:15" ht="22.95" customHeight="1" x14ac:dyDescent="0.25">
      <c r="A1133"/>
      <c r="B1133"/>
      <c r="C1133"/>
      <c r="D1133"/>
      <c r="E1133"/>
      <c r="F1133"/>
      <c r="G1133"/>
      <c r="H1133"/>
      <c r="I1133"/>
      <c r="J1133"/>
      <c r="K1133"/>
      <c r="L1133"/>
      <c r="M1133"/>
      <c r="N1133"/>
      <c r="O1133"/>
    </row>
    <row r="1134" spans="1:15" ht="21" customHeight="1" x14ac:dyDescent="0.25">
      <c r="A1134"/>
      <c r="B1134"/>
      <c r="C1134"/>
      <c r="D1134"/>
      <c r="E1134"/>
      <c r="F1134"/>
      <c r="G1134"/>
      <c r="H1134"/>
      <c r="I1134"/>
      <c r="J1134"/>
      <c r="K1134"/>
      <c r="L1134"/>
      <c r="M1134"/>
      <c r="N1134"/>
      <c r="O1134"/>
    </row>
    <row r="1135" spans="1:15" ht="21" customHeight="1" x14ac:dyDescent="0.25">
      <c r="A1135"/>
      <c r="B1135"/>
      <c r="C1135"/>
      <c r="D1135"/>
      <c r="E1135"/>
      <c r="F1135"/>
      <c r="G1135"/>
      <c r="H1135"/>
      <c r="I1135"/>
      <c r="J1135"/>
      <c r="K1135"/>
      <c r="L1135"/>
      <c r="M1135"/>
      <c r="N1135"/>
      <c r="O1135"/>
    </row>
    <row r="1136" spans="1:15" ht="100.2" customHeight="1" x14ac:dyDescent="0.25">
      <c r="A1136"/>
      <c r="B1136"/>
      <c r="C1136"/>
      <c r="D1136"/>
      <c r="E1136"/>
      <c r="F1136"/>
      <c r="G1136"/>
      <c r="H1136"/>
      <c r="I1136"/>
      <c r="J1136"/>
      <c r="K1136"/>
      <c r="L1136"/>
      <c r="M1136"/>
      <c r="N1136"/>
      <c r="O1136"/>
    </row>
    <row r="1137" spans="1:15" ht="19.95" customHeight="1" x14ac:dyDescent="0.25">
      <c r="A1137"/>
      <c r="B1137"/>
      <c r="C1137"/>
      <c r="D1137"/>
      <c r="E1137"/>
      <c r="F1137"/>
      <c r="G1137"/>
      <c r="H1137"/>
      <c r="I1137"/>
      <c r="J1137"/>
      <c r="K1137"/>
      <c r="L1137"/>
      <c r="M1137"/>
      <c r="N1137"/>
      <c r="O1137"/>
    </row>
    <row r="1138" spans="1:15" ht="22.95" customHeight="1" x14ac:dyDescent="0.25">
      <c r="A1138"/>
      <c r="B1138"/>
      <c r="C1138"/>
      <c r="D1138"/>
      <c r="E1138"/>
      <c r="F1138"/>
      <c r="G1138"/>
      <c r="H1138"/>
      <c r="I1138"/>
      <c r="J1138"/>
      <c r="K1138"/>
      <c r="L1138"/>
      <c r="M1138"/>
      <c r="N1138"/>
      <c r="O1138"/>
    </row>
    <row r="1139" spans="1:15" ht="22.95" customHeight="1" x14ac:dyDescent="0.25">
      <c r="A1139"/>
      <c r="B1139"/>
      <c r="C1139"/>
      <c r="D1139"/>
      <c r="E1139"/>
      <c r="F1139"/>
      <c r="G1139"/>
      <c r="H1139"/>
      <c r="I1139"/>
      <c r="J1139"/>
      <c r="K1139"/>
      <c r="L1139"/>
      <c r="M1139"/>
      <c r="N1139"/>
      <c r="O1139"/>
    </row>
    <row r="1140" spans="1:15" ht="22.95" customHeight="1" x14ac:dyDescent="0.25">
      <c r="A1140"/>
      <c r="B1140"/>
      <c r="C1140"/>
      <c r="D1140"/>
      <c r="E1140"/>
      <c r="F1140"/>
      <c r="G1140"/>
      <c r="H1140"/>
      <c r="I1140"/>
      <c r="J1140"/>
      <c r="K1140"/>
      <c r="L1140"/>
      <c r="M1140"/>
      <c r="N1140"/>
      <c r="O1140"/>
    </row>
    <row r="1141" spans="1:15" ht="22.95" customHeight="1" x14ac:dyDescent="0.25">
      <c r="A1141"/>
      <c r="B1141"/>
      <c r="C1141"/>
      <c r="D1141"/>
      <c r="E1141"/>
      <c r="F1141"/>
      <c r="G1141"/>
      <c r="H1141"/>
      <c r="I1141"/>
      <c r="J1141"/>
      <c r="K1141"/>
      <c r="L1141"/>
      <c r="M1141"/>
      <c r="N1141"/>
      <c r="O1141"/>
    </row>
    <row r="1142" spans="1:15" ht="22.95" customHeight="1" x14ac:dyDescent="0.25">
      <c r="A1142"/>
      <c r="B1142"/>
      <c r="C1142"/>
      <c r="D1142"/>
      <c r="E1142"/>
      <c r="F1142"/>
      <c r="G1142"/>
      <c r="H1142"/>
      <c r="I1142"/>
      <c r="J1142"/>
      <c r="K1142"/>
      <c r="L1142"/>
      <c r="M1142"/>
      <c r="N1142"/>
      <c r="O1142"/>
    </row>
    <row r="1143" spans="1:15" ht="22.95" customHeight="1" x14ac:dyDescent="0.25">
      <c r="A1143"/>
      <c r="B1143"/>
      <c r="C1143"/>
      <c r="D1143"/>
      <c r="E1143"/>
      <c r="F1143"/>
      <c r="G1143"/>
      <c r="H1143"/>
      <c r="I1143"/>
      <c r="J1143"/>
      <c r="K1143"/>
      <c r="L1143"/>
      <c r="M1143"/>
      <c r="N1143"/>
      <c r="O1143"/>
    </row>
    <row r="1144" spans="1:15" ht="22.95" customHeight="1" x14ac:dyDescent="0.25">
      <c r="A1144"/>
      <c r="B1144"/>
      <c r="C1144"/>
      <c r="D1144"/>
      <c r="E1144"/>
      <c r="F1144"/>
      <c r="G1144"/>
      <c r="H1144"/>
      <c r="I1144"/>
      <c r="J1144"/>
      <c r="K1144"/>
      <c r="L1144"/>
      <c r="M1144"/>
      <c r="N1144"/>
      <c r="O1144"/>
    </row>
    <row r="1145" spans="1:15" ht="22.95" customHeight="1" x14ac:dyDescent="0.25">
      <c r="A1145"/>
      <c r="B1145"/>
      <c r="C1145"/>
      <c r="D1145"/>
      <c r="E1145"/>
      <c r="F1145"/>
      <c r="G1145"/>
      <c r="H1145"/>
      <c r="I1145"/>
      <c r="J1145"/>
      <c r="K1145"/>
      <c r="L1145"/>
      <c r="M1145"/>
      <c r="N1145"/>
      <c r="O1145"/>
    </row>
    <row r="1146" spans="1:15" ht="22.95" customHeight="1" x14ac:dyDescent="0.25">
      <c r="A1146"/>
      <c r="B1146"/>
      <c r="C1146"/>
      <c r="D1146"/>
      <c r="E1146"/>
      <c r="F1146"/>
      <c r="G1146"/>
      <c r="H1146"/>
      <c r="I1146"/>
      <c r="J1146"/>
      <c r="K1146"/>
      <c r="L1146"/>
      <c r="M1146"/>
      <c r="N1146"/>
      <c r="O1146"/>
    </row>
    <row r="1147" spans="1:15" ht="22.95" customHeight="1" x14ac:dyDescent="0.25">
      <c r="A1147"/>
      <c r="B1147"/>
      <c r="C1147"/>
      <c r="D1147"/>
      <c r="E1147"/>
      <c r="F1147"/>
      <c r="G1147"/>
      <c r="H1147"/>
      <c r="I1147"/>
      <c r="J1147"/>
      <c r="K1147"/>
      <c r="L1147"/>
      <c r="M1147"/>
      <c r="N1147"/>
      <c r="O1147"/>
    </row>
    <row r="1148" spans="1:15" ht="22.95" customHeight="1" x14ac:dyDescent="0.25">
      <c r="A1148"/>
      <c r="B1148"/>
      <c r="C1148"/>
      <c r="D1148"/>
      <c r="E1148"/>
      <c r="F1148"/>
      <c r="G1148"/>
      <c r="H1148"/>
      <c r="I1148"/>
      <c r="J1148"/>
      <c r="K1148"/>
      <c r="L1148"/>
      <c r="M1148"/>
      <c r="N1148"/>
      <c r="O1148"/>
    </row>
    <row r="1149" spans="1:15" ht="22.95" customHeight="1" x14ac:dyDescent="0.25">
      <c r="A1149"/>
      <c r="B1149"/>
      <c r="C1149"/>
      <c r="D1149"/>
      <c r="E1149"/>
      <c r="F1149"/>
      <c r="G1149"/>
      <c r="H1149"/>
      <c r="I1149"/>
      <c r="J1149"/>
      <c r="K1149"/>
      <c r="L1149"/>
      <c r="M1149"/>
      <c r="N1149"/>
      <c r="O1149"/>
    </row>
    <row r="1150" spans="1:15" ht="22.95" customHeight="1" x14ac:dyDescent="0.25">
      <c r="A1150"/>
      <c r="B1150"/>
      <c r="C1150"/>
      <c r="D1150"/>
      <c r="E1150"/>
      <c r="F1150"/>
      <c r="G1150"/>
      <c r="H1150"/>
      <c r="I1150"/>
      <c r="J1150"/>
      <c r="K1150"/>
      <c r="L1150"/>
      <c r="M1150"/>
      <c r="N1150"/>
      <c r="O1150"/>
    </row>
    <row r="1151" spans="1:15" ht="22.95" customHeight="1" x14ac:dyDescent="0.25">
      <c r="A1151"/>
      <c r="B1151"/>
      <c r="C1151"/>
      <c r="D1151"/>
      <c r="E1151"/>
      <c r="F1151"/>
      <c r="G1151"/>
      <c r="H1151"/>
      <c r="I1151"/>
      <c r="J1151"/>
      <c r="K1151"/>
      <c r="L1151"/>
      <c r="M1151"/>
      <c r="N1151"/>
      <c r="O1151"/>
    </row>
    <row r="1152" spans="1:15" ht="22.95" customHeight="1" x14ac:dyDescent="0.25">
      <c r="A1152"/>
      <c r="B1152"/>
      <c r="C1152"/>
      <c r="D1152"/>
      <c r="E1152"/>
      <c r="F1152"/>
      <c r="G1152"/>
      <c r="H1152"/>
      <c r="I1152"/>
      <c r="J1152"/>
      <c r="K1152"/>
      <c r="L1152"/>
      <c r="M1152"/>
      <c r="N1152"/>
      <c r="O1152"/>
    </row>
    <row r="1153" spans="1:15" ht="22.95" customHeight="1" x14ac:dyDescent="0.25">
      <c r="A1153"/>
      <c r="B1153"/>
      <c r="C1153"/>
      <c r="D1153"/>
      <c r="E1153"/>
      <c r="F1153"/>
      <c r="G1153"/>
      <c r="H1153"/>
      <c r="I1153"/>
      <c r="J1153"/>
      <c r="K1153"/>
      <c r="L1153"/>
      <c r="M1153"/>
      <c r="N1153"/>
      <c r="O1153"/>
    </row>
    <row r="1154" spans="1:15" ht="22.95" customHeight="1" x14ac:dyDescent="0.25">
      <c r="A1154"/>
      <c r="B1154"/>
      <c r="C1154"/>
      <c r="D1154"/>
      <c r="E1154"/>
      <c r="F1154"/>
      <c r="G1154"/>
      <c r="H1154"/>
      <c r="I1154"/>
      <c r="J1154"/>
      <c r="K1154"/>
      <c r="L1154"/>
      <c r="M1154"/>
      <c r="N1154"/>
      <c r="O1154"/>
    </row>
    <row r="1155" spans="1:15" ht="22.95" customHeight="1" x14ac:dyDescent="0.25">
      <c r="A1155"/>
      <c r="B1155"/>
      <c r="C1155"/>
      <c r="D1155"/>
      <c r="E1155"/>
      <c r="F1155"/>
      <c r="G1155"/>
      <c r="H1155"/>
      <c r="I1155"/>
      <c r="J1155"/>
      <c r="K1155"/>
      <c r="L1155"/>
      <c r="M1155"/>
      <c r="N1155"/>
      <c r="O1155"/>
    </row>
    <row r="1156" spans="1:15" ht="22.95" customHeight="1" x14ac:dyDescent="0.25">
      <c r="A1156"/>
      <c r="B1156"/>
      <c r="C1156"/>
      <c r="D1156"/>
      <c r="E1156"/>
      <c r="F1156"/>
      <c r="G1156"/>
      <c r="H1156"/>
      <c r="I1156"/>
      <c r="J1156"/>
      <c r="K1156"/>
      <c r="L1156"/>
      <c r="M1156"/>
      <c r="N1156"/>
      <c r="O1156"/>
    </row>
    <row r="1157" spans="1:15" ht="22.95" customHeight="1" x14ac:dyDescent="0.25">
      <c r="A1157"/>
      <c r="B1157"/>
      <c r="C1157"/>
      <c r="D1157"/>
      <c r="E1157"/>
      <c r="F1157"/>
      <c r="G1157"/>
      <c r="H1157"/>
      <c r="I1157"/>
      <c r="J1157"/>
      <c r="K1157"/>
      <c r="L1157"/>
      <c r="M1157"/>
      <c r="N1157"/>
      <c r="O1157"/>
    </row>
    <row r="1158" spans="1:15" ht="22.95" customHeight="1" x14ac:dyDescent="0.25">
      <c r="A1158"/>
      <c r="B1158"/>
      <c r="C1158"/>
      <c r="D1158"/>
      <c r="E1158"/>
      <c r="F1158"/>
      <c r="G1158"/>
      <c r="H1158"/>
      <c r="I1158"/>
      <c r="J1158"/>
      <c r="K1158"/>
      <c r="L1158"/>
      <c r="M1158"/>
      <c r="N1158"/>
      <c r="O1158"/>
    </row>
    <row r="1159" spans="1:15" ht="22.95" customHeight="1" x14ac:dyDescent="0.25">
      <c r="A1159"/>
      <c r="B1159"/>
      <c r="C1159"/>
      <c r="D1159"/>
      <c r="E1159"/>
      <c r="F1159"/>
      <c r="G1159"/>
      <c r="H1159"/>
      <c r="I1159"/>
      <c r="J1159"/>
      <c r="K1159"/>
      <c r="L1159"/>
      <c r="M1159"/>
      <c r="N1159"/>
      <c r="O1159"/>
    </row>
    <row r="1160" spans="1:15" ht="22.95" customHeight="1" x14ac:dyDescent="0.25">
      <c r="A1160"/>
      <c r="B1160"/>
      <c r="C1160"/>
      <c r="D1160"/>
      <c r="E1160"/>
      <c r="F1160"/>
      <c r="G1160"/>
      <c r="H1160"/>
      <c r="I1160"/>
      <c r="J1160"/>
      <c r="K1160"/>
      <c r="L1160"/>
      <c r="M1160"/>
      <c r="N1160"/>
      <c r="O1160"/>
    </row>
    <row r="1161" spans="1:15" ht="22.95" customHeight="1" x14ac:dyDescent="0.25">
      <c r="A1161"/>
      <c r="B1161"/>
      <c r="C1161"/>
      <c r="D1161"/>
      <c r="E1161"/>
      <c r="F1161"/>
      <c r="G1161"/>
      <c r="H1161"/>
      <c r="I1161"/>
      <c r="J1161"/>
      <c r="K1161"/>
      <c r="L1161"/>
      <c r="M1161"/>
      <c r="N1161"/>
      <c r="O1161"/>
    </row>
    <row r="1162" spans="1:15" ht="22.95" customHeight="1" x14ac:dyDescent="0.25">
      <c r="A1162"/>
      <c r="B1162"/>
      <c r="C1162"/>
      <c r="D1162"/>
      <c r="E1162"/>
      <c r="F1162"/>
      <c r="G1162"/>
      <c r="H1162"/>
      <c r="I1162"/>
      <c r="J1162"/>
      <c r="K1162"/>
      <c r="L1162"/>
      <c r="M1162"/>
      <c r="N1162"/>
      <c r="O1162"/>
    </row>
    <row r="1163" spans="1:15" ht="22.95" customHeight="1" x14ac:dyDescent="0.25">
      <c r="A1163"/>
      <c r="B1163"/>
      <c r="C1163"/>
      <c r="D1163"/>
      <c r="E1163"/>
      <c r="F1163"/>
      <c r="G1163"/>
      <c r="H1163"/>
      <c r="I1163"/>
      <c r="J1163"/>
      <c r="K1163"/>
      <c r="L1163"/>
      <c r="M1163"/>
      <c r="N1163"/>
      <c r="O1163"/>
    </row>
    <row r="1164" spans="1:15" ht="22.95" customHeight="1" x14ac:dyDescent="0.25">
      <c r="A1164"/>
      <c r="B1164"/>
      <c r="C1164"/>
      <c r="D1164"/>
      <c r="E1164"/>
      <c r="F1164"/>
      <c r="G1164"/>
      <c r="H1164"/>
      <c r="I1164"/>
      <c r="J1164"/>
      <c r="K1164"/>
      <c r="L1164"/>
      <c r="M1164"/>
      <c r="N1164"/>
      <c r="O1164"/>
    </row>
    <row r="1165" spans="1:15" ht="22.95" customHeight="1" x14ac:dyDescent="0.25">
      <c r="A1165"/>
      <c r="B1165"/>
      <c r="C1165"/>
      <c r="D1165"/>
      <c r="E1165"/>
      <c r="F1165"/>
      <c r="G1165"/>
      <c r="H1165"/>
      <c r="I1165"/>
      <c r="J1165"/>
      <c r="K1165"/>
      <c r="L1165"/>
      <c r="M1165"/>
      <c r="N1165"/>
      <c r="O1165"/>
    </row>
    <row r="1166" spans="1:15" ht="22.95" customHeight="1" x14ac:dyDescent="0.25">
      <c r="A1166"/>
      <c r="B1166"/>
      <c r="C1166"/>
      <c r="D1166"/>
      <c r="E1166"/>
      <c r="F1166"/>
      <c r="G1166"/>
      <c r="H1166"/>
      <c r="I1166"/>
      <c r="J1166"/>
      <c r="K1166"/>
      <c r="L1166"/>
      <c r="M1166"/>
      <c r="N1166"/>
      <c r="O1166"/>
    </row>
    <row r="1167" spans="1:15" ht="22.95" customHeight="1" x14ac:dyDescent="0.25">
      <c r="A1167"/>
      <c r="B1167"/>
      <c r="C1167"/>
      <c r="D1167"/>
      <c r="E1167"/>
      <c r="F1167"/>
      <c r="G1167"/>
      <c r="H1167"/>
      <c r="I1167"/>
      <c r="J1167"/>
      <c r="K1167"/>
      <c r="L1167"/>
      <c r="M1167"/>
      <c r="N1167"/>
      <c r="O1167"/>
    </row>
    <row r="1168" spans="1:15" ht="22.95" customHeight="1" x14ac:dyDescent="0.25">
      <c r="A1168"/>
      <c r="B1168"/>
      <c r="C1168"/>
      <c r="D1168"/>
      <c r="E1168"/>
      <c r="F1168"/>
      <c r="G1168"/>
      <c r="H1168"/>
      <c r="I1168"/>
      <c r="J1168"/>
      <c r="K1168"/>
      <c r="L1168"/>
      <c r="M1168"/>
      <c r="N1168"/>
      <c r="O1168"/>
    </row>
    <row r="1169" spans="1:15" ht="22.95" customHeight="1" x14ac:dyDescent="0.25">
      <c r="A1169"/>
      <c r="B1169"/>
      <c r="C1169"/>
      <c r="D1169"/>
      <c r="E1169"/>
      <c r="F1169"/>
      <c r="G1169"/>
      <c r="H1169"/>
      <c r="I1169"/>
      <c r="J1169"/>
      <c r="K1169"/>
      <c r="L1169"/>
      <c r="M1169"/>
      <c r="N1169"/>
      <c r="O1169"/>
    </row>
    <row r="1170" spans="1:15" ht="22.95" customHeight="1" x14ac:dyDescent="0.25">
      <c r="A1170"/>
      <c r="B1170"/>
      <c r="C1170"/>
      <c r="D1170"/>
      <c r="E1170"/>
      <c r="F1170"/>
      <c r="G1170"/>
      <c r="H1170"/>
      <c r="I1170"/>
      <c r="J1170"/>
      <c r="K1170"/>
      <c r="L1170"/>
      <c r="M1170"/>
      <c r="N1170"/>
      <c r="O1170"/>
    </row>
    <row r="1171" spans="1:15" ht="22.95" customHeight="1" x14ac:dyDescent="0.25">
      <c r="A1171"/>
      <c r="B1171"/>
      <c r="C1171"/>
      <c r="D1171"/>
      <c r="E1171"/>
      <c r="F1171"/>
      <c r="G1171"/>
      <c r="H1171"/>
      <c r="I1171"/>
      <c r="J1171"/>
      <c r="K1171"/>
      <c r="L1171"/>
      <c r="M1171"/>
      <c r="N1171"/>
      <c r="O1171"/>
    </row>
    <row r="1172" spans="1:15" ht="22.95" customHeight="1" x14ac:dyDescent="0.25">
      <c r="A1172"/>
      <c r="B1172"/>
      <c r="C1172"/>
      <c r="D1172"/>
      <c r="E1172"/>
      <c r="F1172"/>
      <c r="G1172"/>
      <c r="H1172"/>
      <c r="I1172"/>
      <c r="J1172"/>
      <c r="K1172"/>
      <c r="L1172"/>
      <c r="M1172"/>
      <c r="N1172"/>
      <c r="O1172"/>
    </row>
    <row r="1173" spans="1:15" ht="22.95" customHeight="1" x14ac:dyDescent="0.25">
      <c r="A1173"/>
      <c r="B1173"/>
      <c r="C1173"/>
      <c r="D1173"/>
      <c r="E1173"/>
      <c r="F1173"/>
      <c r="G1173"/>
      <c r="H1173"/>
      <c r="I1173"/>
      <c r="J1173"/>
      <c r="K1173"/>
      <c r="L1173"/>
      <c r="M1173"/>
      <c r="N1173"/>
      <c r="O1173"/>
    </row>
    <row r="1174" spans="1:15" ht="22.95" customHeight="1" x14ac:dyDescent="0.25">
      <c r="A1174"/>
      <c r="B1174"/>
      <c r="C1174"/>
      <c r="D1174"/>
      <c r="E1174"/>
      <c r="F1174"/>
      <c r="G1174"/>
      <c r="H1174"/>
      <c r="I1174"/>
      <c r="J1174"/>
      <c r="K1174"/>
      <c r="L1174"/>
      <c r="M1174"/>
      <c r="N1174"/>
      <c r="O1174"/>
    </row>
    <row r="1175" spans="1:15" ht="22.95" customHeight="1" x14ac:dyDescent="0.25">
      <c r="A1175"/>
      <c r="B1175"/>
      <c r="C1175"/>
      <c r="D1175"/>
      <c r="E1175"/>
      <c r="F1175"/>
      <c r="G1175"/>
      <c r="H1175"/>
      <c r="I1175"/>
      <c r="J1175"/>
      <c r="K1175"/>
      <c r="L1175"/>
      <c r="M1175"/>
      <c r="N1175"/>
      <c r="O1175"/>
    </row>
    <row r="1176" spans="1:15" ht="22.95" customHeight="1" x14ac:dyDescent="0.25">
      <c r="A1176"/>
      <c r="B1176"/>
      <c r="C1176"/>
      <c r="D1176"/>
      <c r="E1176"/>
      <c r="F1176"/>
      <c r="G1176"/>
      <c r="H1176"/>
      <c r="I1176"/>
      <c r="J1176"/>
      <c r="K1176"/>
      <c r="L1176"/>
      <c r="M1176"/>
      <c r="N1176"/>
      <c r="O1176"/>
    </row>
    <row r="1177" spans="1:15" ht="22.95" customHeight="1" x14ac:dyDescent="0.25">
      <c r="A1177"/>
      <c r="B1177"/>
      <c r="C1177"/>
      <c r="D1177"/>
      <c r="E1177"/>
      <c r="F1177"/>
      <c r="G1177"/>
      <c r="H1177"/>
      <c r="I1177"/>
      <c r="J1177"/>
      <c r="K1177"/>
      <c r="L1177"/>
      <c r="M1177"/>
      <c r="N1177"/>
      <c r="O1177"/>
    </row>
    <row r="1178" spans="1:15" ht="22.95" customHeight="1" x14ac:dyDescent="0.25">
      <c r="A1178"/>
      <c r="B1178"/>
      <c r="C1178"/>
      <c r="D1178"/>
      <c r="E1178"/>
      <c r="F1178"/>
      <c r="G1178"/>
      <c r="H1178"/>
      <c r="I1178"/>
      <c r="J1178"/>
      <c r="K1178"/>
      <c r="L1178"/>
      <c r="M1178"/>
      <c r="N1178"/>
      <c r="O1178"/>
    </row>
    <row r="1179" spans="1:15" ht="22.95" customHeight="1" x14ac:dyDescent="0.25">
      <c r="A1179"/>
      <c r="B1179"/>
      <c r="C1179"/>
      <c r="D1179"/>
      <c r="E1179"/>
      <c r="F1179"/>
      <c r="G1179"/>
      <c r="H1179"/>
      <c r="I1179"/>
      <c r="J1179"/>
      <c r="K1179"/>
      <c r="L1179"/>
      <c r="M1179"/>
      <c r="N1179"/>
      <c r="O1179"/>
    </row>
    <row r="1180" spans="1:15" ht="22.95" customHeight="1" x14ac:dyDescent="0.25">
      <c r="A1180"/>
      <c r="B1180"/>
      <c r="C1180"/>
      <c r="D1180"/>
      <c r="E1180"/>
      <c r="F1180"/>
      <c r="G1180"/>
      <c r="H1180"/>
      <c r="I1180"/>
      <c r="J1180"/>
      <c r="K1180"/>
      <c r="L1180"/>
      <c r="M1180"/>
      <c r="N1180"/>
      <c r="O1180"/>
    </row>
    <row r="1181" spans="1:15" ht="22.95" customHeight="1" x14ac:dyDescent="0.25">
      <c r="A1181"/>
      <c r="B1181"/>
      <c r="C1181"/>
      <c r="D1181"/>
      <c r="E1181"/>
      <c r="F1181"/>
      <c r="G1181"/>
      <c r="H1181"/>
      <c r="I1181"/>
      <c r="J1181"/>
      <c r="K1181"/>
      <c r="L1181"/>
      <c r="M1181"/>
      <c r="N1181"/>
      <c r="O1181"/>
    </row>
    <row r="1182" spans="1:15" ht="22.95" customHeight="1" x14ac:dyDescent="0.25">
      <c r="A1182"/>
      <c r="B1182"/>
      <c r="C1182"/>
      <c r="D1182"/>
      <c r="E1182"/>
      <c r="F1182"/>
      <c r="G1182"/>
      <c r="H1182"/>
      <c r="I1182"/>
      <c r="J1182"/>
      <c r="K1182"/>
      <c r="L1182"/>
      <c r="M1182"/>
      <c r="N1182"/>
      <c r="O1182"/>
    </row>
    <row r="1183" spans="1:15" ht="22.95" customHeight="1" x14ac:dyDescent="0.25">
      <c r="A1183"/>
      <c r="B1183"/>
      <c r="C1183"/>
      <c r="D1183"/>
      <c r="E1183"/>
      <c r="F1183"/>
      <c r="G1183"/>
      <c r="H1183"/>
      <c r="I1183"/>
      <c r="J1183"/>
      <c r="K1183"/>
      <c r="L1183"/>
      <c r="M1183"/>
      <c r="N1183"/>
      <c r="O1183"/>
    </row>
    <row r="1184" spans="1:15" ht="22.95" customHeight="1" x14ac:dyDescent="0.25">
      <c r="A1184"/>
      <c r="B1184"/>
      <c r="C1184"/>
      <c r="D1184"/>
      <c r="E1184"/>
      <c r="F1184"/>
      <c r="G1184"/>
      <c r="H1184"/>
      <c r="I1184"/>
      <c r="J1184"/>
      <c r="K1184"/>
      <c r="L1184"/>
      <c r="M1184"/>
      <c r="N1184"/>
      <c r="O1184"/>
    </row>
    <row r="1185" spans="1:15" ht="22.95" customHeight="1" x14ac:dyDescent="0.25">
      <c r="A1185"/>
      <c r="B1185"/>
      <c r="C1185"/>
      <c r="D1185"/>
      <c r="E1185"/>
      <c r="F1185"/>
      <c r="G1185"/>
      <c r="H1185"/>
      <c r="I1185"/>
      <c r="J1185"/>
      <c r="K1185"/>
      <c r="L1185"/>
      <c r="M1185"/>
      <c r="N1185"/>
      <c r="O1185"/>
    </row>
    <row r="1186" spans="1:15" ht="22.95" customHeight="1" x14ac:dyDescent="0.25">
      <c r="A1186"/>
      <c r="B1186"/>
      <c r="C1186"/>
      <c r="D1186"/>
      <c r="E1186"/>
      <c r="F1186"/>
      <c r="G1186"/>
      <c r="H1186"/>
      <c r="I1186"/>
      <c r="J1186"/>
      <c r="K1186"/>
      <c r="L1186"/>
      <c r="M1186"/>
      <c r="N1186"/>
      <c r="O1186"/>
    </row>
    <row r="1187" spans="1:15" ht="22.95" customHeight="1" x14ac:dyDescent="0.25">
      <c r="A1187"/>
      <c r="B1187"/>
      <c r="C1187"/>
      <c r="D1187"/>
      <c r="E1187"/>
      <c r="F1187"/>
      <c r="G1187"/>
      <c r="H1187"/>
      <c r="I1187"/>
      <c r="J1187"/>
      <c r="K1187"/>
      <c r="L1187"/>
      <c r="M1187"/>
      <c r="N1187"/>
      <c r="O1187"/>
    </row>
    <row r="1188" spans="1:15" ht="22.95" customHeight="1" x14ac:dyDescent="0.25">
      <c r="A1188"/>
      <c r="B1188"/>
      <c r="C1188"/>
      <c r="D1188"/>
      <c r="E1188"/>
      <c r="F1188"/>
      <c r="G1188"/>
      <c r="H1188"/>
      <c r="I1188"/>
      <c r="J1188"/>
      <c r="K1188"/>
      <c r="L1188"/>
      <c r="M1188"/>
      <c r="N1188"/>
      <c r="O1188"/>
    </row>
    <row r="1189" spans="1:15" ht="22.95" customHeight="1" x14ac:dyDescent="0.25">
      <c r="A1189"/>
      <c r="B1189"/>
      <c r="C1189"/>
      <c r="D1189"/>
      <c r="E1189"/>
      <c r="F1189"/>
      <c r="G1189"/>
      <c r="H1189"/>
      <c r="I1189"/>
      <c r="J1189"/>
      <c r="K1189"/>
      <c r="L1189"/>
      <c r="M1189"/>
      <c r="N1189"/>
      <c r="O1189"/>
    </row>
    <row r="1190" spans="1:15" ht="22.95" customHeight="1" x14ac:dyDescent="0.25">
      <c r="A1190"/>
      <c r="B1190"/>
      <c r="C1190"/>
      <c r="D1190"/>
      <c r="E1190"/>
      <c r="F1190"/>
      <c r="G1190"/>
      <c r="H1190"/>
      <c r="I1190"/>
      <c r="J1190"/>
      <c r="K1190"/>
      <c r="L1190"/>
      <c r="M1190"/>
      <c r="N1190"/>
      <c r="O1190"/>
    </row>
    <row r="1191" spans="1:15" ht="22.95" customHeight="1" x14ac:dyDescent="0.25">
      <c r="A1191"/>
      <c r="B1191"/>
      <c r="C1191"/>
      <c r="D1191"/>
      <c r="E1191"/>
      <c r="F1191"/>
      <c r="G1191"/>
      <c r="H1191"/>
      <c r="I1191"/>
      <c r="J1191"/>
      <c r="K1191"/>
      <c r="L1191"/>
      <c r="M1191"/>
      <c r="N1191"/>
      <c r="O1191"/>
    </row>
    <row r="1192" spans="1:15" ht="22.95" customHeight="1" x14ac:dyDescent="0.25">
      <c r="A1192"/>
      <c r="B1192"/>
      <c r="C1192"/>
      <c r="D1192"/>
      <c r="E1192"/>
      <c r="F1192"/>
      <c r="G1192"/>
      <c r="H1192"/>
      <c r="I1192"/>
      <c r="J1192"/>
      <c r="K1192"/>
      <c r="L1192"/>
      <c r="M1192"/>
      <c r="N1192"/>
      <c r="O1192"/>
    </row>
    <row r="1193" spans="1:15" ht="22.95" customHeight="1" x14ac:dyDescent="0.25">
      <c r="A1193"/>
      <c r="B1193"/>
      <c r="C1193"/>
      <c r="D1193"/>
      <c r="E1193"/>
      <c r="F1193"/>
      <c r="G1193"/>
      <c r="H1193"/>
      <c r="I1193"/>
      <c r="J1193"/>
      <c r="K1193"/>
      <c r="L1193"/>
      <c r="M1193"/>
      <c r="N1193"/>
      <c r="O1193"/>
    </row>
    <row r="1194" spans="1:15" ht="22.95" customHeight="1" x14ac:dyDescent="0.25">
      <c r="A1194"/>
      <c r="B1194"/>
      <c r="C1194"/>
      <c r="D1194"/>
      <c r="E1194"/>
      <c r="F1194"/>
      <c r="G1194"/>
      <c r="H1194"/>
      <c r="I1194"/>
      <c r="J1194"/>
      <c r="K1194"/>
      <c r="L1194"/>
      <c r="M1194"/>
      <c r="N1194"/>
      <c r="O1194"/>
    </row>
    <row r="1195" spans="1:15" ht="22.95" customHeight="1" x14ac:dyDescent="0.25">
      <c r="A1195"/>
      <c r="B1195"/>
      <c r="C1195"/>
      <c r="D1195"/>
      <c r="E1195"/>
      <c r="F1195"/>
      <c r="G1195"/>
      <c r="H1195"/>
      <c r="I1195"/>
      <c r="J1195"/>
      <c r="K1195"/>
      <c r="L1195"/>
      <c r="M1195"/>
      <c r="N1195"/>
      <c r="O1195"/>
    </row>
    <row r="1196" spans="1:15" ht="22.95" customHeight="1" x14ac:dyDescent="0.25">
      <c r="A1196"/>
      <c r="B1196"/>
      <c r="C1196"/>
      <c r="D1196"/>
      <c r="E1196"/>
      <c r="F1196"/>
      <c r="G1196"/>
      <c r="H1196"/>
      <c r="I1196"/>
      <c r="J1196"/>
      <c r="K1196"/>
      <c r="L1196"/>
      <c r="M1196"/>
      <c r="N1196"/>
      <c r="O1196"/>
    </row>
    <row r="1197" spans="1:15" ht="22.95" customHeight="1" x14ac:dyDescent="0.25">
      <c r="A1197"/>
      <c r="B1197"/>
      <c r="C1197"/>
      <c r="D1197"/>
      <c r="E1197"/>
      <c r="F1197"/>
      <c r="G1197"/>
      <c r="H1197"/>
      <c r="I1197"/>
      <c r="J1197"/>
      <c r="K1197"/>
      <c r="L1197"/>
      <c r="M1197"/>
      <c r="N1197"/>
      <c r="O1197"/>
    </row>
    <row r="1198" spans="1:15" ht="22.95" customHeight="1" x14ac:dyDescent="0.25">
      <c r="A1198"/>
      <c r="B1198"/>
      <c r="C1198"/>
      <c r="D1198"/>
      <c r="E1198"/>
      <c r="F1198"/>
      <c r="G1198"/>
      <c r="H1198"/>
      <c r="I1198"/>
      <c r="J1198"/>
      <c r="K1198"/>
      <c r="L1198"/>
      <c r="M1198"/>
      <c r="N1198"/>
      <c r="O1198"/>
    </row>
    <row r="1199" spans="1:15" ht="21" customHeight="1" x14ac:dyDescent="0.25">
      <c r="A1199"/>
      <c r="B1199"/>
      <c r="C1199"/>
      <c r="D1199"/>
      <c r="E1199"/>
      <c r="F1199"/>
      <c r="G1199"/>
      <c r="H1199"/>
      <c r="I1199"/>
      <c r="J1199"/>
      <c r="K1199"/>
      <c r="L1199"/>
      <c r="M1199"/>
      <c r="N1199"/>
      <c r="O1199"/>
    </row>
    <row r="1200" spans="1:15" ht="21" customHeight="1" x14ac:dyDescent="0.25">
      <c r="A1200"/>
      <c r="B1200"/>
      <c r="C1200"/>
      <c r="D1200"/>
      <c r="E1200"/>
      <c r="F1200"/>
      <c r="G1200"/>
      <c r="H1200"/>
      <c r="I1200"/>
      <c r="J1200"/>
      <c r="K1200"/>
      <c r="L1200"/>
      <c r="M1200"/>
      <c r="N1200"/>
      <c r="O1200"/>
    </row>
    <row r="1201" spans="1:15" ht="100.2" customHeight="1" x14ac:dyDescent="0.25">
      <c r="A1201"/>
      <c r="B1201"/>
      <c r="C1201"/>
      <c r="D1201"/>
      <c r="E1201"/>
      <c r="F1201"/>
      <c r="G1201"/>
      <c r="H1201"/>
      <c r="I1201"/>
      <c r="J1201"/>
      <c r="K1201"/>
      <c r="L1201"/>
      <c r="M1201"/>
      <c r="N1201"/>
      <c r="O1201"/>
    </row>
    <row r="1202" spans="1:15" ht="19.95" customHeight="1" x14ac:dyDescent="0.25">
      <c r="A1202"/>
      <c r="B1202"/>
      <c r="C1202"/>
      <c r="D1202"/>
      <c r="E1202"/>
      <c r="F1202"/>
      <c r="G1202"/>
      <c r="H1202"/>
      <c r="I1202"/>
      <c r="J1202"/>
      <c r="K1202"/>
      <c r="L1202"/>
      <c r="M1202"/>
      <c r="N1202"/>
      <c r="O1202"/>
    </row>
    <row r="1203" spans="1:15" ht="22.95" customHeight="1" x14ac:dyDescent="0.25">
      <c r="A1203"/>
      <c r="B1203"/>
      <c r="C1203"/>
      <c r="D1203"/>
      <c r="E1203"/>
      <c r="F1203"/>
      <c r="G1203"/>
      <c r="H1203"/>
      <c r="I1203"/>
      <c r="J1203"/>
      <c r="K1203"/>
      <c r="L1203"/>
      <c r="M1203"/>
      <c r="N1203"/>
      <c r="O1203"/>
    </row>
    <row r="1204" spans="1:15" ht="22.95" customHeight="1" x14ac:dyDescent="0.25">
      <c r="A1204"/>
      <c r="B1204"/>
      <c r="C1204"/>
      <c r="D1204"/>
      <c r="E1204"/>
      <c r="F1204"/>
      <c r="G1204"/>
      <c r="H1204"/>
      <c r="I1204"/>
      <c r="J1204"/>
      <c r="K1204"/>
      <c r="L1204"/>
      <c r="M1204"/>
      <c r="N1204"/>
      <c r="O1204"/>
    </row>
    <row r="1205" spans="1:15" ht="22.95" customHeight="1" x14ac:dyDescent="0.25">
      <c r="A1205"/>
      <c r="B1205"/>
      <c r="C1205"/>
      <c r="D1205"/>
      <c r="E1205"/>
      <c r="F1205"/>
      <c r="G1205"/>
      <c r="H1205"/>
      <c r="I1205"/>
      <c r="J1205"/>
      <c r="K1205"/>
      <c r="L1205"/>
      <c r="M1205"/>
      <c r="N1205"/>
      <c r="O1205"/>
    </row>
    <row r="1206" spans="1:15" ht="22.95" customHeight="1" x14ac:dyDescent="0.25">
      <c r="A1206"/>
      <c r="B1206"/>
      <c r="C1206"/>
      <c r="D1206"/>
      <c r="E1206"/>
      <c r="F1206"/>
      <c r="G1206"/>
      <c r="H1206"/>
      <c r="I1206"/>
      <c r="J1206"/>
      <c r="K1206"/>
      <c r="L1206"/>
      <c r="M1206"/>
      <c r="N1206"/>
      <c r="O1206"/>
    </row>
    <row r="1207" spans="1:15" ht="22.95" customHeight="1" x14ac:dyDescent="0.25">
      <c r="A1207"/>
      <c r="B1207"/>
      <c r="C1207"/>
      <c r="D1207"/>
      <c r="E1207"/>
      <c r="F1207"/>
      <c r="G1207"/>
      <c r="H1207"/>
      <c r="I1207"/>
      <c r="J1207"/>
      <c r="K1207"/>
      <c r="L1207"/>
      <c r="M1207"/>
      <c r="N1207"/>
      <c r="O1207"/>
    </row>
    <row r="1208" spans="1:15" ht="22.95" customHeight="1" x14ac:dyDescent="0.25">
      <c r="A1208"/>
      <c r="B1208"/>
      <c r="C1208"/>
      <c r="D1208"/>
      <c r="E1208"/>
      <c r="F1208"/>
      <c r="G1208"/>
      <c r="H1208"/>
      <c r="I1208"/>
      <c r="J1208"/>
      <c r="K1208"/>
      <c r="L1208"/>
      <c r="M1208"/>
      <c r="N1208"/>
      <c r="O1208"/>
    </row>
    <row r="1209" spans="1:15" ht="22.95" customHeight="1" x14ac:dyDescent="0.25">
      <c r="A1209"/>
      <c r="B1209"/>
      <c r="C1209"/>
      <c r="D1209"/>
      <c r="E1209"/>
      <c r="F1209"/>
      <c r="G1209"/>
      <c r="H1209"/>
      <c r="I1209"/>
      <c r="J1209"/>
      <c r="K1209"/>
      <c r="L1209"/>
      <c r="M1209"/>
      <c r="N1209"/>
      <c r="O1209"/>
    </row>
    <row r="1210" spans="1:15" ht="22.95" customHeight="1" x14ac:dyDescent="0.25">
      <c r="A1210"/>
      <c r="B1210"/>
      <c r="C1210"/>
      <c r="D1210"/>
      <c r="E1210"/>
      <c r="F1210"/>
      <c r="G1210"/>
      <c r="H1210"/>
      <c r="I1210"/>
      <c r="J1210"/>
      <c r="K1210"/>
      <c r="L1210"/>
      <c r="M1210"/>
      <c r="N1210"/>
      <c r="O1210"/>
    </row>
    <row r="1211" spans="1:15" ht="22.95" customHeight="1" x14ac:dyDescent="0.25">
      <c r="A1211"/>
      <c r="B1211"/>
      <c r="C1211"/>
      <c r="D1211"/>
      <c r="E1211"/>
      <c r="F1211"/>
      <c r="G1211"/>
      <c r="H1211"/>
      <c r="I1211"/>
      <c r="J1211"/>
      <c r="K1211"/>
      <c r="L1211"/>
      <c r="M1211"/>
      <c r="N1211"/>
      <c r="O1211"/>
    </row>
    <row r="1212" spans="1:15" ht="22.95" customHeight="1" x14ac:dyDescent="0.25">
      <c r="A1212"/>
      <c r="B1212"/>
      <c r="C1212"/>
      <c r="D1212"/>
      <c r="E1212"/>
      <c r="F1212"/>
      <c r="G1212"/>
      <c r="H1212"/>
      <c r="I1212"/>
      <c r="J1212"/>
      <c r="K1212"/>
      <c r="L1212"/>
      <c r="M1212"/>
      <c r="N1212"/>
      <c r="O1212"/>
    </row>
    <row r="1213" spans="1:15" ht="22.95" customHeight="1" x14ac:dyDescent="0.25">
      <c r="A1213"/>
      <c r="B1213"/>
      <c r="C1213"/>
      <c r="D1213"/>
      <c r="E1213"/>
      <c r="F1213"/>
      <c r="G1213"/>
      <c r="H1213"/>
      <c r="I1213"/>
      <c r="J1213"/>
      <c r="K1213"/>
      <c r="L1213"/>
      <c r="M1213"/>
      <c r="N1213"/>
      <c r="O1213"/>
    </row>
    <row r="1214" spans="1:15" ht="22.95" customHeight="1" x14ac:dyDescent="0.25">
      <c r="A1214"/>
      <c r="B1214"/>
      <c r="C1214"/>
      <c r="D1214"/>
      <c r="E1214"/>
      <c r="F1214"/>
      <c r="G1214"/>
      <c r="H1214"/>
      <c r="I1214"/>
      <c r="J1214"/>
      <c r="K1214"/>
      <c r="L1214"/>
      <c r="M1214"/>
      <c r="N1214"/>
      <c r="O1214"/>
    </row>
    <row r="1215" spans="1:15" ht="22.95" customHeight="1" x14ac:dyDescent="0.25">
      <c r="A1215"/>
      <c r="B1215"/>
      <c r="C1215"/>
      <c r="D1215"/>
      <c r="E1215"/>
      <c r="F1215"/>
      <c r="G1215"/>
      <c r="H1215"/>
      <c r="I1215"/>
      <c r="J1215"/>
      <c r="K1215"/>
      <c r="L1215"/>
      <c r="M1215"/>
      <c r="N1215"/>
      <c r="O1215"/>
    </row>
    <row r="1216" spans="1:15" ht="22.95" customHeight="1" x14ac:dyDescent="0.25">
      <c r="A1216"/>
      <c r="B1216"/>
      <c r="C1216"/>
      <c r="D1216"/>
      <c r="E1216"/>
      <c r="F1216"/>
      <c r="G1216"/>
      <c r="H1216"/>
      <c r="I1216"/>
      <c r="J1216"/>
      <c r="K1216"/>
      <c r="L1216"/>
      <c r="M1216"/>
      <c r="N1216"/>
      <c r="O1216"/>
    </row>
    <row r="1217" spans="1:15" ht="22.95" customHeight="1" x14ac:dyDescent="0.25">
      <c r="A1217"/>
      <c r="B1217"/>
      <c r="C1217"/>
      <c r="D1217"/>
      <c r="E1217"/>
      <c r="F1217"/>
      <c r="G1217"/>
      <c r="H1217"/>
      <c r="I1217"/>
      <c r="J1217"/>
      <c r="K1217"/>
      <c r="L1217"/>
      <c r="M1217"/>
      <c r="N1217"/>
      <c r="O1217"/>
    </row>
    <row r="1218" spans="1:15" ht="22.95" customHeight="1" x14ac:dyDescent="0.25">
      <c r="A1218"/>
      <c r="B1218"/>
      <c r="C1218"/>
      <c r="D1218"/>
      <c r="E1218"/>
      <c r="F1218"/>
      <c r="G1218"/>
      <c r="H1218"/>
      <c r="I1218"/>
      <c r="J1218"/>
      <c r="K1218"/>
      <c r="L1218"/>
      <c r="M1218"/>
      <c r="N1218"/>
      <c r="O1218"/>
    </row>
    <row r="1219" spans="1:15" ht="22.95" customHeight="1" x14ac:dyDescent="0.25">
      <c r="A1219"/>
      <c r="B1219"/>
      <c r="C1219"/>
      <c r="D1219"/>
      <c r="E1219"/>
      <c r="F1219"/>
      <c r="G1219"/>
      <c r="H1219"/>
      <c r="I1219"/>
      <c r="J1219"/>
      <c r="K1219"/>
      <c r="L1219"/>
      <c r="M1219"/>
      <c r="N1219"/>
      <c r="O1219"/>
    </row>
    <row r="1220" spans="1:15" ht="22.95" customHeight="1" x14ac:dyDescent="0.25">
      <c r="A1220"/>
      <c r="B1220"/>
      <c r="C1220"/>
      <c r="D1220"/>
      <c r="E1220"/>
      <c r="F1220"/>
      <c r="G1220"/>
      <c r="H1220"/>
      <c r="I1220"/>
      <c r="J1220"/>
      <c r="K1220"/>
      <c r="L1220"/>
      <c r="M1220"/>
      <c r="N1220"/>
      <c r="O1220"/>
    </row>
    <row r="1221" spans="1:15" ht="22.95" customHeight="1" x14ac:dyDescent="0.25">
      <c r="A1221"/>
      <c r="B1221"/>
      <c r="C1221"/>
      <c r="D1221"/>
      <c r="E1221"/>
      <c r="F1221"/>
      <c r="G1221"/>
      <c r="H1221"/>
      <c r="I1221"/>
      <c r="J1221"/>
      <c r="K1221"/>
      <c r="L1221"/>
      <c r="M1221"/>
      <c r="N1221"/>
      <c r="O1221"/>
    </row>
    <row r="1222" spans="1:15" ht="22.95" customHeight="1" x14ac:dyDescent="0.25">
      <c r="A1222"/>
      <c r="B1222"/>
      <c r="C1222"/>
      <c r="D1222"/>
      <c r="E1222"/>
      <c r="F1222"/>
      <c r="G1222"/>
      <c r="H1222"/>
      <c r="I1222"/>
      <c r="J1222"/>
      <c r="K1222"/>
      <c r="L1222"/>
      <c r="M1222"/>
      <c r="N1222"/>
      <c r="O1222"/>
    </row>
    <row r="1223" spans="1:15" ht="22.95" customHeight="1" x14ac:dyDescent="0.25">
      <c r="A1223"/>
      <c r="B1223"/>
      <c r="C1223"/>
      <c r="D1223"/>
      <c r="E1223"/>
      <c r="F1223"/>
      <c r="G1223"/>
      <c r="H1223"/>
      <c r="I1223"/>
      <c r="J1223"/>
      <c r="K1223"/>
      <c r="L1223"/>
      <c r="M1223"/>
      <c r="N1223"/>
      <c r="O1223"/>
    </row>
    <row r="1224" spans="1:15" ht="22.95" customHeight="1" x14ac:dyDescent="0.25">
      <c r="A1224"/>
      <c r="B1224"/>
      <c r="C1224"/>
      <c r="D1224"/>
      <c r="E1224"/>
      <c r="F1224"/>
      <c r="G1224"/>
      <c r="H1224"/>
      <c r="I1224"/>
      <c r="J1224"/>
      <c r="K1224"/>
      <c r="L1224"/>
      <c r="M1224"/>
      <c r="N1224"/>
      <c r="O1224"/>
    </row>
    <row r="1225" spans="1:15" ht="22.95" customHeight="1" x14ac:dyDescent="0.25">
      <c r="A1225"/>
      <c r="B1225"/>
      <c r="C1225"/>
      <c r="D1225"/>
      <c r="E1225"/>
      <c r="F1225"/>
      <c r="G1225"/>
      <c r="H1225"/>
      <c r="I1225"/>
      <c r="J1225"/>
      <c r="K1225"/>
      <c r="L1225"/>
      <c r="M1225"/>
      <c r="N1225"/>
      <c r="O1225"/>
    </row>
    <row r="1226" spans="1:15" ht="22.95" customHeight="1" x14ac:dyDescent="0.25">
      <c r="A1226"/>
      <c r="B1226"/>
      <c r="C1226"/>
      <c r="D1226"/>
      <c r="E1226"/>
      <c r="F1226"/>
      <c r="G1226"/>
      <c r="H1226"/>
      <c r="I1226"/>
      <c r="J1226"/>
      <c r="K1226"/>
      <c r="L1226"/>
      <c r="M1226"/>
      <c r="N1226"/>
      <c r="O1226"/>
    </row>
    <row r="1227" spans="1:15" ht="22.95" customHeight="1" x14ac:dyDescent="0.25">
      <c r="A1227"/>
      <c r="B1227"/>
      <c r="C1227"/>
      <c r="D1227"/>
      <c r="E1227"/>
      <c r="F1227"/>
      <c r="G1227"/>
      <c r="H1227"/>
      <c r="I1227"/>
      <c r="J1227"/>
      <c r="K1227"/>
      <c r="L1227"/>
      <c r="M1227"/>
      <c r="N1227"/>
      <c r="O1227"/>
    </row>
    <row r="1228" spans="1:15" ht="22.95" customHeight="1" x14ac:dyDescent="0.25">
      <c r="A1228"/>
      <c r="B1228"/>
      <c r="C1228"/>
      <c r="D1228"/>
      <c r="E1228"/>
      <c r="F1228"/>
      <c r="G1228"/>
      <c r="H1228"/>
      <c r="I1228"/>
      <c r="J1228"/>
      <c r="K1228"/>
      <c r="L1228"/>
      <c r="M1228"/>
      <c r="N1228"/>
      <c r="O1228"/>
    </row>
    <row r="1229" spans="1:15" ht="22.95" customHeight="1" x14ac:dyDescent="0.25">
      <c r="A1229"/>
      <c r="B1229"/>
      <c r="C1229"/>
      <c r="D1229"/>
      <c r="E1229"/>
      <c r="F1229"/>
      <c r="G1229"/>
      <c r="H1229"/>
      <c r="I1229"/>
      <c r="J1229"/>
      <c r="K1229"/>
      <c r="L1229"/>
      <c r="M1229"/>
      <c r="N1229"/>
      <c r="O1229"/>
    </row>
    <row r="1230" spans="1:15" ht="22.95" customHeight="1" x14ac:dyDescent="0.25">
      <c r="A1230"/>
      <c r="B1230"/>
      <c r="C1230"/>
      <c r="D1230"/>
      <c r="E1230"/>
      <c r="F1230"/>
      <c r="G1230"/>
      <c r="H1230"/>
      <c r="I1230"/>
      <c r="J1230"/>
      <c r="K1230"/>
      <c r="L1230"/>
      <c r="M1230"/>
      <c r="N1230"/>
      <c r="O1230"/>
    </row>
    <row r="1231" spans="1:15" ht="22.95" customHeight="1" x14ac:dyDescent="0.25">
      <c r="A1231"/>
      <c r="B1231"/>
      <c r="C1231"/>
      <c r="D1231"/>
      <c r="E1231"/>
      <c r="F1231"/>
      <c r="G1231"/>
      <c r="H1231"/>
      <c r="I1231"/>
      <c r="J1231"/>
      <c r="K1231"/>
      <c r="L1231"/>
      <c r="M1231"/>
      <c r="N1231"/>
      <c r="O1231"/>
    </row>
    <row r="1232" spans="1:15" ht="22.95" customHeight="1" x14ac:dyDescent="0.25">
      <c r="A1232"/>
      <c r="B1232"/>
      <c r="C1232"/>
      <c r="D1232"/>
      <c r="E1232"/>
      <c r="F1232"/>
      <c r="G1232"/>
      <c r="H1232"/>
      <c r="I1232"/>
      <c r="J1232"/>
      <c r="K1232"/>
      <c r="L1232"/>
      <c r="M1232"/>
      <c r="N1232"/>
      <c r="O1232"/>
    </row>
    <row r="1233" spans="1:15" ht="22.95" customHeight="1" x14ac:dyDescent="0.25">
      <c r="A1233"/>
      <c r="B1233"/>
      <c r="C1233"/>
      <c r="D1233"/>
      <c r="E1233"/>
      <c r="F1233"/>
      <c r="G1233"/>
      <c r="H1233"/>
      <c r="I1233"/>
      <c r="J1233"/>
      <c r="K1233"/>
      <c r="L1233"/>
      <c r="M1233"/>
      <c r="N1233"/>
      <c r="O1233"/>
    </row>
    <row r="1234" spans="1:15" ht="22.95" customHeight="1" x14ac:dyDescent="0.25">
      <c r="A1234"/>
      <c r="B1234"/>
      <c r="C1234"/>
      <c r="D1234"/>
      <c r="E1234"/>
      <c r="F1234"/>
      <c r="G1234"/>
      <c r="H1234"/>
      <c r="I1234"/>
      <c r="J1234"/>
      <c r="K1234"/>
      <c r="L1234"/>
      <c r="M1234"/>
      <c r="N1234"/>
      <c r="O1234"/>
    </row>
    <row r="1235" spans="1:15" ht="22.95" customHeight="1" x14ac:dyDescent="0.25">
      <c r="A1235"/>
      <c r="B1235"/>
      <c r="C1235"/>
      <c r="D1235"/>
      <c r="E1235"/>
      <c r="F1235"/>
      <c r="G1235"/>
      <c r="H1235"/>
      <c r="I1235"/>
      <c r="J1235"/>
      <c r="K1235"/>
      <c r="L1235"/>
      <c r="M1235"/>
      <c r="N1235"/>
      <c r="O1235"/>
    </row>
    <row r="1236" spans="1:15" ht="22.95" customHeight="1" x14ac:dyDescent="0.25">
      <c r="A1236"/>
      <c r="B1236"/>
      <c r="C1236"/>
      <c r="D1236"/>
      <c r="E1236"/>
      <c r="F1236"/>
      <c r="G1236"/>
      <c r="H1236"/>
      <c r="I1236"/>
      <c r="J1236"/>
      <c r="K1236"/>
      <c r="L1236"/>
      <c r="M1236"/>
      <c r="N1236"/>
      <c r="O1236"/>
    </row>
    <row r="1237" spans="1:15" ht="22.95" customHeight="1" x14ac:dyDescent="0.25">
      <c r="A1237"/>
      <c r="B1237"/>
      <c r="C1237"/>
      <c r="D1237"/>
      <c r="E1237"/>
      <c r="F1237"/>
      <c r="G1237"/>
      <c r="H1237"/>
      <c r="I1237"/>
      <c r="J1237"/>
      <c r="K1237"/>
      <c r="L1237"/>
      <c r="M1237"/>
      <c r="N1237"/>
      <c r="O1237"/>
    </row>
    <row r="1238" spans="1:15" ht="22.95" customHeight="1" x14ac:dyDescent="0.25">
      <c r="A1238"/>
      <c r="B1238"/>
      <c r="C1238"/>
      <c r="D1238"/>
      <c r="E1238"/>
      <c r="F1238"/>
      <c r="G1238"/>
      <c r="H1238"/>
      <c r="I1238"/>
      <c r="J1238"/>
      <c r="K1238"/>
      <c r="L1238"/>
      <c r="M1238"/>
      <c r="N1238"/>
      <c r="O1238"/>
    </row>
    <row r="1239" spans="1:15" ht="22.95" customHeight="1" x14ac:dyDescent="0.25">
      <c r="A1239"/>
      <c r="B1239"/>
      <c r="C1239"/>
      <c r="D1239"/>
      <c r="E1239"/>
      <c r="F1239"/>
      <c r="G1239"/>
      <c r="H1239"/>
      <c r="I1239"/>
      <c r="J1239"/>
      <c r="K1239"/>
      <c r="L1239"/>
      <c r="M1239"/>
      <c r="N1239"/>
      <c r="O1239"/>
    </row>
    <row r="1240" spans="1:15" ht="22.95" customHeight="1" x14ac:dyDescent="0.25">
      <c r="A1240"/>
      <c r="B1240"/>
      <c r="C1240"/>
      <c r="D1240"/>
      <c r="E1240"/>
      <c r="F1240"/>
      <c r="G1240"/>
      <c r="H1240"/>
      <c r="I1240"/>
      <c r="J1240"/>
      <c r="K1240"/>
      <c r="L1240"/>
      <c r="M1240"/>
      <c r="N1240"/>
      <c r="O1240"/>
    </row>
    <row r="1241" spans="1:15" ht="22.95" customHeight="1" x14ac:dyDescent="0.25">
      <c r="A1241"/>
      <c r="B1241"/>
      <c r="C1241"/>
      <c r="D1241"/>
      <c r="E1241"/>
      <c r="F1241"/>
      <c r="G1241"/>
      <c r="H1241"/>
      <c r="I1241"/>
      <c r="J1241"/>
      <c r="K1241"/>
      <c r="L1241"/>
      <c r="M1241"/>
      <c r="N1241"/>
      <c r="O1241"/>
    </row>
    <row r="1242" spans="1:15" ht="22.95" customHeight="1" x14ac:dyDescent="0.25">
      <c r="A1242"/>
      <c r="B1242"/>
      <c r="C1242"/>
      <c r="D1242"/>
      <c r="E1242"/>
      <c r="F1242"/>
      <c r="G1242"/>
      <c r="H1242"/>
      <c r="I1242"/>
      <c r="J1242"/>
      <c r="K1242"/>
      <c r="L1242"/>
      <c r="M1242"/>
      <c r="N1242"/>
      <c r="O1242"/>
    </row>
    <row r="1243" spans="1:15" ht="22.95" customHeight="1" x14ac:dyDescent="0.25">
      <c r="A1243"/>
      <c r="B1243"/>
      <c r="C1243"/>
      <c r="D1243"/>
      <c r="E1243"/>
      <c r="F1243"/>
      <c r="G1243"/>
      <c r="H1243"/>
      <c r="I1243"/>
      <c r="J1243"/>
      <c r="K1243"/>
      <c r="L1243"/>
      <c r="M1243"/>
      <c r="N1243"/>
      <c r="O1243"/>
    </row>
    <row r="1244" spans="1:15" ht="22.95" customHeight="1" x14ac:dyDescent="0.25">
      <c r="A1244"/>
      <c r="B1244"/>
      <c r="C1244"/>
      <c r="D1244"/>
      <c r="E1244"/>
      <c r="F1244"/>
      <c r="G1244"/>
      <c r="H1244"/>
      <c r="I1244"/>
      <c r="J1244"/>
      <c r="K1244"/>
      <c r="L1244"/>
      <c r="M1244"/>
      <c r="N1244"/>
      <c r="O1244"/>
    </row>
    <row r="1245" spans="1:15" ht="22.95" customHeight="1" x14ac:dyDescent="0.25">
      <c r="A1245"/>
      <c r="B1245"/>
      <c r="C1245"/>
      <c r="D1245"/>
      <c r="E1245"/>
      <c r="F1245"/>
      <c r="G1245"/>
      <c r="H1245"/>
      <c r="I1245"/>
      <c r="J1245"/>
      <c r="K1245"/>
      <c r="L1245"/>
      <c r="M1245"/>
      <c r="N1245"/>
      <c r="O1245"/>
    </row>
    <row r="1246" spans="1:15" ht="22.95" customHeight="1" x14ac:dyDescent="0.25">
      <c r="A1246"/>
      <c r="B1246"/>
      <c r="C1246"/>
      <c r="D1246"/>
      <c r="E1246"/>
      <c r="F1246"/>
      <c r="G1246"/>
      <c r="H1246"/>
      <c r="I1246"/>
      <c r="J1246"/>
      <c r="K1246"/>
      <c r="L1246"/>
      <c r="M1246"/>
      <c r="N1246"/>
      <c r="O1246"/>
    </row>
    <row r="1247" spans="1:15" ht="22.95" customHeight="1" x14ac:dyDescent="0.25">
      <c r="A1247"/>
      <c r="B1247"/>
      <c r="C1247"/>
      <c r="D1247"/>
      <c r="E1247"/>
      <c r="F1247"/>
      <c r="G1247"/>
      <c r="H1247"/>
      <c r="I1247"/>
      <c r="J1247"/>
      <c r="K1247"/>
      <c r="L1247"/>
      <c r="M1247"/>
      <c r="N1247"/>
      <c r="O1247"/>
    </row>
    <row r="1248" spans="1:15" ht="22.95" customHeight="1" x14ac:dyDescent="0.25">
      <c r="A1248"/>
      <c r="B1248"/>
      <c r="C1248"/>
      <c r="D1248"/>
      <c r="E1248"/>
      <c r="F1248"/>
      <c r="G1248"/>
      <c r="H1248"/>
      <c r="I1248"/>
      <c r="J1248"/>
      <c r="K1248"/>
      <c r="L1248"/>
      <c r="M1248"/>
      <c r="N1248"/>
      <c r="O1248"/>
    </row>
    <row r="1249" spans="1:15" ht="22.95" customHeight="1" x14ac:dyDescent="0.25">
      <c r="A1249"/>
      <c r="B1249"/>
      <c r="C1249"/>
      <c r="D1249"/>
      <c r="E1249"/>
      <c r="F1249"/>
      <c r="G1249"/>
      <c r="H1249"/>
      <c r="I1249"/>
      <c r="J1249"/>
      <c r="K1249"/>
      <c r="L1249"/>
      <c r="M1249"/>
      <c r="N1249"/>
      <c r="O1249"/>
    </row>
    <row r="1250" spans="1:15" ht="22.95" customHeight="1" x14ac:dyDescent="0.25">
      <c r="A1250"/>
      <c r="B1250"/>
      <c r="C1250"/>
      <c r="D1250"/>
      <c r="E1250"/>
      <c r="F1250"/>
      <c r="G1250"/>
      <c r="H1250"/>
      <c r="I1250"/>
      <c r="J1250"/>
      <c r="K1250"/>
      <c r="L1250"/>
      <c r="M1250"/>
      <c r="N1250"/>
      <c r="O1250"/>
    </row>
    <row r="1251" spans="1:15" ht="22.95" customHeight="1" x14ac:dyDescent="0.25">
      <c r="A1251"/>
      <c r="B1251"/>
      <c r="C1251"/>
      <c r="D1251"/>
      <c r="E1251"/>
      <c r="F1251"/>
      <c r="G1251"/>
      <c r="H1251"/>
      <c r="I1251"/>
      <c r="J1251"/>
      <c r="K1251"/>
      <c r="L1251"/>
      <c r="M1251"/>
      <c r="N1251"/>
      <c r="O1251"/>
    </row>
    <row r="1252" spans="1:15" ht="22.95" customHeight="1" x14ac:dyDescent="0.25">
      <c r="A1252"/>
      <c r="B1252"/>
      <c r="C1252"/>
      <c r="D1252"/>
      <c r="E1252"/>
      <c r="F1252"/>
      <c r="G1252"/>
      <c r="H1252"/>
      <c r="I1252"/>
      <c r="J1252"/>
      <c r="K1252"/>
      <c r="L1252"/>
      <c r="M1252"/>
      <c r="N1252"/>
      <c r="O1252"/>
    </row>
    <row r="1253" spans="1:15" ht="22.95" customHeight="1" x14ac:dyDescent="0.25">
      <c r="A1253"/>
      <c r="B1253"/>
      <c r="C1253"/>
      <c r="D1253"/>
      <c r="E1253"/>
      <c r="F1253"/>
      <c r="G1253"/>
      <c r="H1253"/>
      <c r="I1253"/>
      <c r="J1253"/>
      <c r="K1253"/>
      <c r="L1253"/>
      <c r="M1253"/>
      <c r="N1253"/>
      <c r="O1253"/>
    </row>
    <row r="1254" spans="1:15" ht="22.95" customHeight="1" x14ac:dyDescent="0.25">
      <c r="A1254"/>
      <c r="B1254"/>
      <c r="C1254"/>
      <c r="D1254"/>
      <c r="E1254"/>
      <c r="F1254"/>
      <c r="G1254"/>
      <c r="H1254"/>
      <c r="I1254"/>
      <c r="J1254"/>
      <c r="K1254"/>
      <c r="L1254"/>
      <c r="M1254"/>
      <c r="N1254"/>
      <c r="O1254"/>
    </row>
    <row r="1255" spans="1:15" ht="22.95" customHeight="1" x14ac:dyDescent="0.25">
      <c r="A1255"/>
      <c r="B1255"/>
      <c r="C1255"/>
      <c r="D1255"/>
      <c r="E1255"/>
      <c r="F1255"/>
      <c r="G1255"/>
      <c r="H1255"/>
      <c r="I1255"/>
      <c r="J1255"/>
      <c r="K1255"/>
      <c r="L1255"/>
      <c r="M1255"/>
      <c r="N1255"/>
      <c r="O1255"/>
    </row>
    <row r="1256" spans="1:15" ht="22.95" customHeight="1" x14ac:dyDescent="0.25">
      <c r="A1256"/>
      <c r="B1256"/>
      <c r="C1256"/>
      <c r="D1256"/>
      <c r="E1256"/>
      <c r="F1256"/>
      <c r="G1256"/>
      <c r="H1256"/>
      <c r="I1256"/>
      <c r="J1256"/>
      <c r="K1256"/>
      <c r="L1256"/>
      <c r="M1256"/>
      <c r="N1256"/>
      <c r="O1256"/>
    </row>
    <row r="1257" spans="1:15" ht="22.95" customHeight="1" x14ac:dyDescent="0.25">
      <c r="A1257"/>
      <c r="B1257"/>
      <c r="C1257"/>
      <c r="D1257"/>
      <c r="E1257"/>
      <c r="F1257"/>
      <c r="G1257"/>
      <c r="H1257"/>
      <c r="I1257"/>
      <c r="J1257"/>
      <c r="K1257"/>
      <c r="L1257"/>
      <c r="M1257"/>
      <c r="N1257"/>
      <c r="O1257"/>
    </row>
    <row r="1258" spans="1:15" ht="22.95" customHeight="1" x14ac:dyDescent="0.25">
      <c r="A1258"/>
      <c r="B1258"/>
      <c r="C1258"/>
      <c r="D1258"/>
      <c r="E1258"/>
      <c r="F1258"/>
      <c r="G1258"/>
      <c r="H1258"/>
      <c r="I1258"/>
      <c r="J1258"/>
      <c r="K1258"/>
      <c r="L1258"/>
      <c r="M1258"/>
      <c r="N1258"/>
      <c r="O1258"/>
    </row>
    <row r="1259" spans="1:15" ht="22.95" customHeight="1" x14ac:dyDescent="0.25">
      <c r="A1259"/>
      <c r="B1259"/>
      <c r="C1259"/>
      <c r="D1259"/>
      <c r="E1259"/>
      <c r="F1259"/>
      <c r="G1259"/>
      <c r="H1259"/>
      <c r="I1259"/>
      <c r="J1259"/>
      <c r="K1259"/>
      <c r="L1259"/>
      <c r="M1259"/>
      <c r="N1259"/>
      <c r="O1259"/>
    </row>
    <row r="1260" spans="1:15" ht="22.95" customHeight="1" x14ac:dyDescent="0.25">
      <c r="A1260"/>
      <c r="B1260"/>
      <c r="C1260"/>
      <c r="D1260"/>
      <c r="E1260"/>
      <c r="F1260"/>
      <c r="G1260"/>
      <c r="H1260"/>
      <c r="I1260"/>
      <c r="J1260"/>
      <c r="K1260"/>
      <c r="L1260"/>
      <c r="M1260"/>
      <c r="N1260"/>
      <c r="O1260"/>
    </row>
    <row r="1261" spans="1:15" ht="22.95" customHeight="1" x14ac:dyDescent="0.25">
      <c r="A1261"/>
      <c r="B1261"/>
      <c r="C1261"/>
      <c r="D1261"/>
      <c r="E1261"/>
      <c r="F1261"/>
      <c r="G1261"/>
      <c r="H1261"/>
      <c r="I1261"/>
      <c r="J1261"/>
      <c r="K1261"/>
      <c r="L1261"/>
      <c r="M1261"/>
      <c r="N1261"/>
      <c r="O1261"/>
    </row>
    <row r="1262" spans="1:15" ht="22.95" customHeight="1" x14ac:dyDescent="0.25">
      <c r="A1262"/>
      <c r="B1262"/>
      <c r="C1262"/>
      <c r="D1262"/>
      <c r="E1262"/>
      <c r="F1262"/>
      <c r="G1262"/>
      <c r="H1262"/>
      <c r="I1262"/>
      <c r="J1262"/>
      <c r="K1262"/>
      <c r="L1262"/>
      <c r="M1262"/>
      <c r="N1262"/>
      <c r="O1262"/>
    </row>
    <row r="1263" spans="1:15" ht="22.95" customHeight="1" x14ac:dyDescent="0.25">
      <c r="A1263"/>
      <c r="B1263"/>
      <c r="C1263"/>
      <c r="D1263"/>
      <c r="E1263"/>
      <c r="F1263"/>
      <c r="G1263"/>
      <c r="H1263"/>
      <c r="I1263"/>
      <c r="J1263"/>
      <c r="K1263"/>
      <c r="L1263"/>
      <c r="M1263"/>
      <c r="N1263"/>
      <c r="O1263"/>
    </row>
    <row r="1264" spans="1:15" ht="21" customHeight="1" x14ac:dyDescent="0.25">
      <c r="A1264"/>
      <c r="B1264"/>
      <c r="C1264"/>
      <c r="D1264"/>
      <c r="E1264"/>
      <c r="F1264"/>
      <c r="G1264"/>
      <c r="H1264"/>
      <c r="I1264"/>
      <c r="J1264"/>
      <c r="K1264"/>
      <c r="L1264"/>
      <c r="M1264"/>
      <c r="N1264"/>
      <c r="O1264"/>
    </row>
    <row r="1265" spans="1:15" ht="21" customHeight="1" x14ac:dyDescent="0.25">
      <c r="A1265"/>
      <c r="B1265"/>
      <c r="C1265"/>
      <c r="D1265"/>
      <c r="E1265"/>
      <c r="F1265"/>
      <c r="G1265"/>
      <c r="H1265"/>
      <c r="I1265"/>
      <c r="J1265"/>
      <c r="K1265"/>
      <c r="L1265"/>
      <c r="M1265"/>
      <c r="N1265"/>
      <c r="O1265"/>
    </row>
    <row r="1266" spans="1:15" ht="100.2" customHeight="1" x14ac:dyDescent="0.25">
      <c r="A1266"/>
      <c r="B1266"/>
      <c r="C1266"/>
      <c r="D1266"/>
      <c r="E1266"/>
      <c r="F1266"/>
      <c r="G1266"/>
      <c r="H1266"/>
      <c r="I1266"/>
      <c r="J1266"/>
      <c r="K1266"/>
      <c r="L1266"/>
      <c r="M1266"/>
      <c r="N1266"/>
      <c r="O1266"/>
    </row>
    <row r="1267" spans="1:15" ht="19.95" customHeight="1" x14ac:dyDescent="0.25">
      <c r="A1267"/>
      <c r="B1267"/>
      <c r="C1267"/>
      <c r="D1267"/>
      <c r="E1267"/>
      <c r="F1267"/>
      <c r="G1267"/>
      <c r="H1267"/>
      <c r="I1267"/>
      <c r="J1267"/>
      <c r="K1267"/>
      <c r="L1267"/>
      <c r="M1267"/>
      <c r="N1267"/>
      <c r="O1267"/>
    </row>
    <row r="1268" spans="1:15" ht="22.95" customHeight="1" x14ac:dyDescent="0.25">
      <c r="A1268"/>
      <c r="B1268"/>
      <c r="C1268"/>
      <c r="D1268"/>
      <c r="E1268"/>
      <c r="F1268"/>
      <c r="G1268"/>
      <c r="H1268"/>
      <c r="I1268"/>
      <c r="J1268"/>
      <c r="K1268"/>
      <c r="L1268"/>
      <c r="M1268"/>
      <c r="N1268"/>
      <c r="O1268"/>
    </row>
    <row r="1269" spans="1:15" ht="22.95" customHeight="1" x14ac:dyDescent="0.25">
      <c r="A1269"/>
      <c r="B1269"/>
      <c r="C1269"/>
      <c r="D1269"/>
      <c r="E1269"/>
      <c r="F1269"/>
      <c r="G1269"/>
      <c r="H1269"/>
      <c r="I1269"/>
      <c r="J1269"/>
      <c r="K1269"/>
      <c r="L1269"/>
      <c r="M1269"/>
      <c r="N1269"/>
      <c r="O1269"/>
    </row>
    <row r="1270" spans="1:15" ht="22.95" customHeight="1" x14ac:dyDescent="0.25">
      <c r="A1270"/>
      <c r="B1270"/>
      <c r="C1270"/>
      <c r="D1270"/>
      <c r="E1270"/>
      <c r="F1270"/>
      <c r="G1270"/>
      <c r="H1270"/>
      <c r="I1270"/>
      <c r="J1270"/>
      <c r="K1270"/>
      <c r="L1270"/>
      <c r="M1270"/>
      <c r="N1270"/>
      <c r="O1270"/>
    </row>
    <row r="1271" spans="1:15" ht="22.95" customHeight="1" x14ac:dyDescent="0.25">
      <c r="A1271"/>
      <c r="B1271"/>
      <c r="C1271"/>
      <c r="D1271"/>
      <c r="E1271"/>
      <c r="F1271"/>
      <c r="G1271"/>
      <c r="H1271"/>
      <c r="I1271"/>
      <c r="J1271"/>
      <c r="K1271"/>
      <c r="L1271"/>
      <c r="M1271"/>
      <c r="N1271"/>
      <c r="O1271"/>
    </row>
    <row r="1272" spans="1:15" ht="22.95" customHeight="1" x14ac:dyDescent="0.25">
      <c r="A1272"/>
      <c r="B1272"/>
      <c r="C1272"/>
      <c r="D1272"/>
      <c r="E1272"/>
      <c r="F1272"/>
      <c r="G1272"/>
      <c r="H1272"/>
      <c r="I1272"/>
      <c r="J1272"/>
      <c r="K1272"/>
      <c r="L1272"/>
      <c r="M1272"/>
      <c r="N1272"/>
      <c r="O1272"/>
    </row>
    <row r="1273" spans="1:15" ht="22.95" customHeight="1" x14ac:dyDescent="0.25">
      <c r="A1273"/>
      <c r="B1273"/>
      <c r="C1273"/>
      <c r="D1273"/>
      <c r="E1273"/>
      <c r="F1273"/>
      <c r="G1273"/>
      <c r="H1273"/>
      <c r="I1273"/>
      <c r="J1273"/>
      <c r="K1273"/>
      <c r="L1273"/>
      <c r="M1273"/>
      <c r="N1273"/>
      <c r="O1273"/>
    </row>
    <row r="1274" spans="1:15" ht="22.95" customHeight="1" x14ac:dyDescent="0.25">
      <c r="A1274"/>
      <c r="B1274"/>
      <c r="C1274"/>
      <c r="D1274"/>
      <c r="E1274"/>
      <c r="F1274"/>
      <c r="G1274"/>
      <c r="H1274"/>
      <c r="I1274"/>
      <c r="J1274"/>
      <c r="K1274"/>
      <c r="L1274"/>
      <c r="M1274"/>
      <c r="N1274"/>
      <c r="O1274"/>
    </row>
    <row r="1275" spans="1:15" ht="22.95" customHeight="1" x14ac:dyDescent="0.25">
      <c r="A1275"/>
      <c r="B1275"/>
      <c r="C1275"/>
      <c r="D1275"/>
      <c r="E1275"/>
      <c r="F1275"/>
      <c r="G1275"/>
      <c r="H1275"/>
      <c r="I1275"/>
      <c r="J1275"/>
      <c r="K1275"/>
      <c r="L1275"/>
      <c r="M1275"/>
      <c r="N1275"/>
      <c r="O1275"/>
    </row>
    <row r="1276" spans="1:15" ht="22.95" customHeight="1" x14ac:dyDescent="0.25">
      <c r="A1276"/>
      <c r="B1276"/>
      <c r="C1276"/>
      <c r="D1276"/>
      <c r="E1276"/>
      <c r="F1276"/>
      <c r="G1276"/>
      <c r="H1276"/>
      <c r="I1276"/>
      <c r="J1276"/>
      <c r="K1276"/>
      <c r="L1276"/>
      <c r="M1276"/>
      <c r="N1276"/>
      <c r="O1276"/>
    </row>
    <row r="1277" spans="1:15" ht="22.95" customHeight="1" x14ac:dyDescent="0.25">
      <c r="A1277"/>
      <c r="B1277"/>
      <c r="C1277"/>
      <c r="D1277"/>
      <c r="E1277"/>
      <c r="F1277"/>
      <c r="G1277"/>
      <c r="H1277"/>
      <c r="I1277"/>
      <c r="J1277"/>
      <c r="K1277"/>
      <c r="L1277"/>
      <c r="M1277"/>
      <c r="N1277"/>
      <c r="O1277"/>
    </row>
    <row r="1278" spans="1:15" ht="22.95" customHeight="1" x14ac:dyDescent="0.25">
      <c r="A1278"/>
      <c r="B1278"/>
      <c r="C1278"/>
      <c r="D1278"/>
      <c r="E1278"/>
      <c r="F1278"/>
      <c r="G1278"/>
      <c r="H1278"/>
      <c r="I1278"/>
      <c r="J1278"/>
      <c r="K1278"/>
      <c r="L1278"/>
      <c r="M1278"/>
      <c r="N1278"/>
      <c r="O1278"/>
    </row>
    <row r="1279" spans="1:15" ht="22.95" customHeight="1" x14ac:dyDescent="0.25">
      <c r="A1279"/>
      <c r="B1279"/>
      <c r="C1279"/>
      <c r="D1279"/>
      <c r="E1279"/>
      <c r="F1279"/>
      <c r="G1279"/>
      <c r="H1279"/>
      <c r="I1279"/>
      <c r="J1279"/>
      <c r="K1279"/>
      <c r="L1279"/>
      <c r="M1279"/>
      <c r="N1279"/>
      <c r="O1279"/>
    </row>
    <row r="1280" spans="1:15" ht="22.95" customHeight="1" x14ac:dyDescent="0.25">
      <c r="A1280"/>
      <c r="B1280"/>
      <c r="C1280"/>
      <c r="D1280"/>
      <c r="E1280"/>
      <c r="F1280"/>
      <c r="G1280"/>
      <c r="H1280"/>
      <c r="I1280"/>
      <c r="J1280"/>
      <c r="K1280"/>
      <c r="L1280"/>
      <c r="M1280"/>
      <c r="N1280"/>
      <c r="O1280"/>
    </row>
    <row r="1281" spans="1:15" ht="22.95" customHeight="1" x14ac:dyDescent="0.25">
      <c r="A1281"/>
      <c r="B1281"/>
      <c r="C1281"/>
      <c r="D1281"/>
      <c r="E1281"/>
      <c r="F1281"/>
      <c r="G1281"/>
      <c r="H1281"/>
      <c r="I1281"/>
      <c r="J1281"/>
      <c r="K1281"/>
      <c r="L1281"/>
      <c r="M1281"/>
      <c r="N1281"/>
      <c r="O1281"/>
    </row>
    <row r="1282" spans="1:15" ht="22.95" customHeight="1" x14ac:dyDescent="0.25">
      <c r="A1282"/>
      <c r="B1282"/>
      <c r="C1282"/>
      <c r="D1282"/>
      <c r="E1282"/>
      <c r="F1282"/>
      <c r="G1282"/>
      <c r="H1282"/>
      <c r="I1282"/>
      <c r="J1282"/>
      <c r="K1282"/>
      <c r="L1282"/>
      <c r="M1282"/>
      <c r="N1282"/>
      <c r="O1282"/>
    </row>
    <row r="1283" spans="1:15" ht="22.95" customHeight="1" x14ac:dyDescent="0.25">
      <c r="A1283"/>
      <c r="B1283"/>
      <c r="C1283"/>
      <c r="D1283"/>
      <c r="E1283"/>
      <c r="F1283"/>
      <c r="G1283"/>
      <c r="H1283"/>
      <c r="I1283"/>
      <c r="J1283"/>
      <c r="K1283"/>
      <c r="L1283"/>
      <c r="M1283"/>
      <c r="N1283"/>
      <c r="O1283"/>
    </row>
    <row r="1284" spans="1:15" ht="22.95" customHeight="1" x14ac:dyDescent="0.25">
      <c r="A1284"/>
      <c r="B1284"/>
      <c r="C1284"/>
      <c r="D1284"/>
      <c r="E1284"/>
      <c r="F1284"/>
      <c r="G1284"/>
      <c r="H1284"/>
      <c r="I1284"/>
      <c r="J1284"/>
      <c r="K1284"/>
      <c r="L1284"/>
      <c r="M1284"/>
      <c r="N1284"/>
      <c r="O1284"/>
    </row>
    <row r="1285" spans="1:15" ht="22.95" customHeight="1" x14ac:dyDescent="0.25">
      <c r="A1285"/>
      <c r="B1285"/>
      <c r="C1285"/>
      <c r="D1285"/>
      <c r="E1285"/>
      <c r="F1285"/>
      <c r="G1285"/>
      <c r="H1285"/>
      <c r="I1285"/>
      <c r="J1285"/>
      <c r="K1285"/>
      <c r="L1285"/>
      <c r="M1285"/>
      <c r="N1285"/>
      <c r="O1285"/>
    </row>
    <row r="1286" spans="1:15" ht="22.95" customHeight="1" x14ac:dyDescent="0.25">
      <c r="A1286"/>
      <c r="B1286"/>
      <c r="C1286"/>
      <c r="D1286"/>
      <c r="E1286"/>
      <c r="F1286"/>
      <c r="G1286"/>
      <c r="H1286"/>
      <c r="I1286"/>
      <c r="J1286"/>
      <c r="K1286"/>
      <c r="L1286"/>
      <c r="M1286"/>
      <c r="N1286"/>
      <c r="O1286"/>
    </row>
    <row r="1287" spans="1:15" ht="22.95" customHeight="1" x14ac:dyDescent="0.25">
      <c r="A1287"/>
      <c r="B1287"/>
      <c r="C1287"/>
      <c r="D1287"/>
      <c r="E1287"/>
      <c r="F1287"/>
      <c r="G1287"/>
      <c r="H1287"/>
      <c r="I1287"/>
      <c r="J1287"/>
      <c r="K1287"/>
      <c r="L1287"/>
      <c r="M1287"/>
      <c r="N1287"/>
      <c r="O1287"/>
    </row>
    <row r="1288" spans="1:15" ht="22.95" customHeight="1" x14ac:dyDescent="0.25">
      <c r="A1288"/>
      <c r="B1288"/>
      <c r="C1288"/>
      <c r="D1288"/>
      <c r="E1288"/>
      <c r="F1288"/>
      <c r="G1288"/>
      <c r="H1288"/>
      <c r="I1288"/>
      <c r="J1288"/>
      <c r="K1288"/>
      <c r="L1288"/>
      <c r="M1288"/>
      <c r="N1288"/>
      <c r="O1288"/>
    </row>
    <row r="1289" spans="1:15" ht="22.95" customHeight="1" x14ac:dyDescent="0.25">
      <c r="A1289"/>
      <c r="B1289"/>
      <c r="C1289"/>
      <c r="D1289"/>
      <c r="E1289"/>
      <c r="F1289"/>
      <c r="G1289"/>
      <c r="H1289"/>
      <c r="I1289"/>
      <c r="J1289"/>
      <c r="K1289"/>
      <c r="L1289"/>
      <c r="M1289"/>
      <c r="N1289"/>
      <c r="O1289"/>
    </row>
    <row r="1290" spans="1:15" ht="22.95" customHeight="1" x14ac:dyDescent="0.25">
      <c r="A1290"/>
      <c r="B1290"/>
      <c r="C1290"/>
      <c r="D1290"/>
      <c r="E1290"/>
      <c r="F1290"/>
      <c r="G1290"/>
      <c r="H1290"/>
      <c r="I1290"/>
      <c r="J1290"/>
      <c r="K1290"/>
      <c r="L1290"/>
      <c r="M1290"/>
      <c r="N1290"/>
      <c r="O1290"/>
    </row>
    <row r="1291" spans="1:15" ht="22.95" customHeight="1" x14ac:dyDescent="0.25">
      <c r="A1291"/>
      <c r="B1291"/>
      <c r="C1291"/>
      <c r="D1291"/>
      <c r="E1291"/>
      <c r="F1291"/>
      <c r="G1291"/>
      <c r="H1291"/>
      <c r="I1291"/>
      <c r="J1291"/>
      <c r="K1291"/>
      <c r="L1291"/>
      <c r="M1291"/>
      <c r="N1291"/>
      <c r="O1291"/>
    </row>
    <row r="1292" spans="1:15" ht="22.95" customHeight="1" x14ac:dyDescent="0.25">
      <c r="A1292"/>
      <c r="B1292"/>
      <c r="C1292"/>
      <c r="D1292"/>
      <c r="E1292"/>
      <c r="F1292"/>
      <c r="G1292"/>
      <c r="H1292"/>
      <c r="I1292"/>
      <c r="J1292"/>
      <c r="K1292"/>
      <c r="L1292"/>
      <c r="M1292"/>
      <c r="N1292"/>
      <c r="O1292"/>
    </row>
    <row r="1293" spans="1:15" ht="22.95" customHeight="1" x14ac:dyDescent="0.25">
      <c r="A1293"/>
      <c r="B1293"/>
      <c r="C1293"/>
      <c r="D1293"/>
      <c r="E1293"/>
      <c r="F1293"/>
      <c r="G1293"/>
      <c r="H1293"/>
      <c r="I1293"/>
      <c r="J1293"/>
      <c r="K1293"/>
      <c r="L1293"/>
      <c r="M1293"/>
      <c r="N1293"/>
      <c r="O1293"/>
    </row>
    <row r="1294" spans="1:15" ht="22.95" customHeight="1" x14ac:dyDescent="0.25">
      <c r="A1294"/>
      <c r="B1294"/>
      <c r="C1294"/>
      <c r="D1294"/>
      <c r="E1294"/>
      <c r="F1294"/>
      <c r="G1294"/>
      <c r="H1294"/>
      <c r="I1294"/>
      <c r="J1294"/>
      <c r="K1294"/>
      <c r="L1294"/>
      <c r="M1294"/>
      <c r="N1294"/>
      <c r="O1294"/>
    </row>
    <row r="1295" spans="1:15" ht="22.95" customHeight="1" x14ac:dyDescent="0.25">
      <c r="A1295"/>
      <c r="B1295"/>
      <c r="C1295"/>
      <c r="D1295"/>
      <c r="E1295"/>
      <c r="F1295"/>
      <c r="G1295"/>
      <c r="H1295"/>
      <c r="I1295"/>
      <c r="J1295"/>
      <c r="K1295"/>
      <c r="L1295"/>
      <c r="M1295"/>
      <c r="N1295"/>
      <c r="O1295"/>
    </row>
    <row r="1296" spans="1:15" ht="22.95" customHeight="1" x14ac:dyDescent="0.25">
      <c r="A1296"/>
      <c r="B1296"/>
      <c r="C1296"/>
      <c r="D1296"/>
      <c r="E1296"/>
      <c r="F1296"/>
      <c r="G1296"/>
      <c r="H1296"/>
      <c r="I1296"/>
      <c r="J1296"/>
      <c r="K1296"/>
      <c r="L1296"/>
      <c r="M1296"/>
      <c r="N1296"/>
      <c r="O1296"/>
    </row>
    <row r="1297" spans="1:15" ht="22.95" customHeight="1" x14ac:dyDescent="0.25">
      <c r="A1297"/>
      <c r="B1297"/>
      <c r="C1297"/>
      <c r="D1297"/>
      <c r="E1297"/>
      <c r="F1297"/>
      <c r="G1297"/>
      <c r="H1297"/>
      <c r="I1297"/>
      <c r="J1297"/>
      <c r="K1297"/>
      <c r="L1297"/>
      <c r="M1297"/>
      <c r="N1297"/>
      <c r="O1297"/>
    </row>
    <row r="1298" spans="1:15" ht="22.95" customHeight="1" x14ac:dyDescent="0.25">
      <c r="A1298"/>
      <c r="B1298"/>
      <c r="C1298"/>
      <c r="D1298"/>
      <c r="E1298"/>
      <c r="F1298"/>
      <c r="G1298"/>
      <c r="H1298"/>
      <c r="I1298"/>
      <c r="J1298"/>
      <c r="K1298"/>
      <c r="L1298"/>
      <c r="M1298"/>
      <c r="N1298"/>
      <c r="O1298"/>
    </row>
    <row r="1299" spans="1:15" ht="22.95" customHeight="1" x14ac:dyDescent="0.25">
      <c r="A1299"/>
      <c r="B1299"/>
      <c r="C1299"/>
      <c r="D1299"/>
      <c r="E1299"/>
      <c r="F1299"/>
      <c r="G1299"/>
      <c r="H1299"/>
      <c r="I1299"/>
      <c r="J1299"/>
      <c r="K1299"/>
      <c r="L1299"/>
      <c r="M1299"/>
      <c r="N1299"/>
      <c r="O1299"/>
    </row>
    <row r="1300" spans="1:15" ht="22.95" customHeight="1" x14ac:dyDescent="0.25">
      <c r="A1300"/>
      <c r="B1300"/>
      <c r="C1300"/>
      <c r="D1300"/>
      <c r="E1300"/>
      <c r="F1300"/>
      <c r="G1300"/>
      <c r="H1300"/>
      <c r="I1300"/>
      <c r="J1300"/>
      <c r="K1300"/>
      <c r="L1300"/>
      <c r="M1300"/>
      <c r="N1300"/>
      <c r="O1300"/>
    </row>
    <row r="1301" spans="1:15" ht="22.95" customHeight="1" x14ac:dyDescent="0.25">
      <c r="A1301"/>
      <c r="B1301"/>
      <c r="C1301"/>
      <c r="D1301"/>
      <c r="E1301"/>
      <c r="F1301"/>
      <c r="G1301"/>
      <c r="H1301"/>
      <c r="I1301"/>
      <c r="J1301"/>
      <c r="K1301"/>
      <c r="L1301"/>
      <c r="M1301"/>
      <c r="N1301"/>
      <c r="O1301"/>
    </row>
    <row r="1302" spans="1:15" ht="22.95" customHeight="1" x14ac:dyDescent="0.25">
      <c r="A1302"/>
      <c r="B1302"/>
      <c r="C1302"/>
      <c r="D1302"/>
      <c r="E1302"/>
      <c r="F1302"/>
      <c r="G1302"/>
      <c r="H1302"/>
      <c r="I1302"/>
      <c r="J1302"/>
      <c r="K1302"/>
      <c r="L1302"/>
      <c r="M1302"/>
      <c r="N1302"/>
      <c r="O1302"/>
    </row>
    <row r="1303" spans="1:15" ht="22.95" customHeight="1" x14ac:dyDescent="0.25">
      <c r="A1303"/>
      <c r="B1303"/>
      <c r="C1303"/>
      <c r="D1303"/>
      <c r="E1303"/>
      <c r="F1303"/>
      <c r="G1303"/>
      <c r="H1303"/>
      <c r="I1303"/>
      <c r="J1303"/>
      <c r="K1303"/>
      <c r="L1303"/>
      <c r="M1303"/>
      <c r="N1303"/>
      <c r="O1303"/>
    </row>
    <row r="1304" spans="1:15" ht="22.95" customHeight="1" x14ac:dyDescent="0.25">
      <c r="A1304"/>
      <c r="B1304"/>
      <c r="C1304"/>
      <c r="D1304"/>
      <c r="E1304"/>
      <c r="F1304"/>
      <c r="G1304"/>
      <c r="H1304"/>
      <c r="I1304"/>
      <c r="J1304"/>
      <c r="K1304"/>
      <c r="L1304"/>
      <c r="M1304"/>
      <c r="N1304"/>
      <c r="O1304"/>
    </row>
    <row r="1305" spans="1:15" ht="22.95" customHeight="1" x14ac:dyDescent="0.25">
      <c r="A1305"/>
      <c r="B1305"/>
      <c r="C1305"/>
      <c r="D1305"/>
      <c r="E1305"/>
      <c r="F1305"/>
      <c r="G1305"/>
      <c r="H1305"/>
      <c r="I1305"/>
      <c r="J1305"/>
      <c r="K1305"/>
      <c r="L1305"/>
      <c r="M1305"/>
      <c r="N1305"/>
      <c r="O1305"/>
    </row>
    <row r="1306" spans="1:15" ht="22.95" customHeight="1" x14ac:dyDescent="0.25">
      <c r="A1306"/>
      <c r="B1306"/>
      <c r="C1306"/>
      <c r="D1306"/>
      <c r="E1306"/>
      <c r="F1306"/>
      <c r="G1306"/>
      <c r="H1306"/>
      <c r="I1306"/>
      <c r="J1306"/>
      <c r="K1306"/>
      <c r="L1306"/>
      <c r="M1306"/>
      <c r="N1306"/>
      <c r="O1306"/>
    </row>
    <row r="1307" spans="1:15" ht="22.95" customHeight="1" x14ac:dyDescent="0.25">
      <c r="A1307"/>
      <c r="B1307"/>
      <c r="C1307"/>
      <c r="D1307"/>
      <c r="E1307"/>
      <c r="F1307"/>
      <c r="G1307"/>
      <c r="H1307"/>
      <c r="I1307"/>
      <c r="J1307"/>
      <c r="K1307"/>
      <c r="L1307"/>
      <c r="M1307"/>
      <c r="N1307"/>
      <c r="O1307"/>
    </row>
    <row r="1308" spans="1:15" ht="22.95" customHeight="1" x14ac:dyDescent="0.25">
      <c r="A1308"/>
      <c r="B1308"/>
      <c r="C1308"/>
      <c r="D1308"/>
      <c r="E1308"/>
      <c r="F1308"/>
      <c r="G1308"/>
      <c r="H1308"/>
      <c r="I1308"/>
      <c r="J1308"/>
      <c r="K1308"/>
      <c r="L1308"/>
      <c r="M1308"/>
      <c r="N1308"/>
      <c r="O1308"/>
    </row>
    <row r="1309" spans="1:15" ht="22.95" customHeight="1" x14ac:dyDescent="0.25">
      <c r="A1309"/>
      <c r="B1309"/>
      <c r="C1309"/>
      <c r="D1309"/>
      <c r="E1309"/>
      <c r="F1309"/>
      <c r="G1309"/>
      <c r="H1309"/>
      <c r="I1309"/>
      <c r="J1309"/>
      <c r="K1309"/>
      <c r="L1309"/>
      <c r="M1309"/>
      <c r="N1309"/>
      <c r="O1309"/>
    </row>
    <row r="1310" spans="1:15" ht="22.95" customHeight="1" x14ac:dyDescent="0.25">
      <c r="A1310"/>
      <c r="B1310"/>
      <c r="C1310"/>
      <c r="D1310"/>
      <c r="E1310"/>
      <c r="F1310"/>
      <c r="G1310"/>
      <c r="H1310"/>
      <c r="I1310"/>
      <c r="J1310"/>
      <c r="K1310"/>
      <c r="L1310"/>
      <c r="M1310"/>
      <c r="N1310"/>
      <c r="O1310"/>
    </row>
    <row r="1311" spans="1:15" ht="22.95" customHeight="1" x14ac:dyDescent="0.25">
      <c r="A1311"/>
      <c r="B1311"/>
      <c r="C1311"/>
      <c r="D1311"/>
      <c r="E1311"/>
      <c r="F1311"/>
      <c r="G1311"/>
      <c r="H1311"/>
      <c r="I1311"/>
      <c r="J1311"/>
      <c r="K1311"/>
      <c r="L1311"/>
      <c r="M1311"/>
      <c r="N1311"/>
      <c r="O1311"/>
    </row>
    <row r="1312" spans="1:15" ht="22.95" customHeight="1" x14ac:dyDescent="0.25">
      <c r="A1312"/>
      <c r="B1312"/>
      <c r="C1312"/>
      <c r="D1312"/>
      <c r="E1312"/>
      <c r="F1312"/>
      <c r="G1312"/>
      <c r="H1312"/>
      <c r="I1312"/>
      <c r="J1312"/>
      <c r="K1312"/>
      <c r="L1312"/>
      <c r="M1312"/>
      <c r="N1312"/>
      <c r="O1312"/>
    </row>
    <row r="1313" spans="1:15" ht="22.95" customHeight="1" x14ac:dyDescent="0.25">
      <c r="A1313"/>
      <c r="B1313"/>
      <c r="C1313"/>
      <c r="D1313"/>
      <c r="E1313"/>
      <c r="F1313"/>
      <c r="G1313"/>
      <c r="H1313"/>
      <c r="I1313"/>
      <c r="J1313"/>
      <c r="K1313"/>
      <c r="L1313"/>
      <c r="M1313"/>
      <c r="N1313"/>
      <c r="O1313"/>
    </row>
    <row r="1314" spans="1:15" ht="22.95" customHeight="1" x14ac:dyDescent="0.25">
      <c r="A1314"/>
      <c r="B1314"/>
      <c r="C1314"/>
      <c r="D1314"/>
      <c r="E1314"/>
      <c r="F1314"/>
      <c r="G1314"/>
      <c r="H1314"/>
      <c r="I1314"/>
      <c r="J1314"/>
      <c r="K1314"/>
      <c r="L1314"/>
      <c r="M1314"/>
      <c r="N1314"/>
      <c r="O1314"/>
    </row>
    <row r="1315" spans="1:15" ht="22.95" customHeight="1" x14ac:dyDescent="0.25">
      <c r="A1315"/>
      <c r="B1315"/>
      <c r="C1315"/>
      <c r="D1315"/>
      <c r="E1315"/>
      <c r="F1315"/>
      <c r="G1315"/>
      <c r="H1315"/>
      <c r="I1315"/>
      <c r="J1315"/>
      <c r="K1315"/>
      <c r="L1315"/>
      <c r="M1315"/>
      <c r="N1315"/>
      <c r="O1315"/>
    </row>
    <row r="1316" spans="1:15" ht="22.95" customHeight="1" x14ac:dyDescent="0.25">
      <c r="A1316"/>
      <c r="B1316"/>
      <c r="C1316"/>
      <c r="D1316"/>
      <c r="E1316"/>
      <c r="F1316"/>
      <c r="G1316"/>
      <c r="H1316"/>
      <c r="I1316"/>
      <c r="J1316"/>
      <c r="K1316"/>
      <c r="L1316"/>
      <c r="M1316"/>
      <c r="N1316"/>
      <c r="O1316"/>
    </row>
    <row r="1317" spans="1:15" ht="22.95" customHeight="1" x14ac:dyDescent="0.25">
      <c r="A1317"/>
      <c r="B1317"/>
      <c r="C1317"/>
      <c r="D1317"/>
      <c r="E1317"/>
      <c r="F1317"/>
      <c r="G1317"/>
      <c r="H1317"/>
      <c r="I1317"/>
      <c r="J1317"/>
      <c r="K1317"/>
      <c r="L1317"/>
      <c r="M1317"/>
      <c r="N1317"/>
      <c r="O1317"/>
    </row>
    <row r="1318" spans="1:15" ht="22.95" customHeight="1" x14ac:dyDescent="0.25">
      <c r="A1318"/>
      <c r="B1318"/>
      <c r="C1318"/>
      <c r="D1318"/>
      <c r="E1318"/>
      <c r="F1318"/>
      <c r="G1318"/>
      <c r="H1318"/>
      <c r="I1318"/>
      <c r="J1318"/>
      <c r="K1318"/>
      <c r="L1318"/>
      <c r="M1318"/>
      <c r="N1318"/>
      <c r="O1318"/>
    </row>
    <row r="1319" spans="1:15" ht="22.95" customHeight="1" x14ac:dyDescent="0.25">
      <c r="A1319"/>
      <c r="B1319"/>
      <c r="C1319"/>
      <c r="D1319"/>
      <c r="E1319"/>
      <c r="F1319"/>
      <c r="G1319"/>
      <c r="H1319"/>
      <c r="I1319"/>
      <c r="J1319"/>
      <c r="K1319"/>
      <c r="L1319"/>
      <c r="M1319"/>
      <c r="N1319"/>
      <c r="O1319"/>
    </row>
    <row r="1320" spans="1:15" ht="22.95" customHeight="1" x14ac:dyDescent="0.25">
      <c r="A1320"/>
      <c r="B1320"/>
      <c r="C1320"/>
      <c r="D1320"/>
      <c r="E1320"/>
      <c r="F1320"/>
      <c r="G1320"/>
      <c r="H1320"/>
      <c r="I1320"/>
      <c r="J1320"/>
      <c r="K1320"/>
      <c r="L1320"/>
      <c r="M1320"/>
      <c r="N1320"/>
      <c r="O1320"/>
    </row>
    <row r="1321" spans="1:15" ht="22.95" customHeight="1" x14ac:dyDescent="0.25">
      <c r="A1321"/>
      <c r="B1321"/>
      <c r="C1321"/>
      <c r="D1321"/>
      <c r="E1321"/>
      <c r="F1321"/>
      <c r="G1321"/>
      <c r="H1321"/>
      <c r="I1321"/>
      <c r="J1321"/>
      <c r="K1321"/>
      <c r="L1321"/>
      <c r="M1321"/>
      <c r="N1321"/>
      <c r="O1321"/>
    </row>
    <row r="1322" spans="1:15" ht="22.95" customHeight="1" x14ac:dyDescent="0.25">
      <c r="A1322"/>
      <c r="B1322"/>
      <c r="C1322"/>
      <c r="D1322"/>
      <c r="E1322"/>
      <c r="F1322"/>
      <c r="G1322"/>
      <c r="H1322"/>
      <c r="I1322"/>
      <c r="J1322"/>
      <c r="K1322"/>
      <c r="L1322"/>
      <c r="M1322"/>
      <c r="N1322"/>
      <c r="O1322"/>
    </row>
    <row r="1323" spans="1:15" ht="22.95" customHeight="1" x14ac:dyDescent="0.25">
      <c r="A1323"/>
      <c r="B1323"/>
      <c r="C1323"/>
      <c r="D1323"/>
      <c r="E1323"/>
      <c r="F1323"/>
      <c r="G1323"/>
      <c r="H1323"/>
      <c r="I1323"/>
      <c r="J1323"/>
      <c r="K1323"/>
      <c r="L1323"/>
      <c r="M1323"/>
      <c r="N1323"/>
      <c r="O1323"/>
    </row>
    <row r="1324" spans="1:15" ht="22.95" customHeight="1" x14ac:dyDescent="0.25">
      <c r="A1324"/>
      <c r="B1324"/>
      <c r="C1324"/>
      <c r="D1324"/>
      <c r="E1324"/>
      <c r="F1324"/>
      <c r="G1324"/>
      <c r="H1324"/>
      <c r="I1324"/>
      <c r="J1324"/>
      <c r="K1324"/>
      <c r="L1324"/>
      <c r="M1324"/>
      <c r="N1324"/>
      <c r="O1324"/>
    </row>
    <row r="1325" spans="1:15" ht="22.95" customHeight="1" x14ac:dyDescent="0.25">
      <c r="A1325"/>
      <c r="B1325"/>
      <c r="C1325"/>
      <c r="D1325"/>
      <c r="E1325"/>
      <c r="F1325"/>
      <c r="G1325"/>
      <c r="H1325"/>
      <c r="I1325"/>
      <c r="J1325"/>
      <c r="K1325"/>
      <c r="L1325"/>
      <c r="M1325"/>
      <c r="N1325"/>
      <c r="O1325"/>
    </row>
    <row r="1326" spans="1:15" ht="22.95" customHeight="1" x14ac:dyDescent="0.25">
      <c r="A1326"/>
      <c r="B1326"/>
      <c r="C1326"/>
      <c r="D1326"/>
      <c r="E1326"/>
      <c r="F1326"/>
      <c r="G1326"/>
      <c r="H1326"/>
      <c r="I1326"/>
      <c r="J1326"/>
      <c r="K1326"/>
      <c r="L1326"/>
      <c r="M1326"/>
      <c r="N1326"/>
      <c r="O1326"/>
    </row>
    <row r="1327" spans="1:15" ht="22.95" customHeight="1" x14ac:dyDescent="0.25">
      <c r="A1327"/>
      <c r="B1327"/>
      <c r="C1327"/>
      <c r="D1327"/>
      <c r="E1327"/>
      <c r="F1327"/>
      <c r="G1327"/>
      <c r="H1327"/>
      <c r="I1327"/>
      <c r="J1327"/>
      <c r="K1327"/>
      <c r="L1327"/>
      <c r="M1327"/>
      <c r="N1327"/>
      <c r="O1327"/>
    </row>
    <row r="1328" spans="1:15" ht="22.95" customHeight="1" x14ac:dyDescent="0.25">
      <c r="A1328"/>
      <c r="B1328"/>
      <c r="C1328"/>
      <c r="D1328"/>
      <c r="E1328"/>
      <c r="F1328"/>
      <c r="G1328"/>
      <c r="H1328"/>
      <c r="I1328"/>
      <c r="J1328"/>
      <c r="K1328"/>
      <c r="L1328"/>
      <c r="M1328"/>
      <c r="N1328"/>
      <c r="O1328"/>
    </row>
    <row r="1329" spans="1:15" ht="21" customHeight="1" x14ac:dyDescent="0.25">
      <c r="A1329"/>
      <c r="B1329"/>
      <c r="C1329"/>
      <c r="D1329"/>
      <c r="E1329"/>
      <c r="F1329"/>
      <c r="G1329"/>
      <c r="H1329"/>
      <c r="I1329"/>
      <c r="J1329"/>
      <c r="K1329"/>
      <c r="L1329"/>
      <c r="M1329"/>
      <c r="N1329"/>
      <c r="O1329"/>
    </row>
    <row r="1330" spans="1:15" ht="21" customHeight="1" x14ac:dyDescent="0.25">
      <c r="A1330"/>
      <c r="B1330"/>
      <c r="C1330"/>
      <c r="D1330"/>
      <c r="E1330"/>
      <c r="F1330"/>
      <c r="G1330"/>
      <c r="H1330"/>
      <c r="I1330"/>
      <c r="J1330"/>
      <c r="K1330"/>
      <c r="L1330"/>
      <c r="M1330"/>
      <c r="N1330"/>
      <c r="O1330"/>
    </row>
    <row r="1331" spans="1:15" ht="100.2" customHeight="1" x14ac:dyDescent="0.25">
      <c r="A1331"/>
      <c r="B1331"/>
      <c r="C1331"/>
      <c r="D1331"/>
      <c r="E1331"/>
      <c r="F1331"/>
      <c r="G1331"/>
      <c r="H1331"/>
      <c r="I1331"/>
      <c r="J1331"/>
      <c r="K1331"/>
      <c r="L1331"/>
      <c r="M1331"/>
      <c r="N1331"/>
      <c r="O1331"/>
    </row>
    <row r="1332" spans="1:15" ht="19.95" customHeight="1" x14ac:dyDescent="0.25">
      <c r="A1332"/>
      <c r="B1332"/>
      <c r="C1332"/>
      <c r="D1332"/>
      <c r="E1332"/>
      <c r="F1332"/>
      <c r="G1332"/>
      <c r="H1332"/>
      <c r="I1332"/>
      <c r="J1332"/>
      <c r="K1332"/>
      <c r="L1332"/>
      <c r="M1332"/>
      <c r="N1332"/>
      <c r="O1332"/>
    </row>
    <row r="1333" spans="1:15" ht="22.95" customHeight="1" x14ac:dyDescent="0.25">
      <c r="A1333"/>
      <c r="B1333"/>
      <c r="C1333"/>
      <c r="D1333"/>
      <c r="E1333"/>
      <c r="F1333"/>
      <c r="G1333"/>
      <c r="H1333"/>
      <c r="I1333"/>
      <c r="J1333"/>
      <c r="K1333"/>
      <c r="L1333"/>
      <c r="M1333"/>
      <c r="N1333"/>
      <c r="O1333"/>
    </row>
    <row r="1334" spans="1:15" ht="22.95" customHeight="1" x14ac:dyDescent="0.25">
      <c r="A1334"/>
      <c r="B1334"/>
      <c r="C1334"/>
      <c r="D1334"/>
      <c r="E1334"/>
      <c r="F1334"/>
      <c r="G1334"/>
      <c r="H1334"/>
      <c r="I1334"/>
      <c r="J1334"/>
      <c r="K1334"/>
      <c r="L1334"/>
      <c r="M1334"/>
      <c r="N1334"/>
      <c r="O1334"/>
    </row>
    <row r="1335" spans="1:15" ht="22.95" customHeight="1" x14ac:dyDescent="0.25">
      <c r="A1335"/>
      <c r="B1335"/>
      <c r="C1335"/>
      <c r="D1335"/>
      <c r="E1335"/>
      <c r="F1335"/>
      <c r="G1335"/>
      <c r="H1335"/>
      <c r="I1335"/>
      <c r="J1335"/>
      <c r="K1335"/>
      <c r="L1335"/>
      <c r="M1335"/>
      <c r="N1335"/>
      <c r="O1335"/>
    </row>
    <row r="1336" spans="1:15" ht="22.95" customHeight="1" x14ac:dyDescent="0.25">
      <c r="A1336"/>
      <c r="B1336"/>
      <c r="C1336"/>
      <c r="D1336"/>
      <c r="E1336"/>
      <c r="F1336"/>
      <c r="G1336"/>
      <c r="H1336"/>
      <c r="I1336"/>
      <c r="J1336"/>
      <c r="K1336"/>
      <c r="L1336"/>
      <c r="M1336"/>
      <c r="N1336"/>
      <c r="O1336"/>
    </row>
    <row r="1337" spans="1:15" ht="22.95" customHeight="1" x14ac:dyDescent="0.25">
      <c r="A1337"/>
      <c r="B1337"/>
      <c r="C1337"/>
      <c r="D1337"/>
      <c r="E1337"/>
      <c r="F1337"/>
      <c r="G1337"/>
      <c r="H1337"/>
      <c r="I1337"/>
      <c r="J1337"/>
      <c r="K1337"/>
      <c r="L1337"/>
      <c r="M1337"/>
      <c r="N1337"/>
      <c r="O1337"/>
    </row>
    <row r="1338" spans="1:15" ht="22.95" customHeight="1" x14ac:dyDescent="0.25">
      <c r="A1338"/>
      <c r="B1338"/>
      <c r="C1338"/>
      <c r="D1338"/>
      <c r="E1338"/>
      <c r="F1338"/>
      <c r="G1338"/>
      <c r="H1338"/>
      <c r="I1338"/>
      <c r="J1338"/>
      <c r="K1338"/>
      <c r="L1338"/>
      <c r="M1338"/>
      <c r="N1338"/>
      <c r="O1338"/>
    </row>
    <row r="1339" spans="1:15" ht="22.95" customHeight="1" x14ac:dyDescent="0.25">
      <c r="A1339"/>
      <c r="B1339"/>
      <c r="C1339"/>
      <c r="D1339"/>
      <c r="E1339"/>
      <c r="F1339"/>
      <c r="G1339"/>
      <c r="H1339"/>
      <c r="I1339"/>
      <c r="J1339"/>
      <c r="K1339"/>
      <c r="L1339"/>
      <c r="M1339"/>
      <c r="N1339"/>
      <c r="O1339"/>
    </row>
    <row r="1340" spans="1:15" ht="22.95" customHeight="1" x14ac:dyDescent="0.25">
      <c r="A1340"/>
      <c r="B1340"/>
      <c r="C1340"/>
      <c r="D1340"/>
      <c r="E1340"/>
      <c r="F1340"/>
      <c r="G1340"/>
      <c r="H1340"/>
      <c r="I1340"/>
      <c r="J1340"/>
      <c r="K1340"/>
      <c r="L1340"/>
      <c r="M1340"/>
      <c r="N1340"/>
      <c r="O1340"/>
    </row>
    <row r="1341" spans="1:15" ht="22.95" customHeight="1" x14ac:dyDescent="0.25">
      <c r="A1341"/>
      <c r="B1341"/>
      <c r="C1341"/>
      <c r="D1341"/>
      <c r="E1341"/>
      <c r="F1341"/>
      <c r="G1341"/>
      <c r="H1341"/>
      <c r="I1341"/>
      <c r="J1341"/>
      <c r="K1341"/>
      <c r="L1341"/>
      <c r="M1341"/>
      <c r="N1341"/>
      <c r="O1341"/>
    </row>
    <row r="1342" spans="1:15" ht="22.95" customHeight="1" x14ac:dyDescent="0.25">
      <c r="A1342"/>
      <c r="B1342"/>
      <c r="C1342"/>
      <c r="D1342"/>
      <c r="E1342"/>
      <c r="F1342"/>
      <c r="G1342"/>
      <c r="H1342"/>
      <c r="I1342"/>
      <c r="J1342"/>
      <c r="K1342"/>
      <c r="L1342"/>
      <c r="M1342"/>
      <c r="N1342"/>
      <c r="O1342"/>
    </row>
    <row r="1343" spans="1:15" ht="22.95" customHeight="1" x14ac:dyDescent="0.25">
      <c r="A1343"/>
      <c r="B1343"/>
      <c r="C1343"/>
      <c r="D1343"/>
      <c r="E1343"/>
      <c r="F1343"/>
      <c r="G1343"/>
      <c r="H1343"/>
      <c r="I1343"/>
      <c r="J1343"/>
      <c r="K1343"/>
      <c r="L1343"/>
      <c r="M1343"/>
      <c r="N1343"/>
      <c r="O1343"/>
    </row>
    <row r="1344" spans="1:15" ht="22.95" customHeight="1" x14ac:dyDescent="0.25">
      <c r="A1344"/>
      <c r="B1344"/>
      <c r="C1344"/>
      <c r="D1344"/>
      <c r="E1344"/>
      <c r="F1344"/>
      <c r="G1344"/>
      <c r="H1344"/>
      <c r="I1344"/>
      <c r="J1344"/>
      <c r="K1344"/>
      <c r="L1344"/>
      <c r="M1344"/>
      <c r="N1344"/>
      <c r="O1344"/>
    </row>
    <row r="1345" spans="1:15" ht="22.95" customHeight="1" x14ac:dyDescent="0.25">
      <c r="A1345"/>
      <c r="B1345"/>
      <c r="C1345"/>
      <c r="D1345"/>
      <c r="E1345"/>
      <c r="F1345"/>
      <c r="G1345"/>
      <c r="H1345"/>
      <c r="I1345"/>
      <c r="J1345"/>
      <c r="K1345"/>
      <c r="L1345"/>
      <c r="M1345"/>
      <c r="N1345"/>
      <c r="O1345"/>
    </row>
    <row r="1346" spans="1:15" ht="22.95" customHeight="1" x14ac:dyDescent="0.25">
      <c r="A1346"/>
      <c r="B1346"/>
      <c r="C1346"/>
      <c r="D1346"/>
      <c r="E1346"/>
      <c r="F1346"/>
      <c r="G1346"/>
      <c r="H1346"/>
      <c r="I1346"/>
      <c r="J1346"/>
      <c r="K1346"/>
      <c r="L1346"/>
      <c r="M1346"/>
      <c r="N1346"/>
      <c r="O1346"/>
    </row>
    <row r="1347" spans="1:15" ht="22.95" customHeight="1" x14ac:dyDescent="0.25">
      <c r="A1347"/>
      <c r="B1347"/>
      <c r="C1347"/>
      <c r="D1347"/>
      <c r="E1347"/>
      <c r="F1347"/>
      <c r="G1347"/>
      <c r="H1347"/>
      <c r="I1347"/>
      <c r="J1347"/>
      <c r="K1347"/>
      <c r="L1347"/>
      <c r="M1347"/>
      <c r="N1347"/>
      <c r="O1347"/>
    </row>
    <row r="1348" spans="1:15" ht="22.95" customHeight="1" x14ac:dyDescent="0.25">
      <c r="A1348"/>
      <c r="B1348"/>
      <c r="C1348"/>
      <c r="D1348"/>
      <c r="E1348"/>
      <c r="F1348"/>
      <c r="G1348"/>
      <c r="H1348"/>
      <c r="I1348"/>
      <c r="J1348"/>
      <c r="K1348"/>
      <c r="L1348"/>
      <c r="M1348"/>
      <c r="N1348"/>
      <c r="O1348"/>
    </row>
    <row r="1349" spans="1:15" ht="22.95" customHeight="1" x14ac:dyDescent="0.25">
      <c r="A1349"/>
      <c r="B1349"/>
      <c r="C1349"/>
      <c r="D1349"/>
      <c r="E1349"/>
      <c r="F1349"/>
      <c r="G1349"/>
      <c r="H1349"/>
      <c r="I1349"/>
      <c r="J1349"/>
      <c r="K1349"/>
      <c r="L1349"/>
      <c r="M1349"/>
      <c r="N1349"/>
      <c r="O1349"/>
    </row>
    <row r="1350" spans="1:15" ht="22.95" customHeight="1" x14ac:dyDescent="0.25">
      <c r="A1350"/>
      <c r="B1350"/>
      <c r="C1350"/>
      <c r="D1350"/>
      <c r="E1350"/>
      <c r="F1350"/>
      <c r="G1350"/>
      <c r="H1350"/>
      <c r="I1350"/>
      <c r="J1350"/>
      <c r="K1350"/>
      <c r="L1350"/>
      <c r="M1350"/>
      <c r="N1350"/>
      <c r="O1350"/>
    </row>
    <row r="1351" spans="1:15" ht="22.95" customHeight="1" x14ac:dyDescent="0.25">
      <c r="A1351"/>
      <c r="B1351"/>
      <c r="C1351"/>
      <c r="D1351"/>
      <c r="E1351"/>
      <c r="F1351"/>
      <c r="G1351"/>
      <c r="H1351"/>
      <c r="I1351"/>
      <c r="J1351"/>
      <c r="K1351"/>
      <c r="L1351"/>
      <c r="M1351"/>
      <c r="N1351"/>
      <c r="O1351"/>
    </row>
    <row r="1352" spans="1:15" ht="22.95" customHeight="1" x14ac:dyDescent="0.25">
      <c r="A1352"/>
      <c r="B1352"/>
      <c r="C1352"/>
      <c r="D1352"/>
      <c r="E1352"/>
      <c r="F1352"/>
      <c r="G1352"/>
      <c r="H1352"/>
      <c r="I1352"/>
      <c r="J1352"/>
      <c r="K1352"/>
      <c r="L1352"/>
      <c r="M1352"/>
      <c r="N1352"/>
      <c r="O1352"/>
    </row>
    <row r="1353" spans="1:15" ht="22.95" customHeight="1" x14ac:dyDescent="0.25">
      <c r="A1353"/>
      <c r="B1353"/>
      <c r="C1353"/>
      <c r="D1353"/>
      <c r="E1353"/>
      <c r="F1353"/>
      <c r="G1353"/>
      <c r="H1353"/>
      <c r="I1353"/>
      <c r="J1353"/>
      <c r="K1353"/>
      <c r="L1353"/>
      <c r="M1353"/>
      <c r="N1353"/>
      <c r="O1353"/>
    </row>
    <row r="1354" spans="1:15" ht="22.95" customHeight="1" x14ac:dyDescent="0.25">
      <c r="A1354"/>
      <c r="B1354"/>
      <c r="C1354"/>
      <c r="D1354"/>
      <c r="E1354"/>
      <c r="F1354"/>
      <c r="G1354"/>
      <c r="H1354"/>
      <c r="I1354"/>
      <c r="J1354"/>
      <c r="K1354"/>
      <c r="L1354"/>
      <c r="M1354"/>
      <c r="N1354"/>
      <c r="O1354"/>
    </row>
    <row r="1355" spans="1:15" ht="22.95" customHeight="1" x14ac:dyDescent="0.25">
      <c r="A1355"/>
      <c r="B1355"/>
      <c r="C1355"/>
      <c r="D1355"/>
      <c r="E1355"/>
      <c r="F1355"/>
      <c r="G1355"/>
      <c r="H1355"/>
      <c r="I1355"/>
      <c r="J1355"/>
      <c r="K1355"/>
      <c r="L1355"/>
      <c r="M1355"/>
      <c r="N1355"/>
      <c r="O1355"/>
    </row>
    <row r="1356" spans="1:15" ht="22.95" customHeight="1" x14ac:dyDescent="0.25">
      <c r="A1356"/>
      <c r="B1356"/>
      <c r="C1356"/>
      <c r="D1356"/>
      <c r="E1356"/>
      <c r="F1356"/>
      <c r="G1356"/>
      <c r="H1356"/>
      <c r="I1356"/>
      <c r="J1356"/>
      <c r="K1356"/>
      <c r="L1356"/>
      <c r="M1356"/>
      <c r="N1356"/>
      <c r="O1356"/>
    </row>
    <row r="1357" spans="1:15" ht="22.95" customHeight="1" x14ac:dyDescent="0.25">
      <c r="A1357"/>
      <c r="B1357"/>
      <c r="C1357"/>
      <c r="D1357"/>
      <c r="E1357"/>
      <c r="F1357"/>
      <c r="G1357"/>
      <c r="H1357"/>
      <c r="I1357"/>
      <c r="J1357"/>
      <c r="K1357"/>
      <c r="L1357"/>
      <c r="M1357"/>
      <c r="N1357"/>
      <c r="O1357"/>
    </row>
    <row r="1358" spans="1:15" ht="22.95" customHeight="1" x14ac:dyDescent="0.25">
      <c r="A1358"/>
      <c r="B1358"/>
      <c r="C1358"/>
      <c r="D1358"/>
      <c r="E1358"/>
      <c r="F1358"/>
      <c r="G1358"/>
      <c r="H1358"/>
      <c r="I1358"/>
      <c r="J1358"/>
      <c r="K1358"/>
      <c r="L1358"/>
      <c r="M1358"/>
      <c r="N1358"/>
      <c r="O1358"/>
    </row>
    <row r="1359" spans="1:15" ht="22.95" customHeight="1" x14ac:dyDescent="0.25">
      <c r="A1359"/>
      <c r="B1359"/>
      <c r="C1359"/>
      <c r="D1359"/>
      <c r="E1359"/>
      <c r="F1359"/>
      <c r="G1359"/>
      <c r="H1359"/>
      <c r="I1359"/>
      <c r="J1359"/>
      <c r="K1359"/>
      <c r="L1359"/>
      <c r="M1359"/>
      <c r="N1359"/>
      <c r="O1359"/>
    </row>
    <row r="1360" spans="1:15" ht="22.95" customHeight="1" x14ac:dyDescent="0.25">
      <c r="A1360"/>
      <c r="B1360"/>
      <c r="C1360"/>
      <c r="D1360"/>
      <c r="E1360"/>
      <c r="F1360"/>
      <c r="G1360"/>
      <c r="H1360"/>
      <c r="I1360"/>
      <c r="J1360"/>
      <c r="K1360"/>
      <c r="L1360"/>
      <c r="M1360"/>
      <c r="N1360"/>
      <c r="O1360"/>
    </row>
    <row r="1361" spans="1:15" ht="22.95" customHeight="1" x14ac:dyDescent="0.25">
      <c r="A1361"/>
      <c r="B1361"/>
      <c r="C1361"/>
      <c r="D1361"/>
      <c r="E1361"/>
      <c r="F1361"/>
      <c r="G1361"/>
      <c r="H1361"/>
      <c r="I1361"/>
      <c r="J1361"/>
      <c r="K1361"/>
      <c r="L1361"/>
      <c r="M1361"/>
      <c r="N1361"/>
      <c r="O1361"/>
    </row>
    <row r="1362" spans="1:15" ht="22.95" customHeight="1" x14ac:dyDescent="0.25">
      <c r="A1362"/>
      <c r="B1362"/>
      <c r="C1362"/>
      <c r="D1362"/>
      <c r="E1362"/>
      <c r="F1362"/>
      <c r="G1362"/>
      <c r="H1362"/>
      <c r="I1362"/>
      <c r="J1362"/>
      <c r="K1362"/>
      <c r="L1362"/>
      <c r="M1362"/>
      <c r="N1362"/>
      <c r="O1362"/>
    </row>
    <row r="1363" spans="1:15" ht="22.95" customHeight="1" x14ac:dyDescent="0.25">
      <c r="A1363"/>
      <c r="B1363"/>
      <c r="C1363"/>
      <c r="D1363"/>
      <c r="E1363"/>
      <c r="F1363"/>
      <c r="G1363"/>
      <c r="H1363"/>
      <c r="I1363"/>
      <c r="J1363"/>
      <c r="K1363"/>
      <c r="L1363"/>
      <c r="M1363"/>
      <c r="N1363"/>
      <c r="O1363"/>
    </row>
    <row r="1364" spans="1:15" ht="22.95" customHeight="1" x14ac:dyDescent="0.25">
      <c r="A1364"/>
      <c r="B1364"/>
      <c r="C1364"/>
      <c r="D1364"/>
      <c r="E1364"/>
      <c r="F1364"/>
      <c r="G1364"/>
      <c r="H1364"/>
      <c r="I1364"/>
      <c r="J1364"/>
      <c r="K1364"/>
      <c r="L1364"/>
      <c r="M1364"/>
      <c r="N1364"/>
      <c r="O1364"/>
    </row>
    <row r="1365" spans="1:15" ht="22.95" customHeight="1" x14ac:dyDescent="0.25">
      <c r="A1365"/>
      <c r="B1365"/>
      <c r="C1365"/>
      <c r="D1365"/>
      <c r="E1365"/>
      <c r="F1365"/>
      <c r="G1365"/>
      <c r="H1365"/>
      <c r="I1365"/>
      <c r="J1365"/>
      <c r="K1365"/>
      <c r="L1365"/>
      <c r="M1365"/>
      <c r="N1365"/>
      <c r="O1365"/>
    </row>
    <row r="1366" spans="1:15" ht="22.95" customHeight="1" x14ac:dyDescent="0.25">
      <c r="A1366"/>
      <c r="B1366"/>
      <c r="C1366"/>
      <c r="D1366"/>
      <c r="E1366"/>
      <c r="F1366"/>
      <c r="G1366"/>
      <c r="H1366"/>
      <c r="I1366"/>
      <c r="J1366"/>
      <c r="K1366"/>
      <c r="L1366"/>
      <c r="M1366"/>
      <c r="N1366"/>
      <c r="O1366"/>
    </row>
    <row r="1367" spans="1:15" ht="22.95" customHeight="1" x14ac:dyDescent="0.25">
      <c r="A1367"/>
      <c r="B1367"/>
      <c r="C1367"/>
      <c r="D1367"/>
      <c r="E1367"/>
      <c r="F1367"/>
      <c r="G1367"/>
      <c r="H1367"/>
      <c r="I1367"/>
      <c r="J1367"/>
      <c r="K1367"/>
      <c r="L1367"/>
      <c r="M1367"/>
      <c r="N1367"/>
      <c r="O1367"/>
    </row>
    <row r="1368" spans="1:15" ht="22.95" customHeight="1" x14ac:dyDescent="0.25">
      <c r="A1368"/>
      <c r="B1368"/>
      <c r="C1368"/>
      <c r="D1368"/>
      <c r="E1368"/>
      <c r="F1368"/>
      <c r="G1368"/>
      <c r="H1368"/>
      <c r="I1368"/>
      <c r="J1368"/>
      <c r="K1368"/>
      <c r="L1368"/>
      <c r="M1368"/>
      <c r="N1368"/>
      <c r="O1368"/>
    </row>
    <row r="1369" spans="1:15" ht="22.95" customHeight="1" x14ac:dyDescent="0.25">
      <c r="A1369"/>
      <c r="B1369"/>
      <c r="C1369"/>
      <c r="D1369"/>
      <c r="E1369"/>
      <c r="F1369"/>
      <c r="G1369"/>
      <c r="H1369"/>
      <c r="I1369"/>
      <c r="J1369"/>
      <c r="K1369"/>
      <c r="L1369"/>
      <c r="M1369"/>
      <c r="N1369"/>
      <c r="O1369"/>
    </row>
    <row r="1370" spans="1:15" ht="22.95" customHeight="1" x14ac:dyDescent="0.25">
      <c r="A1370"/>
      <c r="B1370"/>
      <c r="C1370"/>
      <c r="D1370"/>
      <c r="E1370"/>
      <c r="F1370"/>
      <c r="G1370"/>
      <c r="H1370"/>
      <c r="I1370"/>
      <c r="J1370"/>
      <c r="K1370"/>
      <c r="L1370"/>
      <c r="M1370"/>
      <c r="N1370"/>
      <c r="O1370"/>
    </row>
    <row r="1371" spans="1:15" ht="22.95" customHeight="1" x14ac:dyDescent="0.25">
      <c r="A1371"/>
      <c r="B1371"/>
      <c r="C1371"/>
      <c r="D1371"/>
      <c r="E1371"/>
      <c r="F1371"/>
      <c r="G1371"/>
      <c r="H1371"/>
      <c r="I1371"/>
      <c r="J1371"/>
      <c r="K1371"/>
      <c r="L1371"/>
      <c r="M1371"/>
      <c r="N1371"/>
      <c r="O1371"/>
    </row>
    <row r="1372" spans="1:15" ht="22.95" customHeight="1" x14ac:dyDescent="0.25">
      <c r="A1372"/>
      <c r="B1372"/>
      <c r="C1372"/>
      <c r="D1372"/>
      <c r="E1372"/>
      <c r="F1372"/>
      <c r="G1372"/>
      <c r="H1372"/>
      <c r="I1372"/>
      <c r="J1372"/>
      <c r="K1372"/>
      <c r="L1372"/>
      <c r="M1372"/>
      <c r="N1372"/>
      <c r="O1372"/>
    </row>
    <row r="1373" spans="1:15" ht="22.95" customHeight="1" x14ac:dyDescent="0.25">
      <c r="A1373"/>
      <c r="B1373"/>
      <c r="C1373"/>
      <c r="D1373"/>
      <c r="E1373"/>
      <c r="F1373"/>
      <c r="G1373"/>
      <c r="H1373"/>
      <c r="I1373"/>
      <c r="J1373"/>
      <c r="K1373"/>
      <c r="L1373"/>
      <c r="M1373"/>
      <c r="N1373"/>
      <c r="O1373"/>
    </row>
    <row r="1374" spans="1:15" ht="22.95" customHeight="1" x14ac:dyDescent="0.25">
      <c r="A1374"/>
      <c r="B1374"/>
      <c r="C1374"/>
      <c r="D1374"/>
      <c r="E1374"/>
      <c r="F1374"/>
      <c r="G1374"/>
      <c r="H1374"/>
      <c r="I1374"/>
      <c r="J1374"/>
      <c r="K1374"/>
      <c r="L1374"/>
      <c r="M1374"/>
      <c r="N1374"/>
      <c r="O1374"/>
    </row>
    <row r="1375" spans="1:15" ht="22.95" customHeight="1" x14ac:dyDescent="0.25">
      <c r="A1375"/>
      <c r="B1375"/>
      <c r="C1375"/>
      <c r="D1375"/>
      <c r="E1375"/>
      <c r="F1375"/>
      <c r="G1375"/>
      <c r="H1375"/>
      <c r="I1375"/>
      <c r="J1375"/>
      <c r="K1375"/>
      <c r="L1375"/>
      <c r="M1375"/>
      <c r="N1375"/>
      <c r="O1375"/>
    </row>
    <row r="1376" spans="1:15" ht="22.95" customHeight="1" x14ac:dyDescent="0.25">
      <c r="A1376"/>
      <c r="B1376"/>
      <c r="C1376"/>
      <c r="D1376"/>
      <c r="E1376"/>
      <c r="F1376"/>
      <c r="G1376"/>
      <c r="H1376"/>
      <c r="I1376"/>
      <c r="J1376"/>
      <c r="K1376"/>
      <c r="L1376"/>
      <c r="M1376"/>
      <c r="N1376"/>
      <c r="O1376"/>
    </row>
    <row r="1377" spans="1:15" ht="22.95" customHeight="1" x14ac:dyDescent="0.25">
      <c r="A1377"/>
      <c r="B1377"/>
      <c r="C1377"/>
      <c r="D1377"/>
      <c r="E1377"/>
      <c r="F1377"/>
      <c r="G1377"/>
      <c r="H1377"/>
      <c r="I1377"/>
      <c r="J1377"/>
      <c r="K1377"/>
      <c r="L1377"/>
      <c r="M1377"/>
      <c r="N1377"/>
      <c r="O1377"/>
    </row>
    <row r="1378" spans="1:15" ht="22.95" customHeight="1" x14ac:dyDescent="0.25">
      <c r="A1378"/>
      <c r="B1378"/>
      <c r="C1378"/>
      <c r="D1378"/>
      <c r="E1378"/>
      <c r="F1378"/>
      <c r="G1378"/>
      <c r="H1378"/>
      <c r="I1378"/>
      <c r="J1378"/>
      <c r="K1378"/>
      <c r="L1378"/>
      <c r="M1378"/>
      <c r="N1378"/>
      <c r="O1378"/>
    </row>
    <row r="1379" spans="1:15" ht="22.95" customHeight="1" x14ac:dyDescent="0.25">
      <c r="A1379"/>
      <c r="B1379"/>
      <c r="C1379"/>
      <c r="D1379"/>
      <c r="E1379"/>
      <c r="F1379"/>
      <c r="G1379"/>
      <c r="H1379"/>
      <c r="I1379"/>
      <c r="J1379"/>
      <c r="K1379"/>
      <c r="L1379"/>
      <c r="M1379"/>
      <c r="N1379"/>
      <c r="O1379"/>
    </row>
    <row r="1380" spans="1:15" ht="22.95" customHeight="1" x14ac:dyDescent="0.25">
      <c r="A1380"/>
      <c r="B1380"/>
      <c r="C1380"/>
      <c r="D1380"/>
      <c r="E1380"/>
      <c r="F1380"/>
      <c r="G1380"/>
      <c r="H1380"/>
      <c r="I1380"/>
      <c r="J1380"/>
      <c r="K1380"/>
      <c r="L1380"/>
      <c r="M1380"/>
      <c r="N1380"/>
      <c r="O1380"/>
    </row>
    <row r="1381" spans="1:15" ht="22.95" customHeight="1" x14ac:dyDescent="0.25">
      <c r="A1381"/>
      <c r="B1381"/>
      <c r="C1381"/>
      <c r="D1381"/>
      <c r="E1381"/>
      <c r="F1381"/>
      <c r="G1381"/>
      <c r="H1381"/>
      <c r="I1381"/>
      <c r="J1381"/>
      <c r="K1381"/>
      <c r="L1381"/>
      <c r="M1381"/>
      <c r="N1381"/>
      <c r="O1381"/>
    </row>
    <row r="1382" spans="1:15" ht="22.95" customHeight="1" x14ac:dyDescent="0.25">
      <c r="A1382"/>
      <c r="B1382"/>
      <c r="C1382"/>
      <c r="D1382"/>
      <c r="E1382"/>
      <c r="F1382"/>
      <c r="G1382"/>
      <c r="H1382"/>
      <c r="I1382"/>
      <c r="J1382"/>
      <c r="K1382"/>
      <c r="L1382"/>
      <c r="M1382"/>
      <c r="N1382"/>
      <c r="O1382"/>
    </row>
    <row r="1383" spans="1:15" ht="22.95" customHeight="1" x14ac:dyDescent="0.25">
      <c r="A1383"/>
      <c r="B1383"/>
      <c r="C1383"/>
      <c r="D1383"/>
      <c r="E1383"/>
      <c r="F1383"/>
      <c r="G1383"/>
      <c r="H1383"/>
      <c r="I1383"/>
      <c r="J1383"/>
      <c r="K1383"/>
      <c r="L1383"/>
      <c r="M1383"/>
      <c r="N1383"/>
      <c r="O1383"/>
    </row>
    <row r="1384" spans="1:15" ht="22.95" customHeight="1" x14ac:dyDescent="0.25">
      <c r="A1384"/>
      <c r="B1384"/>
      <c r="C1384"/>
      <c r="D1384"/>
      <c r="E1384"/>
      <c r="F1384"/>
      <c r="G1384"/>
      <c r="H1384"/>
      <c r="I1384"/>
      <c r="J1384"/>
      <c r="K1384"/>
      <c r="L1384"/>
      <c r="M1384"/>
      <c r="N1384"/>
      <c r="O1384"/>
    </row>
    <row r="1385" spans="1:15" ht="22.95" customHeight="1" x14ac:dyDescent="0.25">
      <c r="A1385"/>
      <c r="B1385"/>
      <c r="C1385"/>
      <c r="D1385"/>
      <c r="E1385"/>
      <c r="F1385"/>
      <c r="G1385"/>
      <c r="H1385"/>
      <c r="I1385"/>
      <c r="J1385"/>
      <c r="K1385"/>
      <c r="L1385"/>
      <c r="M1385"/>
      <c r="N1385"/>
      <c r="O1385"/>
    </row>
    <row r="1386" spans="1:15" ht="22.95" customHeight="1" x14ac:dyDescent="0.25">
      <c r="A1386"/>
      <c r="B1386"/>
      <c r="C1386"/>
      <c r="D1386"/>
      <c r="E1386"/>
      <c r="F1386"/>
      <c r="G1386"/>
      <c r="H1386"/>
      <c r="I1386"/>
      <c r="J1386"/>
      <c r="K1386"/>
      <c r="L1386"/>
      <c r="M1386"/>
      <c r="N1386"/>
      <c r="O1386"/>
    </row>
    <row r="1387" spans="1:15" ht="22.95" customHeight="1" x14ac:dyDescent="0.25">
      <c r="A1387"/>
      <c r="B1387"/>
      <c r="C1387"/>
      <c r="D1387"/>
      <c r="E1387"/>
      <c r="F1387"/>
      <c r="G1387"/>
      <c r="H1387"/>
      <c r="I1387"/>
      <c r="J1387"/>
      <c r="K1387"/>
      <c r="L1387"/>
      <c r="M1387"/>
      <c r="N1387"/>
      <c r="O1387"/>
    </row>
    <row r="1388" spans="1:15" ht="22.95" customHeight="1" x14ac:dyDescent="0.25">
      <c r="A1388"/>
      <c r="B1388"/>
      <c r="C1388"/>
      <c r="D1388"/>
      <c r="E1388"/>
      <c r="F1388"/>
      <c r="G1388"/>
      <c r="H1388"/>
      <c r="I1388"/>
      <c r="J1388"/>
      <c r="K1388"/>
      <c r="L1388"/>
      <c r="M1388"/>
      <c r="N1388"/>
      <c r="O1388"/>
    </row>
    <row r="1389" spans="1:15" ht="22.95" customHeight="1" x14ac:dyDescent="0.25">
      <c r="A1389"/>
      <c r="B1389"/>
      <c r="C1389"/>
      <c r="D1389"/>
      <c r="E1389"/>
      <c r="F1389"/>
      <c r="G1389"/>
      <c r="H1389"/>
      <c r="I1389"/>
      <c r="J1389"/>
      <c r="K1389"/>
      <c r="L1389"/>
      <c r="M1389"/>
      <c r="N1389"/>
      <c r="O1389"/>
    </row>
    <row r="1390" spans="1:15" ht="22.95" customHeight="1" x14ac:dyDescent="0.25">
      <c r="A1390"/>
      <c r="B1390"/>
      <c r="C1390"/>
      <c r="D1390"/>
      <c r="E1390"/>
      <c r="F1390"/>
      <c r="G1390"/>
      <c r="H1390"/>
      <c r="I1390"/>
      <c r="J1390"/>
      <c r="K1390"/>
      <c r="L1390"/>
      <c r="M1390"/>
      <c r="N1390"/>
      <c r="O1390"/>
    </row>
    <row r="1391" spans="1:15" ht="22.95" customHeight="1" x14ac:dyDescent="0.25">
      <c r="A1391"/>
      <c r="B1391"/>
      <c r="C1391"/>
      <c r="D1391"/>
      <c r="E1391"/>
      <c r="F1391"/>
      <c r="G1391"/>
      <c r="H1391"/>
      <c r="I1391"/>
      <c r="J1391"/>
      <c r="K1391"/>
      <c r="L1391"/>
      <c r="M1391"/>
      <c r="N1391"/>
      <c r="O1391"/>
    </row>
    <row r="1392" spans="1:15" ht="22.95" customHeight="1" x14ac:dyDescent="0.25">
      <c r="A1392"/>
      <c r="B1392"/>
      <c r="C1392"/>
      <c r="D1392"/>
      <c r="E1392"/>
      <c r="F1392"/>
      <c r="G1392"/>
      <c r="H1392"/>
      <c r="I1392"/>
      <c r="J1392"/>
      <c r="K1392"/>
      <c r="L1392"/>
      <c r="M1392"/>
      <c r="N1392"/>
      <c r="O1392"/>
    </row>
    <row r="1393" spans="1:15" ht="22.95" customHeight="1" x14ac:dyDescent="0.25">
      <c r="A1393"/>
      <c r="B1393"/>
      <c r="C1393"/>
      <c r="D1393"/>
      <c r="E1393"/>
      <c r="F1393"/>
      <c r="G1393"/>
      <c r="H1393"/>
      <c r="I1393"/>
      <c r="J1393"/>
      <c r="K1393"/>
      <c r="L1393"/>
      <c r="M1393"/>
      <c r="N1393"/>
      <c r="O1393"/>
    </row>
    <row r="1394" spans="1:15" ht="21" customHeight="1" x14ac:dyDescent="0.25">
      <c r="A1394"/>
      <c r="B1394"/>
      <c r="C1394"/>
      <c r="D1394"/>
      <c r="E1394"/>
      <c r="F1394"/>
      <c r="G1394"/>
      <c r="H1394"/>
      <c r="I1394"/>
      <c r="J1394"/>
      <c r="K1394"/>
      <c r="L1394"/>
      <c r="M1394"/>
      <c r="N1394"/>
      <c r="O1394"/>
    </row>
    <row r="1395" spans="1:15" ht="21" customHeight="1" x14ac:dyDescent="0.25">
      <c r="A1395"/>
      <c r="B1395"/>
      <c r="C1395"/>
      <c r="D1395"/>
      <c r="E1395"/>
      <c r="F1395"/>
      <c r="G1395"/>
      <c r="H1395"/>
      <c r="I1395"/>
      <c r="J1395"/>
      <c r="K1395"/>
      <c r="L1395"/>
      <c r="M1395"/>
      <c r="N1395"/>
      <c r="O1395"/>
    </row>
    <row r="1396" spans="1:15" ht="100.2" customHeight="1" x14ac:dyDescent="0.25">
      <c r="A1396"/>
      <c r="B1396"/>
      <c r="C1396"/>
      <c r="D1396"/>
      <c r="E1396"/>
      <c r="F1396"/>
      <c r="G1396"/>
      <c r="H1396"/>
      <c r="I1396"/>
      <c r="J1396"/>
      <c r="K1396"/>
      <c r="L1396"/>
      <c r="M1396"/>
      <c r="N1396"/>
      <c r="O1396"/>
    </row>
    <row r="1397" spans="1:15" ht="19.95" customHeight="1" x14ac:dyDescent="0.25">
      <c r="A1397"/>
      <c r="B1397"/>
      <c r="C1397"/>
      <c r="D1397"/>
      <c r="E1397"/>
      <c r="F1397"/>
      <c r="G1397"/>
      <c r="H1397"/>
      <c r="I1397"/>
      <c r="J1397"/>
      <c r="K1397"/>
      <c r="L1397"/>
      <c r="M1397"/>
      <c r="N1397"/>
      <c r="O1397"/>
    </row>
    <row r="1398" spans="1:15" ht="22.95" customHeight="1" x14ac:dyDescent="0.25">
      <c r="A1398"/>
      <c r="B1398"/>
      <c r="C1398"/>
      <c r="D1398"/>
      <c r="E1398"/>
      <c r="F1398"/>
      <c r="G1398"/>
      <c r="H1398"/>
      <c r="I1398"/>
      <c r="J1398"/>
      <c r="K1398"/>
      <c r="L1398"/>
      <c r="M1398"/>
      <c r="N1398"/>
      <c r="O1398"/>
    </row>
    <row r="1399" spans="1:15" ht="22.95" customHeight="1" x14ac:dyDescent="0.25">
      <c r="A1399"/>
      <c r="B1399"/>
      <c r="C1399"/>
      <c r="D1399"/>
      <c r="E1399"/>
      <c r="F1399"/>
      <c r="G1399"/>
      <c r="H1399"/>
      <c r="I1399"/>
      <c r="J1399"/>
      <c r="K1399"/>
      <c r="L1399"/>
      <c r="M1399"/>
      <c r="N1399"/>
      <c r="O1399"/>
    </row>
    <row r="1400" spans="1:15" ht="22.95" customHeight="1" x14ac:dyDescent="0.25">
      <c r="A1400"/>
      <c r="B1400"/>
      <c r="C1400"/>
      <c r="D1400"/>
      <c r="E1400"/>
      <c r="F1400"/>
      <c r="G1400"/>
      <c r="H1400"/>
      <c r="I1400"/>
      <c r="J1400"/>
      <c r="K1400"/>
      <c r="L1400"/>
      <c r="M1400"/>
      <c r="N1400"/>
      <c r="O1400"/>
    </row>
    <row r="1401" spans="1:15" ht="22.95" customHeight="1" x14ac:dyDescent="0.25">
      <c r="A1401"/>
      <c r="B1401"/>
      <c r="C1401"/>
      <c r="D1401"/>
      <c r="E1401"/>
      <c r="F1401"/>
      <c r="G1401"/>
      <c r="H1401"/>
      <c r="I1401"/>
      <c r="J1401"/>
      <c r="K1401"/>
      <c r="L1401"/>
      <c r="M1401"/>
      <c r="N1401"/>
      <c r="O1401"/>
    </row>
    <row r="1402" spans="1:15" ht="22.95" customHeight="1" x14ac:dyDescent="0.25">
      <c r="A1402"/>
      <c r="B1402"/>
      <c r="C1402"/>
      <c r="D1402"/>
      <c r="E1402"/>
      <c r="F1402"/>
      <c r="G1402"/>
      <c r="H1402"/>
      <c r="I1402"/>
      <c r="J1402"/>
      <c r="K1402"/>
      <c r="L1402"/>
      <c r="M1402"/>
      <c r="N1402"/>
      <c r="O1402"/>
    </row>
    <row r="1403" spans="1:15" ht="22.95" customHeight="1" x14ac:dyDescent="0.25">
      <c r="A1403"/>
      <c r="B1403"/>
      <c r="C1403"/>
      <c r="D1403"/>
      <c r="E1403"/>
      <c r="F1403"/>
      <c r="G1403"/>
      <c r="H1403"/>
      <c r="I1403"/>
      <c r="J1403"/>
      <c r="K1403"/>
      <c r="L1403"/>
      <c r="M1403"/>
      <c r="N1403"/>
      <c r="O1403"/>
    </row>
    <row r="1404" spans="1:15" ht="22.95" customHeight="1" x14ac:dyDescent="0.25">
      <c r="A1404"/>
      <c r="B1404"/>
      <c r="C1404"/>
      <c r="D1404"/>
      <c r="E1404"/>
      <c r="F1404"/>
      <c r="G1404"/>
      <c r="H1404"/>
      <c r="I1404"/>
      <c r="J1404"/>
      <c r="K1404"/>
      <c r="L1404"/>
      <c r="M1404"/>
      <c r="N1404"/>
      <c r="O1404"/>
    </row>
    <row r="1405" spans="1:15" ht="22.95" customHeight="1" x14ac:dyDescent="0.25">
      <c r="A1405"/>
      <c r="B1405"/>
      <c r="C1405"/>
      <c r="D1405"/>
      <c r="E1405"/>
      <c r="F1405"/>
      <c r="G1405"/>
      <c r="H1405"/>
      <c r="I1405"/>
      <c r="J1405"/>
      <c r="K1405"/>
      <c r="L1405"/>
      <c r="M1405"/>
      <c r="N1405"/>
      <c r="O1405"/>
    </row>
    <row r="1406" spans="1:15" ht="22.95" customHeight="1" x14ac:dyDescent="0.25">
      <c r="A1406"/>
      <c r="B1406"/>
      <c r="C1406"/>
      <c r="D1406"/>
      <c r="E1406"/>
      <c r="F1406"/>
      <c r="G1406"/>
      <c r="H1406"/>
      <c r="I1406"/>
      <c r="J1406"/>
      <c r="K1406"/>
      <c r="L1406"/>
      <c r="M1406"/>
      <c r="N1406"/>
      <c r="O1406"/>
    </row>
    <row r="1407" spans="1:15" ht="22.95" customHeight="1" x14ac:dyDescent="0.25">
      <c r="A1407"/>
      <c r="B1407"/>
      <c r="C1407"/>
      <c r="D1407"/>
      <c r="E1407"/>
      <c r="F1407"/>
      <c r="G1407"/>
      <c r="H1407"/>
      <c r="I1407"/>
      <c r="J1407"/>
      <c r="K1407"/>
      <c r="L1407"/>
      <c r="M1407"/>
      <c r="N1407"/>
      <c r="O1407"/>
    </row>
    <row r="1408" spans="1:15" ht="22.95" customHeight="1" x14ac:dyDescent="0.25">
      <c r="A1408"/>
      <c r="B1408"/>
      <c r="C1408"/>
      <c r="D1408"/>
      <c r="E1408"/>
      <c r="F1408"/>
      <c r="G1408"/>
      <c r="H1408"/>
      <c r="I1408"/>
      <c r="J1408"/>
      <c r="K1408"/>
      <c r="L1408"/>
      <c r="M1408"/>
      <c r="N1408"/>
      <c r="O1408"/>
    </row>
    <row r="1409" spans="1:15" ht="22.95" customHeight="1" x14ac:dyDescent="0.25">
      <c r="A1409"/>
      <c r="B1409"/>
      <c r="C1409"/>
      <c r="D1409"/>
      <c r="E1409"/>
      <c r="F1409"/>
      <c r="G1409"/>
      <c r="H1409"/>
      <c r="I1409"/>
      <c r="J1409"/>
      <c r="K1409"/>
      <c r="L1409"/>
      <c r="M1409"/>
      <c r="N1409"/>
      <c r="O1409"/>
    </row>
    <row r="1410" spans="1:15" ht="22.95" customHeight="1" x14ac:dyDescent="0.25">
      <c r="A1410"/>
      <c r="B1410"/>
      <c r="C1410"/>
      <c r="D1410"/>
      <c r="E1410"/>
      <c r="F1410"/>
      <c r="G1410"/>
      <c r="H1410"/>
      <c r="I1410"/>
      <c r="J1410"/>
      <c r="K1410"/>
      <c r="L1410"/>
      <c r="M1410"/>
      <c r="N1410"/>
      <c r="O1410"/>
    </row>
    <row r="1411" spans="1:15" ht="22.95" customHeight="1" x14ac:dyDescent="0.25">
      <c r="A1411"/>
      <c r="B1411"/>
      <c r="C1411"/>
      <c r="D1411"/>
      <c r="E1411"/>
      <c r="F1411"/>
      <c r="G1411"/>
      <c r="H1411"/>
      <c r="I1411"/>
      <c r="J1411"/>
      <c r="K1411"/>
      <c r="L1411"/>
      <c r="M1411"/>
      <c r="N1411"/>
      <c r="O1411"/>
    </row>
    <row r="1412" spans="1:15" ht="22.95" customHeight="1" x14ac:dyDescent="0.25">
      <c r="A1412"/>
      <c r="B1412"/>
      <c r="C1412"/>
      <c r="D1412"/>
      <c r="E1412"/>
      <c r="F1412"/>
      <c r="G1412"/>
      <c r="H1412"/>
      <c r="I1412"/>
      <c r="J1412"/>
      <c r="K1412"/>
      <c r="L1412"/>
      <c r="M1412"/>
      <c r="N1412"/>
      <c r="O1412"/>
    </row>
    <row r="1413" spans="1:15" ht="22.95" customHeight="1" x14ac:dyDescent="0.25">
      <c r="A1413"/>
      <c r="B1413"/>
      <c r="C1413"/>
      <c r="D1413"/>
      <c r="E1413"/>
      <c r="F1413"/>
      <c r="G1413"/>
      <c r="H1413"/>
      <c r="I1413"/>
      <c r="J1413"/>
      <c r="K1413"/>
      <c r="L1413"/>
      <c r="M1413"/>
      <c r="N1413"/>
      <c r="O1413"/>
    </row>
    <row r="1414" spans="1:15" ht="22.95" customHeight="1" x14ac:dyDescent="0.25">
      <c r="A1414"/>
      <c r="B1414"/>
      <c r="C1414"/>
      <c r="D1414"/>
      <c r="E1414"/>
      <c r="F1414"/>
      <c r="G1414"/>
      <c r="H1414"/>
      <c r="I1414"/>
      <c r="J1414"/>
      <c r="K1414"/>
      <c r="L1414"/>
      <c r="M1414"/>
      <c r="N1414"/>
      <c r="O1414"/>
    </row>
    <row r="1415" spans="1:15" ht="22.95" customHeight="1" x14ac:dyDescent="0.25">
      <c r="A1415"/>
      <c r="B1415"/>
      <c r="C1415"/>
      <c r="D1415"/>
      <c r="E1415"/>
      <c r="F1415"/>
      <c r="G1415"/>
      <c r="H1415"/>
      <c r="I1415"/>
      <c r="J1415"/>
      <c r="K1415"/>
      <c r="L1415"/>
      <c r="M1415"/>
      <c r="N1415"/>
      <c r="O1415"/>
    </row>
    <row r="1416" spans="1:15" ht="22.95" customHeight="1" x14ac:dyDescent="0.25">
      <c r="A1416"/>
      <c r="B1416"/>
      <c r="C1416"/>
      <c r="D1416"/>
      <c r="E1416"/>
      <c r="F1416"/>
      <c r="G1416"/>
      <c r="H1416"/>
      <c r="I1416"/>
      <c r="J1416"/>
      <c r="K1416"/>
      <c r="L1416"/>
      <c r="M1416"/>
      <c r="N1416"/>
      <c r="O1416"/>
    </row>
    <row r="1417" spans="1:15" ht="22.95" customHeight="1" x14ac:dyDescent="0.25">
      <c r="A1417"/>
      <c r="B1417"/>
      <c r="C1417"/>
      <c r="D1417"/>
      <c r="E1417"/>
      <c r="F1417"/>
      <c r="G1417"/>
      <c r="H1417"/>
      <c r="I1417"/>
      <c r="J1417"/>
      <c r="K1417"/>
      <c r="L1417"/>
      <c r="M1417"/>
      <c r="N1417"/>
      <c r="O1417"/>
    </row>
    <row r="1418" spans="1:15" ht="22.95" customHeight="1" x14ac:dyDescent="0.25">
      <c r="A1418"/>
      <c r="B1418"/>
      <c r="C1418"/>
      <c r="D1418"/>
      <c r="E1418"/>
      <c r="F1418"/>
      <c r="G1418"/>
      <c r="H1418"/>
      <c r="I1418"/>
      <c r="J1418"/>
      <c r="K1418"/>
      <c r="L1418"/>
      <c r="M1418"/>
      <c r="N1418"/>
      <c r="O1418"/>
    </row>
    <row r="1419" spans="1:15" ht="22.95" customHeight="1" x14ac:dyDescent="0.25">
      <c r="A1419"/>
      <c r="B1419"/>
      <c r="C1419"/>
      <c r="D1419"/>
      <c r="E1419"/>
      <c r="F1419"/>
      <c r="G1419"/>
      <c r="H1419"/>
      <c r="I1419"/>
      <c r="J1419"/>
      <c r="K1419"/>
      <c r="L1419"/>
      <c r="M1419"/>
      <c r="N1419"/>
      <c r="O1419"/>
    </row>
    <row r="1420" spans="1:15" ht="22.95" customHeight="1" x14ac:dyDescent="0.25">
      <c r="A1420"/>
      <c r="B1420"/>
      <c r="C1420"/>
      <c r="D1420"/>
      <c r="E1420"/>
      <c r="F1420"/>
      <c r="G1420"/>
      <c r="H1420"/>
      <c r="I1420"/>
      <c r="J1420"/>
      <c r="K1420"/>
      <c r="L1420"/>
      <c r="M1420"/>
      <c r="N1420"/>
      <c r="O1420"/>
    </row>
    <row r="1421" spans="1:15" ht="22.95" customHeight="1" x14ac:dyDescent="0.25">
      <c r="A1421"/>
      <c r="B1421"/>
      <c r="C1421"/>
      <c r="D1421"/>
      <c r="E1421"/>
      <c r="F1421"/>
      <c r="G1421"/>
      <c r="H1421"/>
      <c r="I1421"/>
      <c r="J1421"/>
      <c r="K1421"/>
      <c r="L1421"/>
      <c r="M1421"/>
      <c r="N1421"/>
      <c r="O1421"/>
    </row>
    <row r="1422" spans="1:15" ht="22.95" customHeight="1" x14ac:dyDescent="0.25">
      <c r="A1422"/>
      <c r="B1422"/>
      <c r="C1422"/>
      <c r="D1422"/>
      <c r="E1422"/>
      <c r="F1422"/>
      <c r="G1422"/>
      <c r="H1422"/>
      <c r="I1422"/>
      <c r="J1422"/>
      <c r="K1422"/>
      <c r="L1422"/>
      <c r="M1422"/>
      <c r="N1422"/>
      <c r="O1422"/>
    </row>
    <row r="1423" spans="1:15" ht="22.95" customHeight="1" x14ac:dyDescent="0.25">
      <c r="A1423"/>
      <c r="B1423"/>
      <c r="C1423"/>
      <c r="D1423"/>
      <c r="E1423"/>
      <c r="F1423"/>
      <c r="G1423"/>
      <c r="H1423"/>
      <c r="I1423"/>
      <c r="J1423"/>
      <c r="K1423"/>
      <c r="L1423"/>
      <c r="M1423"/>
      <c r="N1423"/>
      <c r="O1423"/>
    </row>
    <row r="1424" spans="1:15" ht="22.95" customHeight="1" x14ac:dyDescent="0.25">
      <c r="A1424"/>
      <c r="B1424"/>
      <c r="C1424"/>
      <c r="D1424"/>
      <c r="E1424"/>
      <c r="F1424"/>
      <c r="G1424"/>
      <c r="H1424"/>
      <c r="I1424"/>
      <c r="J1424"/>
      <c r="K1424"/>
      <c r="L1424"/>
      <c r="M1424"/>
      <c r="N1424"/>
      <c r="O1424"/>
    </row>
    <row r="1425" spans="1:15" ht="22.95" customHeight="1" x14ac:dyDescent="0.25">
      <c r="A1425"/>
      <c r="B1425"/>
      <c r="C1425"/>
      <c r="D1425"/>
      <c r="E1425"/>
      <c r="F1425"/>
      <c r="G1425"/>
      <c r="H1425"/>
      <c r="I1425"/>
      <c r="J1425"/>
      <c r="K1425"/>
      <c r="L1425"/>
      <c r="M1425"/>
      <c r="N1425"/>
      <c r="O1425"/>
    </row>
    <row r="1426" spans="1:15" ht="22.95" customHeight="1" x14ac:dyDescent="0.25">
      <c r="A1426"/>
      <c r="B1426"/>
      <c r="C1426"/>
      <c r="D1426"/>
      <c r="E1426"/>
      <c r="F1426"/>
      <c r="G1426"/>
      <c r="H1426"/>
      <c r="I1426"/>
      <c r="J1426"/>
      <c r="K1426"/>
      <c r="L1426"/>
      <c r="M1426"/>
      <c r="N1426"/>
      <c r="O1426"/>
    </row>
    <row r="1427" spans="1:15" ht="22.95" customHeight="1" x14ac:dyDescent="0.25">
      <c r="A1427"/>
      <c r="B1427"/>
      <c r="C1427"/>
      <c r="D1427"/>
      <c r="E1427"/>
      <c r="F1427"/>
      <c r="G1427"/>
      <c r="H1427"/>
      <c r="I1427"/>
      <c r="J1427"/>
      <c r="K1427"/>
      <c r="L1427"/>
      <c r="M1427"/>
      <c r="N1427"/>
      <c r="O1427"/>
    </row>
    <row r="1428" spans="1:15" ht="22.95" customHeight="1" x14ac:dyDescent="0.25">
      <c r="A1428"/>
      <c r="B1428"/>
      <c r="C1428"/>
      <c r="D1428"/>
      <c r="E1428"/>
      <c r="F1428"/>
      <c r="G1428"/>
      <c r="H1428"/>
      <c r="I1428"/>
      <c r="J1428"/>
      <c r="K1428"/>
      <c r="L1428"/>
      <c r="M1428"/>
      <c r="N1428"/>
      <c r="O1428"/>
    </row>
    <row r="1429" spans="1:15" ht="22.95" customHeight="1" x14ac:dyDescent="0.25">
      <c r="A1429"/>
      <c r="B1429"/>
      <c r="C1429"/>
      <c r="D1429"/>
      <c r="E1429"/>
      <c r="F1429"/>
      <c r="G1429"/>
      <c r="H1429"/>
      <c r="I1429"/>
      <c r="J1429"/>
      <c r="K1429"/>
      <c r="L1429"/>
      <c r="M1429"/>
      <c r="N1429"/>
      <c r="O1429"/>
    </row>
    <row r="1430" spans="1:15" ht="22.95" customHeight="1" x14ac:dyDescent="0.25">
      <c r="A1430"/>
      <c r="B1430"/>
      <c r="C1430"/>
      <c r="D1430"/>
      <c r="E1430"/>
      <c r="F1430"/>
      <c r="G1430"/>
      <c r="H1430"/>
      <c r="I1430"/>
      <c r="J1430"/>
      <c r="K1430"/>
      <c r="L1430"/>
      <c r="M1430"/>
      <c r="N1430"/>
      <c r="O1430"/>
    </row>
    <row r="1431" spans="1:15" ht="22.95" customHeight="1" x14ac:dyDescent="0.25">
      <c r="A1431"/>
      <c r="B1431"/>
      <c r="C1431"/>
      <c r="D1431"/>
      <c r="E1431"/>
      <c r="F1431"/>
      <c r="G1431"/>
      <c r="H1431"/>
      <c r="I1431"/>
      <c r="J1431"/>
      <c r="K1431"/>
      <c r="L1431"/>
      <c r="M1431"/>
      <c r="N1431"/>
      <c r="O1431"/>
    </row>
    <row r="1432" spans="1:15" ht="22.95" customHeight="1" x14ac:dyDescent="0.25">
      <c r="A1432"/>
      <c r="B1432"/>
      <c r="C1432"/>
      <c r="D1432"/>
      <c r="E1432"/>
      <c r="F1432"/>
      <c r="G1432"/>
      <c r="H1432"/>
      <c r="I1432"/>
      <c r="J1432"/>
      <c r="K1432"/>
      <c r="L1432"/>
      <c r="M1432"/>
      <c r="N1432"/>
      <c r="O1432"/>
    </row>
    <row r="1433" spans="1:15" ht="22.95" customHeight="1" x14ac:dyDescent="0.25">
      <c r="A1433"/>
      <c r="B1433"/>
      <c r="C1433"/>
      <c r="D1433"/>
      <c r="E1433"/>
      <c r="F1433"/>
      <c r="G1433"/>
      <c r="H1433"/>
      <c r="I1433"/>
      <c r="J1433"/>
      <c r="K1433"/>
      <c r="L1433"/>
      <c r="M1433"/>
      <c r="N1433"/>
      <c r="O1433"/>
    </row>
    <row r="1434" spans="1:15" ht="22.95" customHeight="1" x14ac:dyDescent="0.25">
      <c r="A1434"/>
      <c r="B1434"/>
      <c r="C1434"/>
      <c r="D1434"/>
      <c r="E1434"/>
      <c r="F1434"/>
      <c r="G1434"/>
      <c r="H1434"/>
      <c r="I1434"/>
      <c r="J1434"/>
      <c r="K1434"/>
      <c r="L1434"/>
      <c r="M1434"/>
      <c r="N1434"/>
      <c r="O1434"/>
    </row>
    <row r="1435" spans="1:15" ht="22.95" customHeight="1" x14ac:dyDescent="0.25">
      <c r="A1435"/>
      <c r="B1435"/>
      <c r="C1435"/>
      <c r="D1435"/>
      <c r="E1435"/>
      <c r="F1435"/>
      <c r="G1435"/>
      <c r="H1435"/>
      <c r="I1435"/>
      <c r="J1435"/>
      <c r="K1435"/>
      <c r="L1435"/>
      <c r="M1435"/>
      <c r="N1435"/>
      <c r="O1435"/>
    </row>
    <row r="1436" spans="1:15" ht="22.95" customHeight="1" x14ac:dyDescent="0.25">
      <c r="A1436"/>
      <c r="B1436"/>
      <c r="C1436"/>
      <c r="D1436"/>
      <c r="E1436"/>
      <c r="F1436"/>
      <c r="G1436"/>
      <c r="H1436"/>
      <c r="I1436"/>
      <c r="J1436"/>
      <c r="K1436"/>
      <c r="L1436"/>
      <c r="M1436"/>
      <c r="N1436"/>
      <c r="O1436"/>
    </row>
    <row r="1437" spans="1:15" ht="22.95" customHeight="1" x14ac:dyDescent="0.25">
      <c r="A1437"/>
      <c r="B1437"/>
      <c r="C1437"/>
      <c r="D1437"/>
      <c r="E1437"/>
      <c r="F1437"/>
      <c r="G1437"/>
      <c r="H1437"/>
      <c r="I1437"/>
      <c r="J1437"/>
      <c r="K1437"/>
      <c r="L1437"/>
      <c r="M1437"/>
      <c r="N1437"/>
      <c r="O1437"/>
    </row>
    <row r="1438" spans="1:15" ht="22.95" customHeight="1" x14ac:dyDescent="0.25">
      <c r="A1438"/>
      <c r="B1438"/>
      <c r="C1438"/>
      <c r="D1438"/>
      <c r="E1438"/>
      <c r="F1438"/>
      <c r="G1438"/>
      <c r="H1438"/>
      <c r="I1438"/>
      <c r="J1438"/>
      <c r="K1438"/>
      <c r="L1438"/>
      <c r="M1438"/>
      <c r="N1438"/>
      <c r="O1438"/>
    </row>
    <row r="1439" spans="1:15" ht="22.95" customHeight="1" x14ac:dyDescent="0.25">
      <c r="A1439"/>
      <c r="B1439"/>
      <c r="C1439"/>
      <c r="D1439"/>
      <c r="E1439"/>
      <c r="F1439"/>
      <c r="G1439"/>
      <c r="H1439"/>
      <c r="I1439"/>
      <c r="J1439"/>
      <c r="K1439"/>
      <c r="L1439"/>
      <c r="M1439"/>
      <c r="N1439"/>
      <c r="O1439"/>
    </row>
    <row r="1440" spans="1:15" ht="22.95" customHeight="1" x14ac:dyDescent="0.25">
      <c r="A1440"/>
      <c r="B1440"/>
      <c r="C1440"/>
      <c r="D1440"/>
      <c r="E1440"/>
      <c r="F1440"/>
      <c r="G1440"/>
      <c r="H1440"/>
      <c r="I1440"/>
      <c r="J1440"/>
      <c r="K1440"/>
      <c r="L1440"/>
      <c r="M1440"/>
      <c r="N1440"/>
      <c r="O1440"/>
    </row>
    <row r="1441" spans="1:15" ht="22.95" customHeight="1" x14ac:dyDescent="0.25">
      <c r="A1441"/>
      <c r="B1441"/>
      <c r="C1441"/>
      <c r="D1441"/>
      <c r="E1441"/>
      <c r="F1441"/>
      <c r="G1441"/>
      <c r="H1441"/>
      <c r="I1441"/>
      <c r="J1441"/>
      <c r="K1441"/>
      <c r="L1441"/>
      <c r="M1441"/>
      <c r="N1441"/>
      <c r="O1441"/>
    </row>
    <row r="1442" spans="1:15" ht="22.95" customHeight="1" x14ac:dyDescent="0.25">
      <c r="A1442"/>
      <c r="B1442"/>
      <c r="C1442"/>
      <c r="D1442"/>
      <c r="E1442"/>
      <c r="F1442"/>
      <c r="G1442"/>
      <c r="H1442"/>
      <c r="I1442"/>
      <c r="J1442"/>
      <c r="K1442"/>
      <c r="L1442"/>
      <c r="M1442"/>
      <c r="N1442"/>
      <c r="O1442"/>
    </row>
    <row r="1443" spans="1:15" ht="22.95" customHeight="1" x14ac:dyDescent="0.25">
      <c r="A1443"/>
      <c r="B1443"/>
      <c r="C1443"/>
      <c r="D1443"/>
      <c r="E1443"/>
      <c r="F1443"/>
      <c r="G1443"/>
      <c r="H1443"/>
      <c r="I1443"/>
      <c r="J1443"/>
      <c r="K1443"/>
      <c r="L1443"/>
      <c r="M1443"/>
      <c r="N1443"/>
      <c r="O1443"/>
    </row>
    <row r="1444" spans="1:15" ht="22.95" customHeight="1" x14ac:dyDescent="0.25">
      <c r="A1444"/>
      <c r="B1444"/>
      <c r="C1444"/>
      <c r="D1444"/>
      <c r="E1444"/>
      <c r="F1444"/>
      <c r="G1444"/>
      <c r="H1444"/>
      <c r="I1444"/>
      <c r="J1444"/>
      <c r="K1444"/>
      <c r="L1444"/>
      <c r="M1444"/>
      <c r="N1444"/>
      <c r="O1444"/>
    </row>
    <row r="1445" spans="1:15" ht="22.95" customHeight="1" x14ac:dyDescent="0.25">
      <c r="A1445"/>
      <c r="B1445"/>
      <c r="C1445"/>
      <c r="D1445"/>
      <c r="E1445"/>
      <c r="F1445"/>
      <c r="G1445"/>
      <c r="H1445"/>
      <c r="I1445"/>
      <c r="J1445"/>
      <c r="K1445"/>
      <c r="L1445"/>
      <c r="M1445"/>
      <c r="N1445"/>
      <c r="O1445"/>
    </row>
    <row r="1446" spans="1:15" ht="22.95" customHeight="1" x14ac:dyDescent="0.25">
      <c r="A1446"/>
      <c r="B1446"/>
      <c r="C1446"/>
      <c r="D1446"/>
      <c r="E1446"/>
      <c r="F1446"/>
      <c r="G1446"/>
      <c r="H1446"/>
      <c r="I1446"/>
      <c r="J1446"/>
      <c r="K1446"/>
      <c r="L1446"/>
      <c r="M1446"/>
      <c r="N1446"/>
      <c r="O1446"/>
    </row>
    <row r="1447" spans="1:15" ht="22.95" customHeight="1" x14ac:dyDescent="0.25">
      <c r="A1447"/>
      <c r="B1447"/>
      <c r="C1447"/>
      <c r="D1447"/>
      <c r="E1447"/>
      <c r="F1447"/>
      <c r="G1447"/>
      <c r="H1447"/>
      <c r="I1447"/>
      <c r="J1447"/>
      <c r="K1447"/>
      <c r="L1447"/>
      <c r="M1447"/>
      <c r="N1447"/>
      <c r="O1447"/>
    </row>
    <row r="1448" spans="1:15" ht="22.95" customHeight="1" x14ac:dyDescent="0.25">
      <c r="A1448"/>
      <c r="B1448"/>
      <c r="C1448"/>
      <c r="D1448"/>
      <c r="E1448"/>
      <c r="F1448"/>
      <c r="G1448"/>
      <c r="H1448"/>
      <c r="I1448"/>
      <c r="J1448"/>
      <c r="K1448"/>
      <c r="L1448"/>
      <c r="M1448"/>
      <c r="N1448"/>
      <c r="O1448"/>
    </row>
    <row r="1449" spans="1:15" ht="22.95" customHeight="1" x14ac:dyDescent="0.25">
      <c r="A1449"/>
      <c r="B1449"/>
      <c r="C1449"/>
      <c r="D1449"/>
      <c r="E1449"/>
      <c r="F1449"/>
      <c r="G1449"/>
      <c r="H1449"/>
      <c r="I1449"/>
      <c r="J1449"/>
      <c r="K1449"/>
      <c r="L1449"/>
      <c r="M1449"/>
      <c r="N1449"/>
      <c r="O1449"/>
    </row>
    <row r="1450" spans="1:15" ht="22.95" customHeight="1" x14ac:dyDescent="0.25">
      <c r="A1450"/>
      <c r="B1450"/>
      <c r="C1450"/>
      <c r="D1450"/>
      <c r="E1450"/>
      <c r="F1450"/>
      <c r="G1450"/>
      <c r="H1450"/>
      <c r="I1450"/>
      <c r="J1450"/>
      <c r="K1450"/>
      <c r="L1450"/>
      <c r="M1450"/>
      <c r="N1450"/>
      <c r="O1450"/>
    </row>
    <row r="1451" spans="1:15" ht="22.95" customHeight="1" x14ac:dyDescent="0.25">
      <c r="A1451"/>
      <c r="B1451"/>
      <c r="C1451"/>
      <c r="D1451"/>
      <c r="E1451"/>
      <c r="F1451"/>
      <c r="G1451"/>
      <c r="H1451"/>
      <c r="I1451"/>
      <c r="J1451"/>
      <c r="K1451"/>
      <c r="L1451"/>
      <c r="M1451"/>
      <c r="N1451"/>
      <c r="O1451"/>
    </row>
    <row r="1452" spans="1:15" ht="22.95" customHeight="1" x14ac:dyDescent="0.25">
      <c r="A1452"/>
      <c r="B1452"/>
      <c r="C1452"/>
      <c r="D1452"/>
      <c r="E1452"/>
      <c r="F1452"/>
      <c r="G1452"/>
      <c r="H1452"/>
      <c r="I1452"/>
      <c r="J1452"/>
      <c r="K1452"/>
      <c r="L1452"/>
      <c r="M1452"/>
      <c r="N1452"/>
      <c r="O1452"/>
    </row>
    <row r="1453" spans="1:15" ht="22.95" customHeight="1" x14ac:dyDescent="0.25">
      <c r="A1453"/>
      <c r="B1453"/>
      <c r="C1453"/>
      <c r="D1453"/>
      <c r="E1453"/>
      <c r="F1453"/>
      <c r="G1453"/>
      <c r="H1453"/>
      <c r="I1453"/>
      <c r="J1453"/>
      <c r="K1453"/>
      <c r="L1453"/>
      <c r="M1453"/>
      <c r="N1453"/>
      <c r="O1453"/>
    </row>
    <row r="1454" spans="1:15" ht="22.95" customHeight="1" x14ac:dyDescent="0.25">
      <c r="A1454"/>
      <c r="B1454"/>
      <c r="C1454"/>
      <c r="D1454"/>
      <c r="E1454"/>
      <c r="F1454"/>
      <c r="G1454"/>
      <c r="H1454"/>
      <c r="I1454"/>
      <c r="J1454"/>
      <c r="K1454"/>
      <c r="L1454"/>
      <c r="M1454"/>
      <c r="N1454"/>
      <c r="O1454"/>
    </row>
    <row r="1455" spans="1:15" ht="22.95" customHeight="1" x14ac:dyDescent="0.25">
      <c r="A1455"/>
      <c r="B1455"/>
      <c r="C1455"/>
      <c r="D1455"/>
      <c r="E1455"/>
      <c r="F1455"/>
      <c r="G1455"/>
      <c r="H1455"/>
      <c r="I1455"/>
      <c r="J1455"/>
      <c r="K1455"/>
      <c r="L1455"/>
      <c r="M1455"/>
      <c r="N1455"/>
      <c r="O1455"/>
    </row>
    <row r="1456" spans="1:15" ht="22.95" customHeight="1" x14ac:dyDescent="0.25">
      <c r="A1456"/>
      <c r="B1456"/>
      <c r="C1456"/>
      <c r="D1456"/>
      <c r="E1456"/>
      <c r="F1456"/>
      <c r="G1456"/>
      <c r="H1456"/>
      <c r="I1456"/>
      <c r="J1456"/>
      <c r="K1456"/>
      <c r="L1456"/>
      <c r="M1456"/>
      <c r="N1456"/>
      <c r="O1456"/>
    </row>
    <row r="1457" spans="1:15" ht="22.95" customHeight="1" x14ac:dyDescent="0.25">
      <c r="A1457"/>
      <c r="B1457"/>
      <c r="C1457"/>
      <c r="D1457"/>
      <c r="E1457"/>
      <c r="F1457"/>
      <c r="G1457"/>
      <c r="H1457"/>
      <c r="I1457"/>
      <c r="J1457"/>
      <c r="K1457"/>
      <c r="L1457"/>
      <c r="M1457"/>
      <c r="N1457"/>
      <c r="O1457"/>
    </row>
    <row r="1458" spans="1:15" ht="22.95" customHeight="1" x14ac:dyDescent="0.25">
      <c r="A1458"/>
      <c r="B1458"/>
      <c r="C1458"/>
      <c r="D1458"/>
      <c r="E1458"/>
      <c r="F1458"/>
      <c r="G1458"/>
      <c r="H1458"/>
      <c r="I1458"/>
      <c r="J1458"/>
      <c r="K1458"/>
      <c r="L1458"/>
      <c r="M1458"/>
      <c r="N1458"/>
      <c r="O1458"/>
    </row>
    <row r="1459" spans="1:15" ht="22.95" customHeight="1" x14ac:dyDescent="0.25">
      <c r="A1459"/>
      <c r="B1459"/>
      <c r="C1459"/>
      <c r="D1459"/>
      <c r="E1459"/>
      <c r="F1459"/>
      <c r="G1459"/>
      <c r="H1459"/>
      <c r="I1459"/>
      <c r="J1459"/>
      <c r="K1459"/>
      <c r="L1459"/>
      <c r="M1459"/>
      <c r="N1459"/>
      <c r="O1459"/>
    </row>
    <row r="1460" spans="1:15" ht="22.95" customHeight="1" x14ac:dyDescent="0.25">
      <c r="A1460"/>
      <c r="B1460"/>
      <c r="C1460"/>
      <c r="D1460"/>
      <c r="E1460"/>
      <c r="F1460"/>
      <c r="G1460"/>
      <c r="H1460"/>
      <c r="I1460"/>
      <c r="J1460"/>
      <c r="K1460"/>
      <c r="L1460"/>
      <c r="M1460"/>
      <c r="N1460"/>
      <c r="O1460"/>
    </row>
    <row r="1461" spans="1:15" ht="100.2" customHeight="1" x14ac:dyDescent="0.25">
      <c r="A1461"/>
      <c r="B1461"/>
      <c r="C1461"/>
      <c r="D1461"/>
      <c r="E1461"/>
      <c r="F1461"/>
      <c r="G1461"/>
      <c r="H1461"/>
      <c r="I1461"/>
      <c r="J1461"/>
      <c r="K1461"/>
      <c r="L1461"/>
      <c r="M1461"/>
      <c r="N1461"/>
      <c r="O1461"/>
    </row>
    <row r="1462" spans="1:15" ht="22.95" customHeight="1" x14ac:dyDescent="0.25">
      <c r="A1462"/>
      <c r="B1462"/>
      <c r="C1462"/>
      <c r="D1462"/>
      <c r="E1462"/>
      <c r="F1462"/>
      <c r="G1462"/>
      <c r="H1462"/>
      <c r="I1462"/>
      <c r="J1462"/>
      <c r="K1462"/>
      <c r="L1462"/>
      <c r="M1462"/>
      <c r="N1462"/>
      <c r="O1462"/>
    </row>
    <row r="1463" spans="1:15" ht="22.95" customHeight="1" x14ac:dyDescent="0.25">
      <c r="A1463"/>
      <c r="B1463"/>
      <c r="C1463"/>
      <c r="D1463"/>
      <c r="E1463"/>
      <c r="F1463"/>
      <c r="G1463"/>
      <c r="H1463"/>
      <c r="I1463"/>
      <c r="J1463"/>
      <c r="K1463"/>
      <c r="L1463"/>
      <c r="M1463"/>
      <c r="N1463"/>
      <c r="O1463"/>
    </row>
    <row r="1464" spans="1:15" ht="22.95" customHeight="1" x14ac:dyDescent="0.25">
      <c r="A1464"/>
      <c r="B1464"/>
      <c r="C1464"/>
      <c r="D1464"/>
      <c r="E1464"/>
      <c r="F1464"/>
      <c r="G1464"/>
      <c r="H1464"/>
      <c r="I1464"/>
      <c r="J1464"/>
      <c r="K1464"/>
      <c r="L1464"/>
      <c r="M1464"/>
      <c r="N1464"/>
      <c r="O1464"/>
    </row>
    <row r="1465" spans="1:15" ht="22.95" customHeight="1" x14ac:dyDescent="0.25">
      <c r="A1465"/>
      <c r="B1465"/>
      <c r="C1465"/>
      <c r="D1465"/>
      <c r="E1465"/>
      <c r="F1465"/>
      <c r="G1465"/>
      <c r="H1465"/>
      <c r="I1465"/>
      <c r="J1465"/>
      <c r="K1465"/>
      <c r="L1465"/>
      <c r="M1465"/>
      <c r="N1465"/>
      <c r="O1465"/>
    </row>
    <row r="1466" spans="1:15" ht="22.95" customHeight="1" x14ac:dyDescent="0.25">
      <c r="A1466"/>
      <c r="B1466"/>
      <c r="C1466"/>
      <c r="D1466"/>
      <c r="E1466"/>
      <c r="F1466"/>
      <c r="G1466"/>
      <c r="H1466"/>
      <c r="I1466"/>
      <c r="J1466"/>
      <c r="K1466"/>
      <c r="L1466"/>
      <c r="M1466"/>
      <c r="N1466"/>
      <c r="O1466"/>
    </row>
    <row r="1467" spans="1:15" ht="22.95" customHeight="1" x14ac:dyDescent="0.25">
      <c r="A1467"/>
      <c r="B1467"/>
      <c r="C1467"/>
      <c r="D1467"/>
      <c r="E1467"/>
      <c r="F1467"/>
      <c r="G1467"/>
      <c r="H1467"/>
      <c r="I1467"/>
      <c r="J1467"/>
      <c r="K1467"/>
      <c r="L1467"/>
      <c r="M1467"/>
      <c r="N1467"/>
      <c r="O1467"/>
    </row>
    <row r="1468" spans="1:15" ht="22.95" customHeight="1" x14ac:dyDescent="0.25">
      <c r="A1468"/>
      <c r="B1468"/>
      <c r="C1468"/>
      <c r="D1468"/>
      <c r="E1468"/>
      <c r="F1468"/>
      <c r="G1468"/>
      <c r="H1468"/>
      <c r="I1468"/>
      <c r="J1468"/>
      <c r="K1468"/>
      <c r="L1468"/>
      <c r="M1468"/>
      <c r="N1468"/>
      <c r="O1468"/>
    </row>
    <row r="1469" spans="1:15" ht="22.95" customHeight="1" x14ac:dyDescent="0.25">
      <c r="A1469"/>
      <c r="B1469"/>
      <c r="C1469"/>
      <c r="D1469"/>
      <c r="E1469"/>
      <c r="F1469"/>
      <c r="G1469"/>
      <c r="H1469"/>
      <c r="I1469"/>
      <c r="J1469"/>
      <c r="K1469"/>
      <c r="L1469"/>
      <c r="M1469"/>
      <c r="N1469"/>
      <c r="O1469"/>
    </row>
    <row r="1470" spans="1:15" ht="22.95" customHeight="1" x14ac:dyDescent="0.25">
      <c r="A1470"/>
      <c r="B1470"/>
      <c r="C1470"/>
      <c r="D1470"/>
      <c r="E1470"/>
      <c r="F1470"/>
      <c r="G1470"/>
      <c r="H1470"/>
      <c r="I1470"/>
      <c r="J1470"/>
      <c r="K1470"/>
      <c r="L1470"/>
      <c r="M1470"/>
      <c r="N1470"/>
      <c r="O1470"/>
    </row>
    <row r="1471" spans="1:15" ht="22.95" customHeight="1" x14ac:dyDescent="0.25">
      <c r="A1471"/>
      <c r="B1471"/>
      <c r="C1471"/>
      <c r="D1471"/>
      <c r="E1471"/>
      <c r="F1471"/>
      <c r="G1471"/>
      <c r="H1471"/>
      <c r="I1471"/>
      <c r="J1471"/>
      <c r="K1471"/>
      <c r="L1471"/>
      <c r="M1471"/>
      <c r="N1471"/>
      <c r="O1471"/>
    </row>
    <row r="1472" spans="1:15" ht="22.95" customHeight="1" x14ac:dyDescent="0.25">
      <c r="A1472"/>
      <c r="B1472"/>
      <c r="C1472"/>
      <c r="D1472"/>
      <c r="E1472"/>
      <c r="F1472"/>
      <c r="G1472"/>
      <c r="H1472"/>
      <c r="I1472"/>
      <c r="J1472"/>
      <c r="K1472"/>
      <c r="L1472"/>
      <c r="M1472"/>
      <c r="N1472"/>
      <c r="O1472"/>
    </row>
    <row r="1473" spans="1:15" ht="22.95" customHeight="1" x14ac:dyDescent="0.25">
      <c r="A1473"/>
      <c r="B1473"/>
      <c r="C1473"/>
      <c r="D1473"/>
      <c r="E1473"/>
      <c r="F1473"/>
      <c r="G1473"/>
      <c r="H1473"/>
      <c r="I1473"/>
      <c r="J1473"/>
      <c r="K1473"/>
      <c r="L1473"/>
      <c r="M1473"/>
      <c r="N1473"/>
      <c r="O1473"/>
    </row>
    <row r="1474" spans="1:15" ht="22.95" customHeight="1" x14ac:dyDescent="0.25">
      <c r="A1474"/>
      <c r="B1474"/>
      <c r="C1474"/>
      <c r="D1474"/>
      <c r="E1474"/>
      <c r="F1474"/>
      <c r="G1474"/>
      <c r="H1474"/>
      <c r="I1474"/>
      <c r="J1474"/>
      <c r="K1474"/>
      <c r="L1474"/>
      <c r="M1474"/>
      <c r="N1474"/>
      <c r="O1474"/>
    </row>
    <row r="1475" spans="1:15" ht="22.95" customHeight="1" x14ac:dyDescent="0.25">
      <c r="A1475"/>
      <c r="B1475"/>
      <c r="C1475"/>
      <c r="D1475"/>
      <c r="E1475"/>
      <c r="F1475"/>
      <c r="G1475"/>
      <c r="H1475"/>
      <c r="I1475"/>
      <c r="J1475"/>
      <c r="K1475"/>
      <c r="L1475"/>
      <c r="M1475"/>
      <c r="N1475"/>
      <c r="O1475"/>
    </row>
    <row r="1476" spans="1:15" ht="22.95" customHeight="1" x14ac:dyDescent="0.25">
      <c r="A1476"/>
      <c r="B1476"/>
      <c r="C1476"/>
      <c r="D1476"/>
      <c r="E1476"/>
      <c r="F1476"/>
      <c r="G1476"/>
      <c r="H1476"/>
      <c r="I1476"/>
      <c r="J1476"/>
      <c r="K1476"/>
      <c r="L1476"/>
      <c r="M1476"/>
      <c r="N1476"/>
      <c r="O1476"/>
    </row>
    <row r="1477" spans="1:15" ht="22.95" customHeight="1" x14ac:dyDescent="0.25">
      <c r="A1477"/>
      <c r="B1477"/>
      <c r="C1477"/>
      <c r="D1477"/>
      <c r="E1477"/>
      <c r="F1477"/>
      <c r="G1477"/>
      <c r="H1477"/>
      <c r="I1477"/>
      <c r="J1477"/>
      <c r="K1477"/>
      <c r="L1477"/>
      <c r="M1477"/>
      <c r="N1477"/>
      <c r="O1477"/>
    </row>
    <row r="1478" spans="1:15" ht="22.95" customHeight="1" x14ac:dyDescent="0.25">
      <c r="A1478"/>
      <c r="B1478"/>
      <c r="C1478"/>
      <c r="D1478"/>
      <c r="E1478"/>
      <c r="F1478"/>
      <c r="G1478"/>
      <c r="H1478"/>
      <c r="I1478"/>
      <c r="J1478"/>
      <c r="K1478"/>
      <c r="L1478"/>
      <c r="M1478"/>
      <c r="N1478"/>
      <c r="O1478"/>
    </row>
    <row r="1479" spans="1:15" ht="22.95" customHeight="1" x14ac:dyDescent="0.25">
      <c r="A1479"/>
      <c r="B1479"/>
      <c r="C1479"/>
      <c r="D1479"/>
      <c r="E1479"/>
      <c r="F1479"/>
      <c r="G1479"/>
      <c r="H1479"/>
      <c r="I1479"/>
      <c r="J1479"/>
      <c r="K1479"/>
      <c r="L1479"/>
      <c r="M1479"/>
      <c r="N1479"/>
      <c r="O1479"/>
    </row>
    <row r="1480" spans="1:15" ht="22.95" customHeight="1" x14ac:dyDescent="0.25">
      <c r="A1480"/>
      <c r="B1480"/>
      <c r="C1480"/>
      <c r="D1480"/>
      <c r="E1480"/>
      <c r="F1480"/>
      <c r="G1480"/>
      <c r="H1480"/>
      <c r="I1480"/>
      <c r="J1480"/>
      <c r="K1480"/>
      <c r="L1480"/>
      <c r="M1480"/>
      <c r="N1480"/>
      <c r="O1480"/>
    </row>
    <row r="1481" spans="1:15" ht="22.95" customHeight="1" x14ac:dyDescent="0.25">
      <c r="A1481"/>
      <c r="B1481"/>
      <c r="C1481"/>
      <c r="D1481"/>
      <c r="E1481"/>
      <c r="F1481"/>
      <c r="G1481"/>
      <c r="H1481"/>
      <c r="I1481"/>
      <c r="J1481"/>
      <c r="K1481"/>
      <c r="L1481"/>
      <c r="M1481"/>
      <c r="N1481"/>
      <c r="O1481"/>
    </row>
    <row r="1482" spans="1:15" ht="22.95" customHeight="1" x14ac:dyDescent="0.25">
      <c r="A1482"/>
      <c r="B1482"/>
      <c r="C1482"/>
      <c r="D1482"/>
      <c r="E1482"/>
      <c r="F1482"/>
      <c r="G1482"/>
      <c r="H1482"/>
      <c r="I1482"/>
      <c r="J1482"/>
      <c r="K1482"/>
      <c r="L1482"/>
      <c r="M1482"/>
      <c r="N1482"/>
      <c r="O1482"/>
    </row>
    <row r="1483" spans="1:15" ht="22.95" customHeight="1" x14ac:dyDescent="0.25">
      <c r="A1483"/>
      <c r="B1483"/>
      <c r="C1483"/>
      <c r="D1483"/>
      <c r="E1483"/>
      <c r="F1483"/>
      <c r="G1483"/>
      <c r="H1483"/>
      <c r="I1483"/>
      <c r="J1483"/>
      <c r="K1483"/>
      <c r="L1483"/>
      <c r="M1483"/>
      <c r="N1483"/>
      <c r="O1483"/>
    </row>
    <row r="1484" spans="1:15" ht="22.95" customHeight="1" x14ac:dyDescent="0.25">
      <c r="A1484"/>
      <c r="B1484"/>
      <c r="C1484"/>
      <c r="D1484"/>
      <c r="E1484"/>
      <c r="F1484"/>
      <c r="G1484"/>
      <c r="H1484"/>
      <c r="I1484"/>
      <c r="J1484"/>
      <c r="K1484"/>
      <c r="L1484"/>
      <c r="M1484"/>
      <c r="N1484"/>
      <c r="O1484"/>
    </row>
    <row r="1485" spans="1:15" ht="22.95" customHeight="1" x14ac:dyDescent="0.25">
      <c r="A1485"/>
      <c r="B1485"/>
      <c r="C1485"/>
      <c r="D1485"/>
      <c r="E1485"/>
      <c r="F1485"/>
      <c r="G1485"/>
      <c r="H1485"/>
      <c r="I1485"/>
      <c r="J1485"/>
      <c r="K1485"/>
      <c r="L1485"/>
      <c r="M1485"/>
      <c r="N1485"/>
      <c r="O1485"/>
    </row>
    <row r="1486" spans="1:15" ht="22.95" customHeight="1" x14ac:dyDescent="0.25">
      <c r="A1486"/>
      <c r="B1486"/>
      <c r="C1486"/>
      <c r="D1486"/>
      <c r="E1486"/>
      <c r="F1486"/>
      <c r="G1486"/>
      <c r="H1486"/>
      <c r="I1486"/>
      <c r="J1486"/>
      <c r="K1486"/>
      <c r="L1486"/>
      <c r="M1486"/>
      <c r="N1486"/>
      <c r="O1486"/>
    </row>
    <row r="1487" spans="1:15" ht="22.95" customHeight="1" x14ac:dyDescent="0.25">
      <c r="A1487"/>
      <c r="B1487"/>
      <c r="C1487"/>
      <c r="D1487"/>
      <c r="E1487"/>
      <c r="F1487"/>
      <c r="G1487"/>
      <c r="H1487"/>
      <c r="I1487"/>
      <c r="J1487"/>
      <c r="K1487"/>
      <c r="L1487"/>
      <c r="M1487"/>
      <c r="N1487"/>
      <c r="O1487"/>
    </row>
    <row r="1488" spans="1:15" ht="22.95" customHeight="1" x14ac:dyDescent="0.25">
      <c r="A1488"/>
      <c r="B1488"/>
      <c r="C1488"/>
      <c r="D1488"/>
      <c r="E1488"/>
      <c r="F1488"/>
      <c r="G1488"/>
      <c r="H1488"/>
      <c r="I1488"/>
      <c r="J1488"/>
      <c r="K1488"/>
      <c r="L1488"/>
      <c r="M1488"/>
      <c r="N1488"/>
      <c r="O1488"/>
    </row>
    <row r="1489" spans="1:15" ht="22.95" customHeight="1" x14ac:dyDescent="0.25">
      <c r="A1489"/>
      <c r="B1489"/>
      <c r="C1489"/>
      <c r="D1489"/>
      <c r="E1489"/>
      <c r="F1489"/>
      <c r="G1489"/>
      <c r="H1489"/>
      <c r="I1489"/>
      <c r="J1489"/>
      <c r="K1489"/>
      <c r="L1489"/>
      <c r="M1489"/>
      <c r="N1489"/>
      <c r="O1489"/>
    </row>
    <row r="1490" spans="1:15" ht="22.95" customHeight="1" x14ac:dyDescent="0.25">
      <c r="A1490"/>
      <c r="B1490"/>
      <c r="C1490"/>
      <c r="D1490"/>
      <c r="E1490"/>
      <c r="F1490"/>
      <c r="G1490"/>
      <c r="H1490"/>
      <c r="I1490"/>
      <c r="J1490"/>
      <c r="K1490"/>
      <c r="L1490"/>
      <c r="M1490"/>
      <c r="N1490"/>
      <c r="O1490"/>
    </row>
    <row r="1491" spans="1:15" ht="22.95" customHeight="1" x14ac:dyDescent="0.25">
      <c r="A1491"/>
      <c r="B1491"/>
      <c r="C1491"/>
      <c r="D1491"/>
      <c r="E1491"/>
      <c r="F1491"/>
      <c r="G1491"/>
      <c r="H1491"/>
      <c r="I1491"/>
      <c r="J1491"/>
      <c r="K1491"/>
      <c r="L1491"/>
      <c r="M1491"/>
      <c r="N1491"/>
      <c r="O1491"/>
    </row>
    <row r="1492" spans="1:15" ht="22.95" customHeight="1" x14ac:dyDescent="0.25">
      <c r="A1492"/>
      <c r="B1492"/>
      <c r="C1492"/>
      <c r="D1492"/>
      <c r="E1492"/>
      <c r="F1492"/>
      <c r="G1492"/>
      <c r="H1492"/>
      <c r="I1492"/>
      <c r="J1492"/>
      <c r="K1492"/>
      <c r="L1492"/>
      <c r="M1492"/>
      <c r="N1492"/>
      <c r="O1492"/>
    </row>
    <row r="1493" spans="1:15" ht="22.95" customHeight="1" x14ac:dyDescent="0.25">
      <c r="A1493"/>
      <c r="B1493"/>
      <c r="C1493"/>
      <c r="D1493"/>
      <c r="E1493"/>
      <c r="F1493"/>
      <c r="G1493"/>
      <c r="H1493"/>
      <c r="I1493"/>
      <c r="J1493"/>
      <c r="K1493"/>
      <c r="L1493"/>
      <c r="M1493"/>
      <c r="N1493"/>
      <c r="O1493"/>
    </row>
    <row r="1494" spans="1:15" ht="22.95" customHeight="1" x14ac:dyDescent="0.25">
      <c r="A1494"/>
      <c r="B1494"/>
      <c r="C1494"/>
      <c r="D1494"/>
      <c r="E1494"/>
      <c r="F1494"/>
      <c r="G1494"/>
      <c r="H1494"/>
      <c r="I1494"/>
      <c r="J1494"/>
      <c r="K1494"/>
      <c r="L1494"/>
      <c r="M1494"/>
      <c r="N1494"/>
      <c r="O1494"/>
    </row>
    <row r="1495" spans="1:15" ht="22.95" customHeight="1" x14ac:dyDescent="0.25">
      <c r="A1495"/>
      <c r="B1495"/>
      <c r="C1495"/>
      <c r="D1495"/>
      <c r="E1495"/>
      <c r="F1495"/>
      <c r="G1495"/>
      <c r="H1495"/>
      <c r="I1495"/>
      <c r="J1495"/>
      <c r="K1495"/>
      <c r="L1495"/>
      <c r="M1495"/>
      <c r="N1495"/>
      <c r="O1495"/>
    </row>
    <row r="1496" spans="1:15" ht="22.95" customHeight="1" x14ac:dyDescent="0.25">
      <c r="A1496"/>
      <c r="B1496"/>
      <c r="C1496"/>
      <c r="D1496"/>
      <c r="E1496"/>
      <c r="F1496"/>
      <c r="G1496"/>
      <c r="H1496"/>
      <c r="I1496"/>
      <c r="J1496"/>
      <c r="K1496"/>
      <c r="L1496"/>
      <c r="M1496"/>
      <c r="N1496"/>
      <c r="O1496"/>
    </row>
    <row r="1497" spans="1:15" ht="22.95" customHeight="1" x14ac:dyDescent="0.25">
      <c r="A1497"/>
      <c r="B1497"/>
      <c r="C1497"/>
      <c r="D1497"/>
      <c r="E1497"/>
      <c r="F1497"/>
      <c r="G1497"/>
      <c r="H1497"/>
      <c r="I1497"/>
      <c r="J1497"/>
      <c r="K1497"/>
      <c r="L1497"/>
      <c r="M1497"/>
      <c r="N1497"/>
      <c r="O1497"/>
    </row>
    <row r="1498" spans="1:15" ht="22.95" customHeight="1" x14ac:dyDescent="0.25">
      <c r="A1498"/>
      <c r="B1498"/>
      <c r="C1498"/>
      <c r="D1498"/>
      <c r="E1498"/>
      <c r="F1498"/>
      <c r="G1498"/>
      <c r="H1498"/>
      <c r="I1498"/>
      <c r="J1498"/>
      <c r="K1498"/>
      <c r="L1498"/>
      <c r="M1498"/>
      <c r="N1498"/>
      <c r="O1498"/>
    </row>
    <row r="1499" spans="1:15" ht="22.95" customHeight="1" x14ac:dyDescent="0.25">
      <c r="A1499"/>
      <c r="B1499"/>
      <c r="C1499"/>
      <c r="D1499"/>
      <c r="E1499"/>
      <c r="F1499"/>
      <c r="G1499"/>
      <c r="H1499"/>
      <c r="I1499"/>
      <c r="J1499"/>
      <c r="K1499"/>
      <c r="L1499"/>
      <c r="M1499"/>
      <c r="N1499"/>
      <c r="O1499"/>
    </row>
    <row r="1500" spans="1:15" ht="22.95" customHeight="1" x14ac:dyDescent="0.25">
      <c r="A1500"/>
      <c r="B1500"/>
      <c r="C1500"/>
      <c r="D1500"/>
      <c r="E1500"/>
      <c r="F1500"/>
      <c r="G1500"/>
      <c r="H1500"/>
      <c r="I1500"/>
      <c r="J1500"/>
      <c r="K1500"/>
      <c r="L1500"/>
      <c r="M1500"/>
      <c r="N1500"/>
      <c r="O1500"/>
    </row>
    <row r="1501" spans="1:15" ht="22.95" customHeight="1" x14ac:dyDescent="0.25">
      <c r="A1501"/>
      <c r="B1501"/>
      <c r="C1501"/>
      <c r="D1501"/>
      <c r="E1501"/>
      <c r="F1501"/>
      <c r="G1501"/>
      <c r="H1501"/>
      <c r="I1501"/>
      <c r="J1501"/>
      <c r="K1501"/>
      <c r="L1501"/>
      <c r="M1501"/>
      <c r="N1501"/>
      <c r="O1501"/>
    </row>
    <row r="1502" spans="1:15" ht="22.95" customHeight="1" x14ac:dyDescent="0.25">
      <c r="A1502"/>
      <c r="B1502"/>
      <c r="C1502"/>
      <c r="D1502"/>
      <c r="E1502"/>
      <c r="F1502"/>
      <c r="G1502"/>
      <c r="H1502"/>
      <c r="I1502"/>
      <c r="J1502"/>
      <c r="K1502"/>
      <c r="L1502"/>
      <c r="M1502"/>
      <c r="N1502"/>
      <c r="O1502"/>
    </row>
    <row r="1503" spans="1:15" ht="22.95" customHeight="1" x14ac:dyDescent="0.25">
      <c r="A1503"/>
      <c r="B1503"/>
      <c r="C1503"/>
      <c r="D1503"/>
      <c r="E1503"/>
      <c r="F1503"/>
      <c r="G1503"/>
      <c r="H1503"/>
      <c r="I1503"/>
      <c r="J1503"/>
      <c r="K1503"/>
      <c r="L1503"/>
      <c r="M1503"/>
      <c r="N1503"/>
      <c r="O1503"/>
    </row>
    <row r="1504" spans="1:15" ht="22.95" customHeight="1" x14ac:dyDescent="0.25">
      <c r="A1504"/>
      <c r="B1504"/>
      <c r="C1504"/>
      <c r="D1504"/>
      <c r="E1504"/>
      <c r="F1504"/>
      <c r="G1504"/>
      <c r="H1504"/>
      <c r="I1504"/>
      <c r="J1504"/>
      <c r="K1504"/>
      <c r="L1504"/>
      <c r="M1504"/>
      <c r="N1504"/>
      <c r="O1504"/>
    </row>
    <row r="1505" spans="1:15" ht="22.95" customHeight="1" x14ac:dyDescent="0.25">
      <c r="A1505"/>
      <c r="B1505"/>
      <c r="C1505"/>
      <c r="D1505"/>
      <c r="E1505"/>
      <c r="F1505"/>
      <c r="G1505"/>
      <c r="H1505"/>
      <c r="I1505"/>
      <c r="J1505"/>
      <c r="K1505"/>
      <c r="L1505"/>
      <c r="M1505"/>
      <c r="N1505"/>
      <c r="O1505"/>
    </row>
    <row r="1506" spans="1:15" ht="22.95" customHeight="1" x14ac:dyDescent="0.25">
      <c r="A1506"/>
      <c r="B1506"/>
      <c r="C1506"/>
      <c r="D1506"/>
      <c r="E1506"/>
      <c r="F1506"/>
      <c r="G1506"/>
      <c r="H1506"/>
      <c r="I1506"/>
      <c r="J1506"/>
      <c r="K1506"/>
      <c r="L1506"/>
      <c r="M1506"/>
      <c r="N1506"/>
      <c r="O1506"/>
    </row>
    <row r="1507" spans="1:15" ht="22.95" customHeight="1" x14ac:dyDescent="0.25">
      <c r="A1507"/>
      <c r="B1507"/>
      <c r="C1507"/>
      <c r="D1507"/>
      <c r="E1507"/>
      <c r="F1507"/>
      <c r="G1507"/>
      <c r="H1507"/>
      <c r="I1507"/>
      <c r="J1507"/>
      <c r="K1507"/>
      <c r="L1507"/>
      <c r="M1507"/>
      <c r="N1507"/>
      <c r="O1507"/>
    </row>
    <row r="1508" spans="1:15" ht="22.95" customHeight="1" x14ac:dyDescent="0.25">
      <c r="A1508"/>
      <c r="B1508"/>
      <c r="C1508"/>
      <c r="D1508"/>
      <c r="E1508"/>
      <c r="F1508"/>
      <c r="G1508"/>
      <c r="H1508"/>
      <c r="I1508"/>
      <c r="J1508"/>
      <c r="K1508"/>
      <c r="L1508"/>
      <c r="M1508"/>
      <c r="N1508"/>
      <c r="O1508"/>
    </row>
    <row r="1509" spans="1:15" ht="22.95" customHeight="1" x14ac:dyDescent="0.25">
      <c r="A1509"/>
      <c r="B1509"/>
      <c r="C1509"/>
      <c r="D1509"/>
      <c r="E1509"/>
      <c r="F1509"/>
      <c r="G1509"/>
      <c r="H1509"/>
      <c r="I1509"/>
      <c r="J1509"/>
      <c r="K1509"/>
      <c r="L1509"/>
      <c r="M1509"/>
      <c r="N1509"/>
      <c r="O1509"/>
    </row>
    <row r="1510" spans="1:15" ht="22.95" customHeight="1" x14ac:dyDescent="0.25">
      <c r="A1510"/>
      <c r="B1510"/>
      <c r="C1510"/>
      <c r="D1510"/>
      <c r="E1510"/>
      <c r="F1510"/>
      <c r="G1510"/>
      <c r="H1510"/>
      <c r="I1510"/>
      <c r="J1510"/>
      <c r="K1510"/>
      <c r="L1510"/>
      <c r="M1510"/>
      <c r="N1510"/>
      <c r="O1510"/>
    </row>
    <row r="1511" spans="1:15" ht="22.95" customHeight="1" x14ac:dyDescent="0.25">
      <c r="A1511"/>
      <c r="B1511"/>
      <c r="C1511"/>
      <c r="D1511"/>
      <c r="E1511"/>
      <c r="F1511"/>
      <c r="G1511"/>
      <c r="H1511"/>
      <c r="I1511"/>
      <c r="J1511"/>
      <c r="K1511"/>
      <c r="L1511"/>
      <c r="M1511"/>
      <c r="N1511"/>
      <c r="O1511"/>
    </row>
    <row r="1512" spans="1:15" ht="22.95" customHeight="1" x14ac:dyDescent="0.25">
      <c r="A1512"/>
      <c r="B1512"/>
      <c r="C1512"/>
      <c r="D1512"/>
      <c r="E1512"/>
      <c r="F1512"/>
      <c r="G1512"/>
      <c r="H1512"/>
      <c r="I1512"/>
      <c r="J1512"/>
      <c r="K1512"/>
      <c r="L1512"/>
      <c r="M1512"/>
      <c r="N1512"/>
      <c r="O1512"/>
    </row>
    <row r="1513" spans="1:15" ht="22.95" customHeight="1" x14ac:dyDescent="0.25">
      <c r="A1513"/>
      <c r="B1513"/>
      <c r="C1513"/>
      <c r="D1513"/>
      <c r="E1513"/>
      <c r="F1513"/>
      <c r="G1513"/>
      <c r="H1513"/>
      <c r="I1513"/>
      <c r="J1513"/>
      <c r="K1513"/>
      <c r="L1513"/>
      <c r="M1513"/>
      <c r="N1513"/>
      <c r="O1513"/>
    </row>
    <row r="1514" spans="1:15" ht="22.95" customHeight="1" x14ac:dyDescent="0.25">
      <c r="A1514"/>
      <c r="B1514"/>
      <c r="C1514"/>
      <c r="D1514"/>
      <c r="E1514"/>
      <c r="F1514"/>
      <c r="G1514"/>
      <c r="H1514"/>
      <c r="I1514"/>
      <c r="J1514"/>
      <c r="K1514"/>
      <c r="L1514"/>
      <c r="M1514"/>
      <c r="N1514"/>
      <c r="O1514"/>
    </row>
    <row r="1515" spans="1:15" ht="22.95" customHeight="1" x14ac:dyDescent="0.25">
      <c r="A1515"/>
      <c r="B1515"/>
      <c r="C1515"/>
      <c r="D1515"/>
      <c r="E1515"/>
      <c r="F1515"/>
      <c r="G1515"/>
      <c r="H1515"/>
      <c r="I1515"/>
      <c r="J1515"/>
      <c r="K1515"/>
      <c r="L1515"/>
      <c r="M1515"/>
      <c r="N1515"/>
      <c r="O1515"/>
    </row>
    <row r="1516" spans="1:15" ht="22.95" customHeight="1" x14ac:dyDescent="0.25">
      <c r="A1516"/>
      <c r="B1516"/>
      <c r="C1516"/>
      <c r="D1516"/>
      <c r="E1516"/>
      <c r="F1516"/>
      <c r="G1516"/>
      <c r="H1516"/>
      <c r="I1516"/>
      <c r="J1516"/>
      <c r="K1516"/>
      <c r="L1516"/>
      <c r="M1516"/>
      <c r="N1516"/>
      <c r="O1516"/>
    </row>
    <row r="1517" spans="1:15" ht="22.95" customHeight="1" x14ac:dyDescent="0.25">
      <c r="A1517"/>
      <c r="B1517"/>
      <c r="C1517"/>
      <c r="D1517"/>
      <c r="E1517"/>
      <c r="F1517"/>
      <c r="G1517"/>
      <c r="H1517"/>
      <c r="I1517"/>
      <c r="J1517"/>
      <c r="K1517"/>
      <c r="L1517"/>
      <c r="M1517"/>
      <c r="N1517"/>
      <c r="O1517"/>
    </row>
    <row r="1518" spans="1:15" ht="22.95" customHeight="1" x14ac:dyDescent="0.25">
      <c r="A1518"/>
      <c r="B1518"/>
      <c r="C1518"/>
      <c r="D1518"/>
      <c r="E1518"/>
      <c r="F1518"/>
      <c r="G1518"/>
      <c r="H1518"/>
      <c r="I1518"/>
      <c r="J1518"/>
      <c r="K1518"/>
      <c r="L1518"/>
      <c r="M1518"/>
      <c r="N1518"/>
      <c r="O1518"/>
    </row>
    <row r="1519" spans="1:15" ht="22.95" customHeight="1" x14ac:dyDescent="0.25">
      <c r="A1519"/>
      <c r="B1519"/>
      <c r="C1519"/>
      <c r="D1519"/>
      <c r="E1519"/>
      <c r="F1519"/>
      <c r="G1519"/>
      <c r="H1519"/>
      <c r="I1519"/>
      <c r="J1519"/>
      <c r="K1519"/>
      <c r="L1519"/>
      <c r="M1519"/>
      <c r="N1519"/>
      <c r="O1519"/>
    </row>
    <row r="1520" spans="1:15" ht="22.95" customHeight="1" x14ac:dyDescent="0.25">
      <c r="A1520"/>
      <c r="B1520"/>
      <c r="C1520"/>
      <c r="D1520"/>
      <c r="E1520"/>
      <c r="F1520"/>
      <c r="G1520"/>
      <c r="H1520"/>
      <c r="I1520"/>
      <c r="J1520"/>
      <c r="K1520"/>
      <c r="L1520"/>
      <c r="M1520"/>
      <c r="N1520"/>
      <c r="O1520"/>
    </row>
    <row r="1521" spans="1:15" ht="22.95" customHeight="1" x14ac:dyDescent="0.25">
      <c r="A1521"/>
      <c r="B1521"/>
      <c r="C1521"/>
      <c r="D1521"/>
      <c r="E1521"/>
      <c r="F1521"/>
      <c r="G1521"/>
      <c r="H1521"/>
      <c r="I1521"/>
      <c r="J1521"/>
      <c r="K1521"/>
      <c r="L1521"/>
      <c r="M1521"/>
      <c r="N1521"/>
      <c r="O1521"/>
    </row>
    <row r="1522" spans="1:15" ht="22.95" customHeight="1" x14ac:dyDescent="0.25">
      <c r="A1522"/>
      <c r="B1522"/>
      <c r="C1522"/>
      <c r="D1522"/>
      <c r="E1522"/>
      <c r="F1522"/>
      <c r="G1522"/>
      <c r="H1522"/>
      <c r="I1522"/>
      <c r="J1522"/>
      <c r="K1522"/>
      <c r="L1522"/>
      <c r="M1522"/>
      <c r="N1522"/>
      <c r="O1522"/>
    </row>
    <row r="1523" spans="1:15" ht="22.95" customHeight="1" x14ac:dyDescent="0.25">
      <c r="A1523"/>
      <c r="B1523"/>
      <c r="C1523"/>
      <c r="D1523"/>
      <c r="E1523"/>
      <c r="F1523"/>
      <c r="G1523"/>
      <c r="H1523"/>
      <c r="I1523"/>
      <c r="J1523"/>
      <c r="K1523"/>
      <c r="L1523"/>
      <c r="M1523"/>
      <c r="N1523"/>
      <c r="O1523"/>
    </row>
    <row r="1524" spans="1:15" ht="22.95" customHeight="1" x14ac:dyDescent="0.25">
      <c r="A1524"/>
      <c r="B1524"/>
      <c r="C1524"/>
      <c r="D1524"/>
      <c r="E1524"/>
      <c r="F1524"/>
      <c r="G1524"/>
      <c r="H1524"/>
      <c r="I1524"/>
      <c r="J1524"/>
      <c r="K1524"/>
      <c r="L1524"/>
      <c r="M1524"/>
      <c r="N1524"/>
      <c r="O1524"/>
    </row>
    <row r="1525" spans="1:15" ht="22.95" customHeight="1" x14ac:dyDescent="0.25">
      <c r="A1525"/>
      <c r="B1525"/>
      <c r="C1525"/>
      <c r="D1525"/>
      <c r="E1525"/>
      <c r="F1525"/>
      <c r="G1525"/>
      <c r="H1525"/>
      <c r="I1525"/>
      <c r="J1525"/>
      <c r="K1525"/>
      <c r="L1525"/>
      <c r="M1525"/>
      <c r="N1525"/>
      <c r="O1525"/>
    </row>
    <row r="1526" spans="1:15" ht="100.2" customHeight="1" x14ac:dyDescent="0.25">
      <c r="A1526"/>
      <c r="B1526"/>
      <c r="C1526"/>
      <c r="D1526"/>
      <c r="E1526"/>
      <c r="F1526"/>
      <c r="G1526"/>
      <c r="H1526"/>
      <c r="I1526"/>
      <c r="J1526"/>
      <c r="K1526"/>
      <c r="L1526"/>
      <c r="M1526"/>
      <c r="N1526"/>
      <c r="O1526"/>
    </row>
    <row r="1527" spans="1:15" ht="22.95" customHeight="1" x14ac:dyDescent="0.25">
      <c r="A1527"/>
      <c r="B1527"/>
      <c r="C1527"/>
      <c r="D1527"/>
      <c r="E1527"/>
      <c r="F1527"/>
      <c r="G1527"/>
      <c r="H1527"/>
      <c r="I1527"/>
      <c r="J1527"/>
      <c r="K1527"/>
      <c r="L1527"/>
      <c r="M1527"/>
      <c r="N1527"/>
      <c r="O1527"/>
    </row>
    <row r="1528" spans="1:15" ht="22.95" customHeight="1" x14ac:dyDescent="0.25">
      <c r="A1528"/>
      <c r="B1528"/>
      <c r="C1528"/>
      <c r="D1528"/>
      <c r="E1528"/>
      <c r="F1528"/>
      <c r="G1528"/>
      <c r="H1528"/>
      <c r="I1528"/>
      <c r="J1528"/>
      <c r="K1528"/>
      <c r="L1528"/>
      <c r="M1528"/>
      <c r="N1528"/>
      <c r="O1528"/>
    </row>
    <row r="1529" spans="1:15" ht="22.95" customHeight="1" x14ac:dyDescent="0.25">
      <c r="A1529"/>
      <c r="B1529"/>
      <c r="C1529"/>
      <c r="D1529"/>
      <c r="E1529"/>
      <c r="F1529"/>
      <c r="G1529"/>
      <c r="H1529"/>
      <c r="I1529"/>
      <c r="J1529"/>
      <c r="K1529"/>
      <c r="L1529"/>
      <c r="M1529"/>
      <c r="N1529"/>
      <c r="O1529"/>
    </row>
    <row r="1530" spans="1:15" ht="22.95" customHeight="1" x14ac:dyDescent="0.25">
      <c r="A1530"/>
      <c r="B1530"/>
      <c r="C1530"/>
      <c r="D1530"/>
      <c r="E1530"/>
      <c r="F1530"/>
      <c r="G1530"/>
      <c r="H1530"/>
      <c r="I1530"/>
      <c r="J1530"/>
      <c r="K1530"/>
      <c r="L1530"/>
      <c r="M1530"/>
      <c r="N1530"/>
      <c r="O1530"/>
    </row>
    <row r="1531" spans="1:15" ht="22.95" customHeight="1" x14ac:dyDescent="0.25">
      <c r="A1531"/>
      <c r="B1531"/>
      <c r="C1531"/>
      <c r="D1531"/>
      <c r="E1531"/>
      <c r="F1531"/>
      <c r="G1531"/>
      <c r="H1531"/>
      <c r="I1531"/>
      <c r="J1531"/>
      <c r="K1531"/>
      <c r="L1531"/>
      <c r="M1531"/>
      <c r="N1531"/>
      <c r="O1531"/>
    </row>
    <row r="1532" spans="1:15" ht="22.95" customHeight="1" x14ac:dyDescent="0.25">
      <c r="A1532"/>
      <c r="B1532"/>
      <c r="C1532"/>
      <c r="D1532"/>
      <c r="E1532"/>
      <c r="F1532"/>
      <c r="G1532"/>
      <c r="H1532"/>
      <c r="I1532"/>
      <c r="J1532"/>
      <c r="K1532"/>
      <c r="L1532"/>
      <c r="M1532"/>
      <c r="N1532"/>
      <c r="O1532"/>
    </row>
    <row r="1533" spans="1:15" ht="22.95" customHeight="1" x14ac:dyDescent="0.25">
      <c r="A1533"/>
      <c r="B1533"/>
      <c r="C1533"/>
      <c r="D1533"/>
      <c r="E1533"/>
      <c r="F1533"/>
      <c r="G1533"/>
      <c r="H1533"/>
      <c r="I1533"/>
      <c r="J1533"/>
      <c r="K1533"/>
      <c r="L1533"/>
      <c r="M1533"/>
      <c r="N1533"/>
      <c r="O1533"/>
    </row>
    <row r="1534" spans="1:15" ht="22.95" customHeight="1" x14ac:dyDescent="0.25">
      <c r="A1534"/>
      <c r="B1534"/>
      <c r="C1534"/>
      <c r="D1534"/>
      <c r="E1534"/>
      <c r="F1534"/>
      <c r="G1534"/>
      <c r="H1534"/>
      <c r="I1534"/>
      <c r="J1534"/>
      <c r="K1534"/>
      <c r="L1534"/>
      <c r="M1534"/>
      <c r="N1534"/>
      <c r="O1534"/>
    </row>
    <row r="1535" spans="1:15" ht="22.95" customHeight="1" x14ac:dyDescent="0.25">
      <c r="A1535"/>
      <c r="B1535"/>
      <c r="C1535"/>
      <c r="D1535"/>
      <c r="E1535"/>
      <c r="F1535"/>
      <c r="G1535"/>
      <c r="H1535"/>
      <c r="I1535"/>
      <c r="J1535"/>
      <c r="K1535"/>
      <c r="L1535"/>
      <c r="M1535"/>
      <c r="N1535"/>
      <c r="O1535"/>
    </row>
    <row r="1536" spans="1:15" ht="22.95" customHeight="1" x14ac:dyDescent="0.25">
      <c r="A1536"/>
      <c r="B1536"/>
      <c r="C1536"/>
      <c r="D1536"/>
      <c r="E1536"/>
      <c r="F1536"/>
      <c r="G1536"/>
      <c r="H1536"/>
      <c r="I1536"/>
      <c r="J1536"/>
      <c r="K1536"/>
      <c r="L1536"/>
      <c r="M1536"/>
      <c r="N1536"/>
      <c r="O1536"/>
    </row>
    <row r="1537" spans="1:15" ht="22.95" customHeight="1" x14ac:dyDescent="0.25">
      <c r="A1537"/>
      <c r="B1537"/>
      <c r="C1537"/>
      <c r="D1537"/>
      <c r="E1537"/>
      <c r="F1537"/>
      <c r="G1537"/>
      <c r="H1537"/>
      <c r="I1537"/>
      <c r="J1537"/>
      <c r="K1537"/>
      <c r="L1537"/>
      <c r="M1537"/>
      <c r="N1537"/>
      <c r="O1537"/>
    </row>
    <row r="1538" spans="1:15" ht="22.95" customHeight="1" x14ac:dyDescent="0.25">
      <c r="A1538"/>
      <c r="B1538"/>
      <c r="C1538"/>
      <c r="D1538"/>
      <c r="E1538"/>
      <c r="F1538"/>
      <c r="G1538"/>
      <c r="H1538"/>
      <c r="I1538"/>
      <c r="J1538"/>
      <c r="K1538"/>
      <c r="L1538"/>
      <c r="M1538"/>
      <c r="N1538"/>
      <c r="O1538"/>
    </row>
    <row r="1539" spans="1:15" ht="22.95" customHeight="1" x14ac:dyDescent="0.25">
      <c r="A1539"/>
      <c r="B1539"/>
      <c r="C1539"/>
      <c r="D1539"/>
      <c r="E1539"/>
      <c r="F1539"/>
      <c r="G1539"/>
      <c r="H1539"/>
      <c r="I1539"/>
      <c r="J1539"/>
      <c r="K1539"/>
      <c r="L1539"/>
      <c r="M1539"/>
      <c r="N1539"/>
      <c r="O1539"/>
    </row>
    <row r="1540" spans="1:15" ht="22.95" customHeight="1" x14ac:dyDescent="0.25">
      <c r="A1540"/>
      <c r="B1540"/>
      <c r="C1540"/>
      <c r="D1540"/>
      <c r="E1540"/>
      <c r="F1540"/>
      <c r="G1540"/>
      <c r="H1540"/>
      <c r="I1540"/>
      <c r="J1540"/>
      <c r="K1540"/>
      <c r="L1540"/>
      <c r="M1540"/>
      <c r="N1540"/>
      <c r="O1540"/>
    </row>
    <row r="1541" spans="1:15" ht="22.95" customHeight="1" x14ac:dyDescent="0.25">
      <c r="A1541"/>
      <c r="B1541"/>
      <c r="C1541"/>
      <c r="D1541"/>
      <c r="E1541"/>
      <c r="F1541"/>
      <c r="G1541"/>
      <c r="H1541"/>
      <c r="I1541"/>
      <c r="J1541"/>
      <c r="K1541"/>
      <c r="L1541"/>
      <c r="M1541"/>
      <c r="N1541"/>
      <c r="O1541"/>
    </row>
    <row r="1542" spans="1:15" ht="22.95" customHeight="1" x14ac:dyDescent="0.25">
      <c r="A1542"/>
      <c r="B1542"/>
      <c r="C1542"/>
      <c r="D1542"/>
      <c r="E1542"/>
      <c r="F1542"/>
      <c r="G1542"/>
      <c r="H1542"/>
      <c r="I1542"/>
      <c r="J1542"/>
      <c r="K1542"/>
      <c r="L1542"/>
      <c r="M1542"/>
      <c r="N1542"/>
      <c r="O1542"/>
    </row>
    <row r="1543" spans="1:15" ht="22.95" customHeight="1" x14ac:dyDescent="0.25">
      <c r="A1543"/>
      <c r="B1543"/>
      <c r="C1543"/>
      <c r="D1543"/>
      <c r="E1543"/>
      <c r="F1543"/>
      <c r="G1543"/>
      <c r="H1543"/>
      <c r="I1543"/>
      <c r="J1543"/>
      <c r="K1543"/>
      <c r="L1543"/>
      <c r="M1543"/>
      <c r="N1543"/>
      <c r="O1543"/>
    </row>
    <row r="1544" spans="1:15" ht="22.95" customHeight="1" x14ac:dyDescent="0.25">
      <c r="A1544"/>
      <c r="B1544"/>
      <c r="C1544"/>
      <c r="D1544"/>
      <c r="E1544"/>
      <c r="F1544"/>
      <c r="G1544"/>
      <c r="H1544"/>
      <c r="I1544"/>
      <c r="J1544"/>
      <c r="K1544"/>
      <c r="L1544"/>
      <c r="M1544"/>
      <c r="N1544"/>
      <c r="O1544"/>
    </row>
    <row r="1545" spans="1:15" ht="22.95" customHeight="1" x14ac:dyDescent="0.25">
      <c r="A1545"/>
      <c r="B1545"/>
      <c r="C1545"/>
      <c r="D1545"/>
      <c r="E1545"/>
      <c r="F1545"/>
      <c r="G1545"/>
      <c r="H1545"/>
      <c r="I1545"/>
      <c r="J1545"/>
      <c r="K1545"/>
      <c r="L1545"/>
      <c r="M1545"/>
      <c r="N1545"/>
      <c r="O1545"/>
    </row>
    <row r="1546" spans="1:15" ht="22.95" customHeight="1" x14ac:dyDescent="0.25">
      <c r="A1546"/>
      <c r="B1546"/>
      <c r="C1546"/>
      <c r="D1546"/>
      <c r="E1546"/>
      <c r="F1546"/>
      <c r="G1546"/>
      <c r="H1546"/>
      <c r="I1546"/>
      <c r="J1546"/>
      <c r="K1546"/>
      <c r="L1546"/>
      <c r="M1546"/>
      <c r="N1546"/>
      <c r="O1546"/>
    </row>
    <row r="1547" spans="1:15" ht="22.95" customHeight="1" x14ac:dyDescent="0.25">
      <c r="A1547"/>
      <c r="B1547"/>
      <c r="C1547"/>
      <c r="D1547"/>
      <c r="E1547"/>
      <c r="F1547"/>
      <c r="G1547"/>
      <c r="H1547"/>
      <c r="I1547"/>
      <c r="J1547"/>
      <c r="K1547"/>
      <c r="L1547"/>
      <c r="M1547"/>
      <c r="N1547"/>
      <c r="O1547"/>
    </row>
    <row r="1548" spans="1:15" ht="22.95" customHeight="1" x14ac:dyDescent="0.25">
      <c r="A1548"/>
      <c r="B1548"/>
      <c r="C1548"/>
      <c r="D1548"/>
      <c r="E1548"/>
      <c r="F1548"/>
      <c r="G1548"/>
      <c r="H1548"/>
      <c r="I1548"/>
      <c r="J1548"/>
      <c r="K1548"/>
      <c r="L1548"/>
      <c r="M1548"/>
      <c r="N1548"/>
      <c r="O1548"/>
    </row>
    <row r="1549" spans="1:15" ht="22.95" customHeight="1" x14ac:dyDescent="0.25">
      <c r="A1549"/>
      <c r="B1549"/>
      <c r="C1549"/>
      <c r="D1549"/>
      <c r="E1549"/>
      <c r="F1549"/>
      <c r="G1549"/>
      <c r="H1549"/>
      <c r="I1549"/>
      <c r="J1549"/>
      <c r="K1549"/>
      <c r="L1549"/>
      <c r="M1549"/>
      <c r="N1549"/>
      <c r="O1549"/>
    </row>
    <row r="1550" spans="1:15" ht="22.95" customHeight="1" x14ac:dyDescent="0.25">
      <c r="A1550"/>
      <c r="B1550"/>
      <c r="C1550"/>
      <c r="D1550"/>
      <c r="E1550"/>
      <c r="F1550"/>
      <c r="G1550"/>
      <c r="H1550"/>
      <c r="I1550"/>
      <c r="J1550"/>
      <c r="K1550"/>
      <c r="L1550"/>
      <c r="M1550"/>
      <c r="N1550"/>
      <c r="O1550"/>
    </row>
    <row r="1551" spans="1:15" ht="22.95" customHeight="1" x14ac:dyDescent="0.25">
      <c r="A1551"/>
      <c r="B1551"/>
      <c r="C1551"/>
      <c r="D1551"/>
      <c r="E1551"/>
      <c r="F1551"/>
      <c r="G1551"/>
      <c r="H1551"/>
      <c r="I1551"/>
      <c r="J1551"/>
      <c r="K1551"/>
      <c r="L1551"/>
      <c r="M1551"/>
      <c r="N1551"/>
      <c r="O1551"/>
    </row>
    <row r="1552" spans="1:15" ht="22.95" customHeight="1" x14ac:dyDescent="0.25">
      <c r="A1552"/>
      <c r="B1552"/>
      <c r="C1552"/>
      <c r="D1552"/>
      <c r="E1552"/>
      <c r="F1552"/>
      <c r="G1552"/>
      <c r="H1552"/>
      <c r="I1552"/>
      <c r="J1552"/>
      <c r="K1552"/>
      <c r="L1552"/>
      <c r="M1552"/>
      <c r="N1552"/>
      <c r="O1552"/>
    </row>
    <row r="1553" spans="1:15" ht="22.95" customHeight="1" x14ac:dyDescent="0.25">
      <c r="A1553"/>
      <c r="B1553"/>
      <c r="C1553"/>
      <c r="D1553"/>
      <c r="E1553"/>
      <c r="F1553"/>
      <c r="G1553"/>
      <c r="H1553"/>
      <c r="I1553"/>
      <c r="J1553"/>
      <c r="K1553"/>
      <c r="L1553"/>
      <c r="M1553"/>
      <c r="N1553"/>
      <c r="O1553"/>
    </row>
    <row r="1554" spans="1:15" ht="22.95" customHeight="1" x14ac:dyDescent="0.25">
      <c r="A1554"/>
      <c r="B1554"/>
      <c r="C1554"/>
      <c r="D1554"/>
      <c r="E1554"/>
      <c r="F1554"/>
      <c r="G1554"/>
      <c r="H1554"/>
      <c r="I1554"/>
      <c r="J1554"/>
      <c r="K1554"/>
      <c r="L1554"/>
      <c r="M1554"/>
      <c r="N1554"/>
      <c r="O1554"/>
    </row>
    <row r="1555" spans="1:15" ht="22.95" customHeight="1" x14ac:dyDescent="0.25">
      <c r="A1555"/>
      <c r="B1555"/>
      <c r="C1555"/>
      <c r="D1555"/>
      <c r="E1555"/>
      <c r="F1555"/>
      <c r="G1555"/>
      <c r="H1555"/>
      <c r="I1555"/>
      <c r="J1555"/>
      <c r="K1555"/>
      <c r="L1555"/>
      <c r="M1555"/>
      <c r="N1555"/>
      <c r="O1555"/>
    </row>
    <row r="1556" spans="1:15" ht="22.95" customHeight="1" x14ac:dyDescent="0.25">
      <c r="A1556"/>
      <c r="B1556"/>
      <c r="C1556"/>
      <c r="D1556"/>
      <c r="E1556"/>
      <c r="F1556"/>
      <c r="G1556"/>
      <c r="H1556"/>
      <c r="I1556"/>
      <c r="J1556"/>
      <c r="K1556"/>
      <c r="L1556"/>
      <c r="M1556"/>
      <c r="N1556"/>
      <c r="O1556"/>
    </row>
    <row r="1557" spans="1:15" ht="22.95" customHeight="1" x14ac:dyDescent="0.25">
      <c r="A1557"/>
      <c r="B1557"/>
      <c r="C1557"/>
      <c r="D1557"/>
      <c r="E1557"/>
      <c r="F1557"/>
      <c r="G1557"/>
      <c r="H1557"/>
      <c r="I1557"/>
      <c r="J1557"/>
      <c r="K1557"/>
      <c r="L1557"/>
      <c r="M1557"/>
      <c r="N1557"/>
      <c r="O1557"/>
    </row>
    <row r="1558" spans="1:15" ht="22.95" customHeight="1" x14ac:dyDescent="0.25">
      <c r="A1558"/>
      <c r="B1558"/>
      <c r="C1558"/>
      <c r="D1558"/>
      <c r="E1558"/>
      <c r="F1558"/>
      <c r="G1558"/>
      <c r="H1558"/>
      <c r="I1558"/>
      <c r="J1558"/>
      <c r="K1558"/>
      <c r="L1558"/>
      <c r="M1558"/>
      <c r="N1558"/>
      <c r="O1558"/>
    </row>
    <row r="1559" spans="1:15" ht="22.95" customHeight="1" x14ac:dyDescent="0.25">
      <c r="A1559"/>
      <c r="B1559"/>
      <c r="C1559"/>
      <c r="D1559"/>
      <c r="E1559"/>
      <c r="F1559"/>
      <c r="G1559"/>
      <c r="H1559"/>
      <c r="I1559"/>
      <c r="J1559"/>
      <c r="K1559"/>
      <c r="L1559"/>
      <c r="M1559"/>
      <c r="N1559"/>
      <c r="O1559"/>
    </row>
    <row r="1560" spans="1:15" ht="22.95" customHeight="1" x14ac:dyDescent="0.25">
      <c r="A1560"/>
      <c r="B1560"/>
      <c r="C1560"/>
      <c r="D1560"/>
      <c r="E1560"/>
      <c r="F1560"/>
      <c r="G1560"/>
      <c r="H1560"/>
      <c r="I1560"/>
      <c r="J1560"/>
      <c r="K1560"/>
      <c r="L1560"/>
      <c r="M1560"/>
      <c r="N1560"/>
      <c r="O1560"/>
    </row>
    <row r="1561" spans="1:15" ht="22.95" customHeight="1" x14ac:dyDescent="0.25">
      <c r="A1561"/>
      <c r="B1561"/>
      <c r="C1561"/>
      <c r="D1561"/>
      <c r="E1561"/>
      <c r="F1561"/>
      <c r="G1561"/>
      <c r="H1561"/>
      <c r="I1561"/>
      <c r="J1561"/>
      <c r="K1561"/>
      <c r="L1561"/>
      <c r="M1561"/>
      <c r="N1561"/>
      <c r="O1561"/>
    </row>
    <row r="1562" spans="1:15" ht="22.95" customHeight="1" x14ac:dyDescent="0.25">
      <c r="A1562"/>
      <c r="B1562"/>
      <c r="C1562"/>
      <c r="D1562"/>
      <c r="E1562"/>
      <c r="F1562"/>
      <c r="G1562"/>
      <c r="H1562"/>
      <c r="I1562"/>
      <c r="J1562"/>
      <c r="K1562"/>
      <c r="L1562"/>
      <c r="M1562"/>
      <c r="N1562"/>
      <c r="O1562"/>
    </row>
    <row r="1563" spans="1:15" ht="22.95" customHeight="1" x14ac:dyDescent="0.25">
      <c r="A1563"/>
      <c r="B1563"/>
      <c r="C1563"/>
      <c r="D1563"/>
      <c r="E1563"/>
      <c r="F1563"/>
      <c r="G1563"/>
      <c r="H1563"/>
      <c r="I1563"/>
      <c r="J1563"/>
      <c r="K1563"/>
      <c r="L1563"/>
      <c r="M1563"/>
      <c r="N1563"/>
      <c r="O1563"/>
    </row>
    <row r="1564" spans="1:15" ht="22.95" customHeight="1" x14ac:dyDescent="0.25">
      <c r="A1564"/>
      <c r="B1564"/>
      <c r="C1564"/>
      <c r="D1564"/>
      <c r="E1564"/>
      <c r="F1564"/>
      <c r="G1564"/>
      <c r="H1564"/>
      <c r="I1564"/>
      <c r="J1564"/>
      <c r="K1564"/>
      <c r="L1564"/>
      <c r="M1564"/>
      <c r="N1564"/>
      <c r="O1564"/>
    </row>
    <row r="1565" spans="1:15" ht="22.95" customHeight="1" x14ac:dyDescent="0.25">
      <c r="A1565"/>
      <c r="B1565"/>
      <c r="C1565"/>
      <c r="D1565"/>
      <c r="E1565"/>
      <c r="F1565"/>
      <c r="G1565"/>
      <c r="H1565"/>
      <c r="I1565"/>
      <c r="J1565"/>
      <c r="K1565"/>
      <c r="L1565"/>
      <c r="M1565"/>
      <c r="N1565"/>
      <c r="O1565"/>
    </row>
    <row r="1566" spans="1:15" ht="22.95" customHeight="1" x14ac:dyDescent="0.25">
      <c r="A1566"/>
      <c r="B1566"/>
      <c r="C1566"/>
      <c r="D1566"/>
      <c r="E1566"/>
      <c r="F1566"/>
      <c r="G1566"/>
      <c r="H1566"/>
      <c r="I1566"/>
      <c r="J1566"/>
      <c r="K1566"/>
      <c r="L1566"/>
      <c r="M1566"/>
      <c r="N1566"/>
      <c r="O1566"/>
    </row>
    <row r="1567" spans="1:15" ht="22.95" customHeight="1" x14ac:dyDescent="0.25">
      <c r="A1567"/>
      <c r="B1567"/>
      <c r="C1567"/>
      <c r="D1567"/>
      <c r="E1567"/>
      <c r="F1567"/>
      <c r="G1567"/>
      <c r="H1567"/>
      <c r="I1567"/>
      <c r="J1567"/>
      <c r="K1567"/>
      <c r="L1567"/>
      <c r="M1567"/>
      <c r="N1567"/>
      <c r="O1567"/>
    </row>
    <row r="1568" spans="1:15" ht="22.95" customHeight="1" x14ac:dyDescent="0.25">
      <c r="A1568"/>
      <c r="B1568"/>
      <c r="C1568"/>
      <c r="D1568"/>
      <c r="E1568"/>
      <c r="F1568"/>
      <c r="G1568"/>
      <c r="H1568"/>
      <c r="I1568"/>
      <c r="J1568"/>
      <c r="K1568"/>
      <c r="L1568"/>
      <c r="M1568"/>
      <c r="N1568"/>
      <c r="O1568"/>
    </row>
    <row r="1569" spans="1:15" ht="22.95" customHeight="1" x14ac:dyDescent="0.25">
      <c r="A1569"/>
      <c r="B1569"/>
      <c r="C1569"/>
      <c r="D1569"/>
      <c r="E1569"/>
      <c r="F1569"/>
      <c r="G1569"/>
      <c r="H1569"/>
      <c r="I1569"/>
      <c r="J1569"/>
      <c r="K1569"/>
      <c r="L1569"/>
      <c r="M1569"/>
      <c r="N1569"/>
      <c r="O1569"/>
    </row>
    <row r="1570" spans="1:15" ht="22.95" customHeight="1" x14ac:dyDescent="0.25">
      <c r="A1570"/>
      <c r="B1570"/>
      <c r="C1570"/>
      <c r="D1570"/>
      <c r="E1570"/>
      <c r="F1570"/>
      <c r="G1570"/>
      <c r="H1570"/>
      <c r="I1570"/>
      <c r="J1570"/>
      <c r="K1570"/>
      <c r="L1570"/>
      <c r="M1570"/>
      <c r="N1570"/>
      <c r="O1570"/>
    </row>
    <row r="1571" spans="1:15" ht="22.95" customHeight="1" x14ac:dyDescent="0.25">
      <c r="A1571"/>
      <c r="B1571"/>
      <c r="C1571"/>
      <c r="D1571"/>
      <c r="E1571"/>
      <c r="F1571"/>
      <c r="G1571"/>
      <c r="H1571"/>
      <c r="I1571"/>
      <c r="J1571"/>
      <c r="K1571"/>
      <c r="L1571"/>
      <c r="M1571"/>
      <c r="N1571"/>
      <c r="O1571"/>
    </row>
    <row r="1572" spans="1:15" ht="22.95" customHeight="1" x14ac:dyDescent="0.25">
      <c r="A1572"/>
      <c r="B1572"/>
      <c r="C1572"/>
      <c r="D1572"/>
      <c r="E1572"/>
      <c r="F1572"/>
      <c r="G1572"/>
      <c r="H1572"/>
      <c r="I1572"/>
      <c r="J1572"/>
      <c r="K1572"/>
      <c r="L1572"/>
      <c r="M1572"/>
      <c r="N1572"/>
      <c r="O1572"/>
    </row>
    <row r="1573" spans="1:15" ht="22.95" customHeight="1" x14ac:dyDescent="0.25">
      <c r="A1573"/>
      <c r="B1573"/>
      <c r="C1573"/>
      <c r="D1573"/>
      <c r="E1573"/>
      <c r="F1573"/>
      <c r="G1573"/>
      <c r="H1573"/>
      <c r="I1573"/>
      <c r="J1573"/>
      <c r="K1573"/>
      <c r="L1573"/>
      <c r="M1573"/>
      <c r="N1573"/>
      <c r="O1573"/>
    </row>
    <row r="1574" spans="1:15" ht="22.95" customHeight="1" x14ac:dyDescent="0.25">
      <c r="A1574"/>
      <c r="B1574"/>
      <c r="C1574"/>
      <c r="D1574"/>
      <c r="E1574"/>
      <c r="F1574"/>
      <c r="G1574"/>
      <c r="H1574"/>
      <c r="I1574"/>
      <c r="J1574"/>
      <c r="K1574"/>
      <c r="L1574"/>
      <c r="M1574"/>
      <c r="N1574"/>
      <c r="O1574"/>
    </row>
    <row r="1575" spans="1:15" ht="22.95" customHeight="1" x14ac:dyDescent="0.25">
      <c r="A1575"/>
      <c r="B1575"/>
      <c r="C1575"/>
      <c r="D1575"/>
      <c r="E1575"/>
      <c r="F1575"/>
      <c r="G1575"/>
      <c r="H1575"/>
      <c r="I1575"/>
      <c r="J1575"/>
      <c r="K1575"/>
      <c r="L1575"/>
      <c r="M1575"/>
      <c r="N1575"/>
      <c r="O1575"/>
    </row>
    <row r="1576" spans="1:15" ht="22.95" customHeight="1" x14ac:dyDescent="0.25">
      <c r="A1576"/>
      <c r="B1576"/>
      <c r="C1576"/>
      <c r="D1576"/>
      <c r="E1576"/>
      <c r="F1576"/>
      <c r="G1576"/>
      <c r="H1576"/>
      <c r="I1576"/>
      <c r="J1576"/>
      <c r="K1576"/>
      <c r="L1576"/>
      <c r="M1576"/>
      <c r="N1576"/>
      <c r="O1576"/>
    </row>
    <row r="1577" spans="1:15" ht="22.95" customHeight="1" x14ac:dyDescent="0.25">
      <c r="A1577"/>
      <c r="B1577"/>
      <c r="C1577"/>
      <c r="D1577"/>
      <c r="E1577"/>
      <c r="F1577"/>
      <c r="G1577"/>
      <c r="H1577"/>
      <c r="I1577"/>
      <c r="J1577"/>
      <c r="K1577"/>
      <c r="L1577"/>
      <c r="M1577"/>
      <c r="N1577"/>
      <c r="O1577"/>
    </row>
    <row r="1578" spans="1:15" ht="22.95" customHeight="1" x14ac:dyDescent="0.25">
      <c r="A1578"/>
      <c r="B1578"/>
      <c r="C1578"/>
      <c r="D1578"/>
      <c r="E1578"/>
      <c r="F1578"/>
      <c r="G1578"/>
      <c r="H1578"/>
      <c r="I1578"/>
      <c r="J1578"/>
      <c r="K1578"/>
      <c r="L1578"/>
      <c r="M1578"/>
      <c r="N1578"/>
      <c r="O1578"/>
    </row>
    <row r="1579" spans="1:15" ht="22.95" customHeight="1" x14ac:dyDescent="0.25">
      <c r="A1579"/>
      <c r="B1579"/>
      <c r="C1579"/>
      <c r="D1579"/>
      <c r="E1579"/>
      <c r="F1579"/>
      <c r="G1579"/>
      <c r="H1579"/>
      <c r="I1579"/>
      <c r="J1579"/>
      <c r="K1579"/>
      <c r="L1579"/>
      <c r="M1579"/>
      <c r="N1579"/>
      <c r="O1579"/>
    </row>
    <row r="1580" spans="1:15" ht="22.95" customHeight="1" x14ac:dyDescent="0.25">
      <c r="A1580"/>
      <c r="B1580"/>
      <c r="C1580"/>
      <c r="D1580"/>
      <c r="E1580"/>
      <c r="F1580"/>
      <c r="G1580"/>
      <c r="H1580"/>
      <c r="I1580"/>
      <c r="J1580"/>
      <c r="K1580"/>
      <c r="L1580"/>
      <c r="M1580"/>
      <c r="N1580"/>
      <c r="O1580"/>
    </row>
    <row r="1581" spans="1:15" ht="22.95" customHeight="1" x14ac:dyDescent="0.25">
      <c r="A1581"/>
      <c r="B1581"/>
      <c r="C1581"/>
      <c r="D1581"/>
      <c r="E1581"/>
      <c r="F1581"/>
      <c r="G1581"/>
      <c r="H1581"/>
      <c r="I1581"/>
      <c r="J1581"/>
      <c r="K1581"/>
      <c r="L1581"/>
      <c r="M1581"/>
      <c r="N1581"/>
      <c r="O1581"/>
    </row>
    <row r="1582" spans="1:15" ht="22.95" customHeight="1" x14ac:dyDescent="0.25">
      <c r="A1582"/>
      <c r="B1582"/>
      <c r="C1582"/>
      <c r="D1582"/>
      <c r="E1582"/>
      <c r="F1582"/>
      <c r="G1582"/>
      <c r="H1582"/>
      <c r="I1582"/>
      <c r="J1582"/>
      <c r="K1582"/>
      <c r="L1582"/>
      <c r="M1582"/>
      <c r="N1582"/>
      <c r="O1582"/>
    </row>
    <row r="1583" spans="1:15" ht="22.95" customHeight="1" x14ac:dyDescent="0.25">
      <c r="A1583"/>
      <c r="B1583"/>
      <c r="C1583"/>
      <c r="D1583"/>
      <c r="E1583"/>
      <c r="F1583"/>
      <c r="G1583"/>
      <c r="H1583"/>
      <c r="I1583"/>
      <c r="J1583"/>
      <c r="K1583"/>
      <c r="L1583"/>
      <c r="M1583"/>
      <c r="N1583"/>
      <c r="O1583"/>
    </row>
    <row r="1584" spans="1:15" ht="22.95" customHeight="1" x14ac:dyDescent="0.25">
      <c r="A1584"/>
      <c r="B1584"/>
      <c r="C1584"/>
      <c r="D1584"/>
      <c r="E1584"/>
      <c r="F1584"/>
      <c r="G1584"/>
      <c r="H1584"/>
      <c r="I1584"/>
      <c r="J1584"/>
      <c r="K1584"/>
      <c r="L1584"/>
      <c r="M1584"/>
      <c r="N1584"/>
      <c r="O1584"/>
    </row>
    <row r="1585" spans="1:15" ht="22.95" customHeight="1" x14ac:dyDescent="0.25">
      <c r="A1585"/>
      <c r="B1585"/>
      <c r="C1585"/>
      <c r="D1585"/>
      <c r="E1585"/>
      <c r="F1585"/>
      <c r="G1585"/>
      <c r="H1585"/>
      <c r="I1585"/>
      <c r="J1585"/>
      <c r="K1585"/>
      <c r="L1585"/>
      <c r="M1585"/>
      <c r="N1585"/>
      <c r="O1585"/>
    </row>
    <row r="1586" spans="1:15" ht="22.95" customHeight="1" x14ac:dyDescent="0.25">
      <c r="A1586"/>
      <c r="B1586"/>
      <c r="C1586"/>
      <c r="D1586"/>
      <c r="E1586"/>
      <c r="F1586"/>
      <c r="G1586"/>
      <c r="H1586"/>
      <c r="I1586"/>
      <c r="J1586"/>
      <c r="K1586"/>
      <c r="L1586"/>
      <c r="M1586"/>
      <c r="N1586"/>
      <c r="O1586"/>
    </row>
    <row r="1587" spans="1:15" ht="22.95" customHeight="1" x14ac:dyDescent="0.25">
      <c r="A1587"/>
      <c r="B1587"/>
      <c r="C1587"/>
      <c r="D1587"/>
      <c r="E1587"/>
      <c r="F1587"/>
      <c r="G1587"/>
      <c r="H1587"/>
      <c r="I1587"/>
      <c r="J1587"/>
      <c r="K1587"/>
      <c r="L1587"/>
      <c r="M1587"/>
      <c r="N1587"/>
      <c r="O1587"/>
    </row>
    <row r="1588" spans="1:15" ht="22.95" customHeight="1" x14ac:dyDescent="0.25">
      <c r="A1588"/>
      <c r="B1588"/>
      <c r="C1588"/>
      <c r="D1588"/>
      <c r="E1588"/>
      <c r="F1588"/>
      <c r="G1588"/>
      <c r="H1588"/>
      <c r="I1588"/>
      <c r="J1588"/>
      <c r="K1588"/>
      <c r="L1588"/>
      <c r="M1588"/>
      <c r="N1588"/>
      <c r="O1588"/>
    </row>
    <row r="1589" spans="1:15" ht="22.95" customHeight="1" x14ac:dyDescent="0.25">
      <c r="A1589"/>
      <c r="B1589"/>
      <c r="C1589"/>
      <c r="D1589"/>
      <c r="E1589"/>
      <c r="F1589"/>
      <c r="G1589"/>
      <c r="H1589"/>
      <c r="I1589"/>
      <c r="J1589"/>
      <c r="K1589"/>
      <c r="L1589"/>
      <c r="M1589"/>
      <c r="N1589"/>
      <c r="O1589"/>
    </row>
    <row r="1590" spans="1:15" ht="22.95" customHeight="1" x14ac:dyDescent="0.25">
      <c r="A1590"/>
      <c r="B1590"/>
      <c r="C1590"/>
      <c r="D1590"/>
      <c r="E1590"/>
      <c r="F1590"/>
      <c r="G1590"/>
      <c r="H1590"/>
      <c r="I1590"/>
      <c r="J1590"/>
      <c r="K1590"/>
      <c r="L1590"/>
      <c r="M1590"/>
      <c r="N1590"/>
      <c r="O1590"/>
    </row>
    <row r="1591" spans="1:15" ht="100.2" customHeight="1" x14ac:dyDescent="0.25">
      <c r="A1591"/>
      <c r="B1591"/>
      <c r="C1591"/>
      <c r="D1591"/>
      <c r="E1591"/>
      <c r="F1591"/>
      <c r="G1591"/>
      <c r="H1591"/>
      <c r="I1591"/>
      <c r="J1591"/>
      <c r="K1591"/>
      <c r="L1591"/>
      <c r="M1591"/>
      <c r="N1591"/>
      <c r="O1591"/>
    </row>
    <row r="1592" spans="1:15" ht="22.95" customHeight="1" x14ac:dyDescent="0.25">
      <c r="A1592"/>
      <c r="B1592"/>
      <c r="C1592"/>
      <c r="D1592"/>
      <c r="E1592"/>
      <c r="F1592"/>
      <c r="G1592"/>
      <c r="H1592"/>
      <c r="I1592"/>
      <c r="J1592"/>
      <c r="K1592"/>
      <c r="L1592"/>
      <c r="M1592"/>
      <c r="N1592"/>
      <c r="O1592"/>
    </row>
    <row r="1593" spans="1:15" ht="22.95" customHeight="1" x14ac:dyDescent="0.25">
      <c r="A1593"/>
      <c r="B1593"/>
      <c r="C1593"/>
      <c r="D1593"/>
      <c r="E1593"/>
      <c r="F1593"/>
      <c r="G1593"/>
      <c r="H1593"/>
      <c r="I1593"/>
      <c r="J1593"/>
      <c r="K1593"/>
      <c r="L1593"/>
      <c r="M1593"/>
      <c r="N1593"/>
      <c r="O1593"/>
    </row>
    <row r="1594" spans="1:15" ht="22.95" customHeight="1" x14ac:dyDescent="0.25">
      <c r="A1594"/>
      <c r="B1594"/>
      <c r="C1594"/>
      <c r="D1594"/>
      <c r="E1594"/>
      <c r="F1594"/>
      <c r="G1594"/>
      <c r="H1594"/>
      <c r="I1594"/>
      <c r="J1594"/>
      <c r="K1594"/>
      <c r="L1594"/>
      <c r="M1594"/>
      <c r="N1594"/>
      <c r="O1594"/>
    </row>
    <row r="1595" spans="1:15" ht="22.95" customHeight="1" x14ac:dyDescent="0.25">
      <c r="A1595"/>
      <c r="B1595"/>
      <c r="C1595"/>
      <c r="D1595"/>
      <c r="E1595"/>
      <c r="F1595"/>
      <c r="G1595"/>
      <c r="H1595"/>
      <c r="I1595"/>
      <c r="J1595"/>
      <c r="K1595"/>
      <c r="L1595"/>
      <c r="M1595"/>
      <c r="N1595"/>
      <c r="O1595"/>
    </row>
    <row r="1596" spans="1:15" ht="22.95" customHeight="1" x14ac:dyDescent="0.25">
      <c r="A1596"/>
      <c r="B1596"/>
      <c r="C1596"/>
      <c r="D1596"/>
      <c r="E1596"/>
      <c r="F1596"/>
      <c r="G1596"/>
      <c r="H1596"/>
      <c r="I1596"/>
      <c r="J1596"/>
      <c r="K1596"/>
      <c r="L1596"/>
      <c r="M1596"/>
      <c r="N1596"/>
      <c r="O1596"/>
    </row>
    <row r="1597" spans="1:15" ht="22.95" customHeight="1" x14ac:dyDescent="0.25">
      <c r="A1597"/>
      <c r="B1597"/>
      <c r="C1597"/>
      <c r="D1597"/>
      <c r="E1597"/>
      <c r="F1597"/>
      <c r="G1597"/>
      <c r="H1597"/>
      <c r="I1597"/>
      <c r="J1597"/>
      <c r="K1597"/>
      <c r="L1597"/>
      <c r="M1597"/>
      <c r="N1597"/>
      <c r="O1597"/>
    </row>
    <row r="1598" spans="1:15" ht="22.95" customHeight="1" x14ac:dyDescent="0.25">
      <c r="A1598"/>
      <c r="B1598"/>
      <c r="C1598"/>
      <c r="D1598"/>
      <c r="E1598"/>
      <c r="F1598"/>
      <c r="G1598"/>
      <c r="H1598"/>
      <c r="I1598"/>
      <c r="J1598"/>
      <c r="K1598"/>
      <c r="L1598"/>
      <c r="M1598"/>
      <c r="N1598"/>
      <c r="O1598"/>
    </row>
    <row r="1599" spans="1:15" ht="22.95" customHeight="1" x14ac:dyDescent="0.25">
      <c r="A1599"/>
      <c r="B1599"/>
      <c r="C1599"/>
      <c r="D1599"/>
      <c r="E1599"/>
      <c r="F1599"/>
      <c r="G1599"/>
      <c r="H1599"/>
      <c r="I1599"/>
      <c r="J1599"/>
      <c r="K1599"/>
      <c r="L1599"/>
      <c r="M1599"/>
      <c r="N1599"/>
      <c r="O1599"/>
    </row>
    <row r="1600" spans="1:15" ht="22.95" customHeight="1" x14ac:dyDescent="0.25">
      <c r="A1600"/>
      <c r="B1600"/>
      <c r="C1600"/>
      <c r="D1600"/>
      <c r="E1600"/>
      <c r="F1600"/>
      <c r="G1600"/>
      <c r="H1600"/>
      <c r="I1600"/>
      <c r="J1600"/>
      <c r="K1600"/>
      <c r="L1600"/>
      <c r="M1600"/>
      <c r="N1600"/>
      <c r="O1600"/>
    </row>
    <row r="1601" spans="1:15" ht="22.95" customHeight="1" x14ac:dyDescent="0.25">
      <c r="A1601"/>
      <c r="B1601"/>
      <c r="C1601"/>
      <c r="D1601"/>
      <c r="E1601"/>
      <c r="F1601"/>
      <c r="G1601"/>
      <c r="H1601"/>
      <c r="I1601"/>
      <c r="J1601"/>
      <c r="K1601"/>
      <c r="L1601"/>
      <c r="M1601"/>
      <c r="N1601"/>
      <c r="O1601"/>
    </row>
    <row r="1602" spans="1:15" ht="22.95" customHeight="1" x14ac:dyDescent="0.25">
      <c r="A1602"/>
      <c r="B1602"/>
      <c r="C1602"/>
      <c r="D1602"/>
      <c r="E1602"/>
      <c r="F1602"/>
      <c r="G1602"/>
      <c r="H1602"/>
      <c r="I1602"/>
      <c r="J1602"/>
      <c r="K1602"/>
      <c r="L1602"/>
      <c r="M1602"/>
      <c r="N1602"/>
      <c r="O1602"/>
    </row>
    <row r="1603" spans="1:15" ht="22.95" customHeight="1" x14ac:dyDescent="0.25">
      <c r="A1603"/>
      <c r="B1603"/>
      <c r="C1603"/>
      <c r="D1603"/>
      <c r="E1603"/>
      <c r="F1603"/>
      <c r="G1603"/>
      <c r="H1603"/>
      <c r="I1603"/>
      <c r="J1603"/>
      <c r="K1603"/>
      <c r="L1603"/>
      <c r="M1603"/>
      <c r="N1603"/>
      <c r="O1603"/>
    </row>
    <row r="1604" spans="1:15" ht="22.95" customHeight="1" x14ac:dyDescent="0.25">
      <c r="A1604"/>
      <c r="B1604"/>
      <c r="C1604"/>
      <c r="D1604"/>
      <c r="E1604"/>
      <c r="F1604"/>
      <c r="G1604"/>
      <c r="H1604"/>
      <c r="I1604"/>
      <c r="J1604"/>
      <c r="K1604"/>
      <c r="L1604"/>
      <c r="M1604"/>
      <c r="N1604"/>
      <c r="O1604"/>
    </row>
    <row r="1605" spans="1:15" ht="22.95" customHeight="1" x14ac:dyDescent="0.25">
      <c r="A1605"/>
      <c r="B1605"/>
      <c r="C1605"/>
      <c r="D1605"/>
      <c r="E1605"/>
      <c r="F1605"/>
      <c r="G1605"/>
      <c r="H1605"/>
      <c r="I1605"/>
      <c r="J1605"/>
      <c r="K1605"/>
      <c r="L1605"/>
      <c r="M1605"/>
      <c r="N1605"/>
      <c r="O1605"/>
    </row>
    <row r="1606" spans="1:15" ht="22.95" customHeight="1" x14ac:dyDescent="0.25">
      <c r="A1606"/>
      <c r="B1606"/>
      <c r="C1606"/>
      <c r="D1606"/>
      <c r="E1606"/>
      <c r="F1606"/>
      <c r="G1606"/>
      <c r="H1606"/>
      <c r="I1606"/>
      <c r="J1606"/>
      <c r="K1606"/>
      <c r="L1606"/>
      <c r="M1606"/>
      <c r="N1606"/>
      <c r="O1606"/>
    </row>
    <row r="1607" spans="1:15" ht="22.95" customHeight="1" x14ac:dyDescent="0.25">
      <c r="A1607"/>
      <c r="B1607"/>
      <c r="C1607"/>
      <c r="D1607"/>
      <c r="E1607"/>
      <c r="F1607"/>
      <c r="G1607"/>
      <c r="H1607"/>
      <c r="I1607"/>
      <c r="J1607"/>
      <c r="K1607"/>
      <c r="L1607"/>
      <c r="M1607"/>
      <c r="N1607"/>
      <c r="O1607"/>
    </row>
    <row r="1608" spans="1:15" ht="22.95" customHeight="1" x14ac:dyDescent="0.25">
      <c r="A1608"/>
      <c r="B1608"/>
      <c r="C1608"/>
      <c r="D1608"/>
      <c r="E1608"/>
      <c r="F1608"/>
      <c r="G1608"/>
      <c r="H1608"/>
      <c r="I1608"/>
      <c r="J1608"/>
      <c r="K1608"/>
      <c r="L1608"/>
      <c r="M1608"/>
      <c r="N1608"/>
      <c r="O1608"/>
    </row>
    <row r="1609" spans="1:15" ht="22.95" customHeight="1" x14ac:dyDescent="0.25">
      <c r="A1609"/>
      <c r="B1609"/>
      <c r="C1609"/>
      <c r="D1609"/>
      <c r="E1609"/>
      <c r="F1609"/>
      <c r="G1609"/>
      <c r="H1609"/>
      <c r="I1609"/>
      <c r="J1609"/>
      <c r="K1609"/>
      <c r="L1609"/>
      <c r="M1609"/>
      <c r="N1609"/>
      <c r="O1609"/>
    </row>
    <row r="1610" spans="1:15" ht="22.95" customHeight="1" x14ac:dyDescent="0.25">
      <c r="A1610"/>
      <c r="B1610"/>
      <c r="C1610"/>
      <c r="D1610"/>
      <c r="E1610"/>
      <c r="F1610"/>
      <c r="G1610"/>
      <c r="H1610"/>
      <c r="I1610"/>
      <c r="J1610"/>
      <c r="K1610"/>
      <c r="L1610"/>
      <c r="M1610"/>
      <c r="N1610"/>
      <c r="O1610"/>
    </row>
    <row r="1611" spans="1:15" ht="22.95" customHeight="1" x14ac:dyDescent="0.25">
      <c r="A1611"/>
      <c r="B1611"/>
      <c r="C1611"/>
      <c r="D1611"/>
      <c r="E1611"/>
      <c r="F1611"/>
      <c r="G1611"/>
      <c r="H1611"/>
      <c r="I1611"/>
      <c r="J1611"/>
      <c r="K1611"/>
      <c r="L1611"/>
      <c r="M1611"/>
      <c r="N1611"/>
      <c r="O1611"/>
    </row>
    <row r="1612" spans="1:15" ht="22.95" customHeight="1" x14ac:dyDescent="0.25">
      <c r="A1612"/>
      <c r="B1612"/>
      <c r="C1612"/>
      <c r="D1612"/>
      <c r="E1612"/>
      <c r="F1612"/>
      <c r="G1612"/>
      <c r="H1612"/>
      <c r="I1612"/>
      <c r="J1612"/>
      <c r="K1612"/>
      <c r="L1612"/>
      <c r="M1612"/>
      <c r="N1612"/>
      <c r="O1612"/>
    </row>
    <row r="1613" spans="1:15" ht="22.95" customHeight="1" x14ac:dyDescent="0.25">
      <c r="A1613"/>
      <c r="B1613"/>
      <c r="C1613"/>
      <c r="D1613"/>
      <c r="E1613"/>
      <c r="F1613"/>
      <c r="G1613"/>
      <c r="H1613"/>
      <c r="I1613"/>
      <c r="J1613"/>
      <c r="K1613"/>
      <c r="L1613"/>
      <c r="M1613"/>
      <c r="N1613"/>
      <c r="O1613"/>
    </row>
    <row r="1614" spans="1:15" ht="22.95" customHeight="1" x14ac:dyDescent="0.25">
      <c r="A1614"/>
      <c r="B1614"/>
      <c r="C1614"/>
      <c r="D1614"/>
      <c r="E1614"/>
      <c r="F1614"/>
      <c r="G1614"/>
      <c r="H1614"/>
      <c r="I1614"/>
      <c r="J1614"/>
      <c r="K1614"/>
      <c r="L1614"/>
      <c r="M1614"/>
      <c r="N1614"/>
      <c r="O1614"/>
    </row>
    <row r="1615" spans="1:15" ht="22.95" customHeight="1" x14ac:dyDescent="0.25">
      <c r="A1615"/>
      <c r="B1615"/>
      <c r="C1615"/>
      <c r="D1615"/>
      <c r="E1615"/>
      <c r="F1615"/>
      <c r="G1615"/>
      <c r="H1615"/>
      <c r="I1615"/>
      <c r="J1615"/>
      <c r="K1615"/>
      <c r="L1615"/>
      <c r="M1615"/>
      <c r="N1615"/>
      <c r="O1615"/>
    </row>
    <row r="1616" spans="1:15" ht="22.95" customHeight="1" x14ac:dyDescent="0.25">
      <c r="A1616"/>
      <c r="B1616"/>
      <c r="C1616"/>
      <c r="D1616"/>
      <c r="E1616"/>
      <c r="F1616"/>
      <c r="G1616"/>
      <c r="H1616"/>
      <c r="I1616"/>
      <c r="J1616"/>
      <c r="K1616"/>
      <c r="L1616"/>
      <c r="M1616"/>
      <c r="N1616"/>
      <c r="O1616"/>
    </row>
    <row r="1617" spans="1:15" ht="22.95" customHeight="1" x14ac:dyDescent="0.25">
      <c r="A1617"/>
      <c r="B1617"/>
      <c r="C1617"/>
      <c r="D1617"/>
      <c r="E1617"/>
      <c r="F1617"/>
      <c r="G1617"/>
      <c r="H1617"/>
      <c r="I1617"/>
      <c r="J1617"/>
      <c r="K1617"/>
      <c r="L1617"/>
      <c r="M1617"/>
      <c r="N1617"/>
      <c r="O1617"/>
    </row>
    <row r="1618" spans="1:15" ht="22.95" customHeight="1" x14ac:dyDescent="0.25">
      <c r="A1618"/>
      <c r="B1618"/>
      <c r="C1618"/>
      <c r="D1618"/>
      <c r="E1618"/>
      <c r="F1618"/>
      <c r="G1618"/>
      <c r="H1618"/>
      <c r="I1618"/>
      <c r="J1618"/>
      <c r="K1618"/>
      <c r="L1618"/>
      <c r="M1618"/>
      <c r="N1618"/>
      <c r="O1618"/>
    </row>
    <row r="1619" spans="1:15" ht="22.95" customHeight="1" x14ac:dyDescent="0.25">
      <c r="A1619"/>
      <c r="B1619"/>
      <c r="C1619"/>
      <c r="D1619"/>
      <c r="E1619"/>
      <c r="F1619"/>
      <c r="G1619"/>
      <c r="H1619"/>
      <c r="I1619"/>
      <c r="J1619"/>
      <c r="K1619"/>
      <c r="L1619"/>
      <c r="M1619"/>
      <c r="N1619"/>
      <c r="O1619"/>
    </row>
    <row r="1620" spans="1:15" ht="22.95" customHeight="1" x14ac:dyDescent="0.25">
      <c r="A1620"/>
      <c r="B1620"/>
      <c r="C1620"/>
      <c r="D1620"/>
      <c r="E1620"/>
      <c r="F1620"/>
      <c r="G1620"/>
      <c r="H1620"/>
      <c r="I1620"/>
      <c r="J1620"/>
      <c r="K1620"/>
      <c r="L1620"/>
      <c r="M1620"/>
      <c r="N1620"/>
      <c r="O1620"/>
    </row>
    <row r="1621" spans="1:15" ht="22.95" customHeight="1" x14ac:dyDescent="0.25">
      <c r="A1621"/>
      <c r="B1621"/>
      <c r="C1621"/>
      <c r="D1621"/>
      <c r="E1621"/>
      <c r="F1621"/>
      <c r="G1621"/>
      <c r="H1621"/>
      <c r="I1621"/>
      <c r="J1621"/>
      <c r="K1621"/>
      <c r="L1621"/>
      <c r="M1621"/>
      <c r="N1621"/>
      <c r="O1621"/>
    </row>
    <row r="1622" spans="1:15" ht="22.95" customHeight="1" x14ac:dyDescent="0.25">
      <c r="A1622"/>
      <c r="B1622"/>
      <c r="C1622"/>
      <c r="D1622"/>
      <c r="E1622"/>
      <c r="F1622"/>
      <c r="G1622"/>
      <c r="H1622"/>
      <c r="I1622"/>
      <c r="J1622"/>
      <c r="K1622"/>
      <c r="L1622"/>
      <c r="M1622"/>
      <c r="N1622"/>
      <c r="O1622"/>
    </row>
    <row r="1623" spans="1:15" ht="22.95" customHeight="1" x14ac:dyDescent="0.25">
      <c r="A1623"/>
      <c r="B1623"/>
      <c r="C1623"/>
      <c r="D1623"/>
      <c r="E1623"/>
      <c r="F1623"/>
      <c r="G1623"/>
      <c r="H1623"/>
      <c r="I1623"/>
      <c r="J1623"/>
      <c r="K1623"/>
      <c r="L1623"/>
      <c r="M1623"/>
      <c r="N1623"/>
      <c r="O1623"/>
    </row>
    <row r="1624" spans="1:15" ht="22.95" customHeight="1" x14ac:dyDescent="0.25">
      <c r="A1624"/>
      <c r="B1624"/>
      <c r="C1624"/>
      <c r="D1624"/>
      <c r="E1624"/>
      <c r="F1624"/>
      <c r="G1624"/>
      <c r="H1624"/>
      <c r="I1624"/>
      <c r="J1624"/>
      <c r="K1624"/>
      <c r="L1624"/>
      <c r="M1624"/>
      <c r="N1624"/>
      <c r="O1624"/>
    </row>
    <row r="1625" spans="1:15" ht="22.95" customHeight="1" x14ac:dyDescent="0.25">
      <c r="A1625"/>
      <c r="B1625"/>
      <c r="C1625"/>
      <c r="D1625"/>
      <c r="E1625"/>
      <c r="F1625"/>
      <c r="G1625"/>
      <c r="H1625"/>
      <c r="I1625"/>
      <c r="J1625"/>
      <c r="K1625"/>
      <c r="L1625"/>
      <c r="M1625"/>
      <c r="N1625"/>
      <c r="O1625"/>
    </row>
    <row r="1626" spans="1:15" ht="22.95" customHeight="1" x14ac:dyDescent="0.25">
      <c r="A1626"/>
      <c r="B1626"/>
      <c r="C1626"/>
      <c r="D1626"/>
      <c r="E1626"/>
      <c r="F1626"/>
      <c r="G1626"/>
      <c r="H1626"/>
      <c r="I1626"/>
      <c r="J1626"/>
      <c r="K1626"/>
      <c r="L1626"/>
      <c r="M1626"/>
      <c r="N1626"/>
      <c r="O1626"/>
    </row>
    <row r="1627" spans="1:15" ht="22.95" customHeight="1" x14ac:dyDescent="0.25">
      <c r="A1627"/>
      <c r="B1627"/>
      <c r="C1627"/>
      <c r="D1627"/>
      <c r="E1627"/>
      <c r="F1627"/>
      <c r="G1627"/>
      <c r="H1627"/>
      <c r="I1627"/>
      <c r="J1627"/>
      <c r="K1627"/>
      <c r="L1627"/>
      <c r="M1627"/>
      <c r="N1627"/>
      <c r="O1627"/>
    </row>
    <row r="1628" spans="1:15" ht="22.95" customHeight="1" x14ac:dyDescent="0.25">
      <c r="A1628"/>
      <c r="B1628"/>
      <c r="C1628"/>
      <c r="D1628"/>
      <c r="E1628"/>
      <c r="F1628"/>
      <c r="G1628"/>
      <c r="H1628"/>
      <c r="I1628"/>
      <c r="J1628"/>
      <c r="K1628"/>
      <c r="L1628"/>
      <c r="M1628"/>
      <c r="N1628"/>
      <c r="O1628"/>
    </row>
    <row r="1629" spans="1:15" ht="22.95" customHeight="1" x14ac:dyDescent="0.25">
      <c r="A1629"/>
      <c r="B1629"/>
      <c r="C1629"/>
      <c r="D1629"/>
      <c r="E1629"/>
      <c r="F1629"/>
      <c r="G1629"/>
      <c r="H1629"/>
      <c r="I1629"/>
      <c r="J1629"/>
      <c r="K1629"/>
      <c r="L1629"/>
      <c r="M1629"/>
      <c r="N1629"/>
      <c r="O1629"/>
    </row>
    <row r="1630" spans="1:15" ht="22.95" customHeight="1" x14ac:dyDescent="0.25">
      <c r="A1630"/>
      <c r="B1630"/>
      <c r="C1630"/>
      <c r="D1630"/>
      <c r="E1630"/>
      <c r="F1630"/>
      <c r="G1630"/>
      <c r="H1630"/>
      <c r="I1630"/>
      <c r="J1630"/>
      <c r="K1630"/>
      <c r="L1630"/>
      <c r="M1630"/>
      <c r="N1630"/>
      <c r="O1630"/>
    </row>
    <row r="1631" spans="1:15" ht="22.95" customHeight="1" x14ac:dyDescent="0.25">
      <c r="A1631"/>
      <c r="B1631"/>
      <c r="C1631"/>
      <c r="D1631"/>
      <c r="E1631"/>
      <c r="F1631"/>
      <c r="G1631"/>
      <c r="H1631"/>
      <c r="I1631"/>
      <c r="J1631"/>
      <c r="K1631"/>
      <c r="L1631"/>
      <c r="M1631"/>
      <c r="N1631"/>
      <c r="O1631"/>
    </row>
    <row r="1632" spans="1:15" ht="22.95" customHeight="1" x14ac:dyDescent="0.25">
      <c r="A1632"/>
      <c r="B1632"/>
      <c r="C1632"/>
      <c r="D1632"/>
      <c r="E1632"/>
      <c r="F1632"/>
      <c r="G1632"/>
      <c r="H1632"/>
      <c r="I1632"/>
      <c r="J1632"/>
      <c r="K1632"/>
      <c r="L1632"/>
      <c r="M1632"/>
      <c r="N1632"/>
      <c r="O1632"/>
    </row>
    <row r="1633" spans="1:15" ht="22.95" customHeight="1" x14ac:dyDescent="0.25">
      <c r="A1633"/>
      <c r="B1633"/>
      <c r="C1633"/>
      <c r="D1633"/>
      <c r="E1633"/>
      <c r="F1633"/>
      <c r="G1633"/>
      <c r="H1633"/>
      <c r="I1633"/>
      <c r="J1633"/>
      <c r="K1633"/>
      <c r="L1633"/>
      <c r="M1633"/>
      <c r="N1633"/>
      <c r="O1633"/>
    </row>
    <row r="1634" spans="1:15" ht="22.95" customHeight="1" x14ac:dyDescent="0.25">
      <c r="A1634"/>
      <c r="B1634"/>
      <c r="C1634"/>
      <c r="D1634"/>
      <c r="E1634"/>
      <c r="F1634"/>
      <c r="G1634"/>
      <c r="H1634"/>
      <c r="I1634"/>
      <c r="J1634"/>
      <c r="K1634"/>
      <c r="L1634"/>
      <c r="M1634"/>
      <c r="N1634"/>
      <c r="O1634"/>
    </row>
    <row r="1635" spans="1:15" ht="22.95" customHeight="1" x14ac:dyDescent="0.25">
      <c r="A1635"/>
      <c r="B1635"/>
      <c r="C1635"/>
      <c r="D1635"/>
      <c r="E1635"/>
      <c r="F1635"/>
      <c r="G1635"/>
      <c r="H1635"/>
      <c r="I1635"/>
      <c r="J1635"/>
      <c r="K1635"/>
      <c r="L1635"/>
      <c r="M1635"/>
      <c r="N1635"/>
      <c r="O1635"/>
    </row>
    <row r="1636" spans="1:15" ht="22.95" customHeight="1" x14ac:dyDescent="0.25">
      <c r="A1636"/>
      <c r="B1636"/>
      <c r="C1636"/>
      <c r="D1636"/>
      <c r="E1636"/>
      <c r="F1636"/>
      <c r="G1636"/>
      <c r="H1636"/>
      <c r="I1636"/>
      <c r="J1636"/>
      <c r="K1636"/>
      <c r="L1636"/>
      <c r="M1636"/>
      <c r="N1636"/>
      <c r="O1636"/>
    </row>
    <row r="1637" spans="1:15" ht="22.95" customHeight="1" x14ac:dyDescent="0.25">
      <c r="A1637"/>
      <c r="B1637"/>
      <c r="C1637"/>
      <c r="D1637"/>
      <c r="E1637"/>
      <c r="F1637"/>
      <c r="G1637"/>
      <c r="H1637"/>
      <c r="I1637"/>
      <c r="J1637"/>
      <c r="K1637"/>
      <c r="L1637"/>
      <c r="M1637"/>
      <c r="N1637"/>
      <c r="O1637"/>
    </row>
    <row r="1638" spans="1:15" ht="22.95" customHeight="1" x14ac:dyDescent="0.25">
      <c r="A1638"/>
      <c r="B1638"/>
      <c r="C1638"/>
      <c r="D1638"/>
      <c r="E1638"/>
      <c r="F1638"/>
      <c r="G1638"/>
      <c r="H1638"/>
      <c r="I1638"/>
      <c r="J1638"/>
      <c r="K1638"/>
      <c r="L1638"/>
      <c r="M1638"/>
      <c r="N1638"/>
      <c r="O1638"/>
    </row>
    <row r="1639" spans="1:15" ht="22.95" customHeight="1" x14ac:dyDescent="0.25">
      <c r="A1639"/>
      <c r="B1639"/>
      <c r="C1639"/>
      <c r="D1639"/>
      <c r="E1639"/>
      <c r="F1639"/>
      <c r="G1639"/>
      <c r="H1639"/>
      <c r="I1639"/>
      <c r="J1639"/>
      <c r="K1639"/>
      <c r="L1639"/>
      <c r="M1639"/>
      <c r="N1639"/>
      <c r="O1639"/>
    </row>
    <row r="1640" spans="1:15" ht="22.95" customHeight="1" x14ac:dyDescent="0.25">
      <c r="A1640"/>
      <c r="B1640"/>
      <c r="C1640"/>
      <c r="D1640"/>
      <c r="E1640"/>
      <c r="F1640"/>
      <c r="G1640"/>
      <c r="H1640"/>
      <c r="I1640"/>
      <c r="J1640"/>
      <c r="K1640"/>
      <c r="L1640"/>
      <c r="M1640"/>
      <c r="N1640"/>
      <c r="O1640"/>
    </row>
    <row r="1641" spans="1:15" ht="22.95" customHeight="1" x14ac:dyDescent="0.25">
      <c r="A1641"/>
      <c r="B1641"/>
      <c r="C1641"/>
      <c r="D1641"/>
      <c r="E1641"/>
      <c r="F1641"/>
      <c r="G1641"/>
      <c r="H1641"/>
      <c r="I1641"/>
      <c r="J1641"/>
      <c r="K1641"/>
      <c r="L1641"/>
      <c r="M1641"/>
      <c r="N1641"/>
      <c r="O1641"/>
    </row>
    <row r="1642" spans="1:15" ht="22.95" customHeight="1" x14ac:dyDescent="0.25">
      <c r="A1642"/>
      <c r="B1642"/>
      <c r="C1642"/>
      <c r="D1642"/>
      <c r="E1642"/>
      <c r="F1642"/>
      <c r="G1642"/>
      <c r="H1642"/>
      <c r="I1642"/>
      <c r="J1642"/>
      <c r="K1642"/>
      <c r="L1642"/>
      <c r="M1642"/>
      <c r="N1642"/>
      <c r="O1642"/>
    </row>
    <row r="1643" spans="1:15" ht="22.95" customHeight="1" x14ac:dyDescent="0.25">
      <c r="A1643"/>
      <c r="B1643"/>
      <c r="C1643"/>
      <c r="D1643"/>
      <c r="E1643"/>
      <c r="F1643"/>
      <c r="G1643"/>
      <c r="H1643"/>
      <c r="I1643"/>
      <c r="J1643"/>
      <c r="K1643"/>
      <c r="L1643"/>
      <c r="M1643"/>
      <c r="N1643"/>
      <c r="O1643"/>
    </row>
    <row r="1644" spans="1:15" ht="22.95" customHeight="1" x14ac:dyDescent="0.25">
      <c r="A1644"/>
      <c r="B1644"/>
      <c r="C1644"/>
      <c r="D1644"/>
      <c r="E1644"/>
      <c r="F1644"/>
      <c r="G1644"/>
      <c r="H1644"/>
      <c r="I1644"/>
      <c r="J1644"/>
      <c r="K1644"/>
      <c r="L1644"/>
      <c r="M1644"/>
      <c r="N1644"/>
      <c r="O1644"/>
    </row>
    <row r="1645" spans="1:15" ht="22.95" customHeight="1" x14ac:dyDescent="0.25">
      <c r="A1645"/>
      <c r="B1645"/>
      <c r="C1645"/>
      <c r="D1645"/>
      <c r="E1645"/>
      <c r="F1645"/>
      <c r="G1645"/>
      <c r="H1645"/>
      <c r="I1645"/>
      <c r="J1645"/>
      <c r="K1645"/>
      <c r="L1645"/>
      <c r="M1645"/>
      <c r="N1645"/>
      <c r="O1645"/>
    </row>
    <row r="1646" spans="1:15" ht="22.95" customHeight="1" x14ac:dyDescent="0.25">
      <c r="A1646"/>
      <c r="B1646"/>
      <c r="C1646"/>
      <c r="D1646"/>
      <c r="E1646"/>
      <c r="F1646"/>
      <c r="G1646"/>
      <c r="H1646"/>
      <c r="I1646"/>
      <c r="J1646"/>
      <c r="K1646"/>
      <c r="L1646"/>
      <c r="M1646"/>
      <c r="N1646"/>
      <c r="O1646"/>
    </row>
    <row r="1647" spans="1:15" ht="22.95" customHeight="1" x14ac:dyDescent="0.25">
      <c r="A1647"/>
      <c r="B1647"/>
      <c r="C1647"/>
      <c r="D1647"/>
      <c r="E1647"/>
      <c r="F1647"/>
      <c r="G1647"/>
      <c r="H1647"/>
      <c r="I1647"/>
      <c r="J1647"/>
      <c r="K1647"/>
      <c r="L1647"/>
      <c r="M1647"/>
      <c r="N1647"/>
      <c r="O1647"/>
    </row>
    <row r="1648" spans="1:15" ht="22.95" customHeight="1" x14ac:dyDescent="0.25">
      <c r="A1648"/>
      <c r="B1648"/>
      <c r="C1648"/>
      <c r="D1648"/>
      <c r="E1648"/>
      <c r="F1648"/>
      <c r="G1648"/>
      <c r="H1648"/>
      <c r="I1648"/>
      <c r="J1648"/>
      <c r="K1648"/>
      <c r="L1648"/>
      <c r="M1648"/>
      <c r="N1648"/>
      <c r="O1648"/>
    </row>
    <row r="1649" spans="1:15" ht="22.95" customHeight="1" x14ac:dyDescent="0.25">
      <c r="A1649"/>
      <c r="B1649"/>
      <c r="C1649"/>
      <c r="D1649"/>
      <c r="E1649"/>
      <c r="F1649"/>
      <c r="G1649"/>
      <c r="H1649"/>
      <c r="I1649"/>
      <c r="J1649"/>
      <c r="K1649"/>
      <c r="L1649"/>
      <c r="M1649"/>
      <c r="N1649"/>
      <c r="O1649"/>
    </row>
    <row r="1650" spans="1:15" ht="22.95" customHeight="1" x14ac:dyDescent="0.25">
      <c r="A1650"/>
      <c r="B1650"/>
      <c r="C1650"/>
      <c r="D1650"/>
      <c r="E1650"/>
      <c r="F1650"/>
      <c r="G1650"/>
      <c r="H1650"/>
      <c r="I1650"/>
      <c r="J1650"/>
      <c r="K1650"/>
      <c r="L1650"/>
      <c r="M1650"/>
      <c r="N1650"/>
      <c r="O1650"/>
    </row>
    <row r="1651" spans="1:15" ht="22.95" customHeight="1" x14ac:dyDescent="0.25">
      <c r="A1651"/>
      <c r="B1651"/>
      <c r="C1651"/>
      <c r="D1651"/>
      <c r="E1651"/>
      <c r="F1651"/>
      <c r="G1651"/>
      <c r="H1651"/>
      <c r="I1651"/>
      <c r="J1651"/>
      <c r="K1651"/>
      <c r="L1651"/>
      <c r="M1651"/>
      <c r="N1651"/>
      <c r="O1651"/>
    </row>
    <row r="1652" spans="1:15" ht="22.95" customHeight="1" x14ac:dyDescent="0.25">
      <c r="A1652"/>
      <c r="B1652"/>
      <c r="C1652"/>
      <c r="D1652"/>
      <c r="E1652"/>
      <c r="F1652"/>
      <c r="G1652"/>
      <c r="H1652"/>
      <c r="I1652"/>
      <c r="J1652"/>
      <c r="K1652"/>
      <c r="L1652"/>
      <c r="M1652"/>
      <c r="N1652"/>
      <c r="O1652"/>
    </row>
    <row r="1653" spans="1:15" ht="22.95" customHeight="1" x14ac:dyDescent="0.25">
      <c r="A1653"/>
      <c r="B1653"/>
      <c r="C1653"/>
      <c r="D1653"/>
      <c r="E1653"/>
      <c r="F1653"/>
      <c r="G1653"/>
      <c r="H1653"/>
      <c r="I1653"/>
      <c r="J1653"/>
      <c r="K1653"/>
      <c r="L1653"/>
      <c r="M1653"/>
      <c r="N1653"/>
      <c r="O1653"/>
    </row>
    <row r="1654" spans="1:15" ht="22.95" customHeight="1" x14ac:dyDescent="0.25">
      <c r="A1654"/>
      <c r="B1654"/>
      <c r="C1654"/>
      <c r="D1654"/>
      <c r="E1654"/>
      <c r="F1654"/>
      <c r="G1654"/>
      <c r="H1654"/>
      <c r="I1654"/>
      <c r="J1654"/>
      <c r="K1654"/>
      <c r="L1654"/>
      <c r="M1654"/>
      <c r="N1654"/>
      <c r="O1654"/>
    </row>
    <row r="1655" spans="1:15" ht="22.95" customHeight="1" x14ac:dyDescent="0.25">
      <c r="A1655"/>
      <c r="B1655"/>
      <c r="C1655"/>
      <c r="D1655"/>
      <c r="E1655"/>
      <c r="F1655"/>
      <c r="G1655"/>
      <c r="H1655"/>
      <c r="I1655"/>
      <c r="J1655"/>
      <c r="K1655"/>
      <c r="L1655"/>
      <c r="M1655"/>
      <c r="N1655"/>
      <c r="O1655"/>
    </row>
    <row r="1656" spans="1:15" ht="100.2" customHeight="1" x14ac:dyDescent="0.25">
      <c r="A1656"/>
      <c r="B1656"/>
      <c r="C1656"/>
      <c r="D1656"/>
      <c r="E1656"/>
      <c r="F1656"/>
      <c r="G1656"/>
      <c r="H1656"/>
      <c r="I1656"/>
      <c r="J1656"/>
      <c r="K1656"/>
      <c r="L1656"/>
      <c r="M1656"/>
      <c r="N1656"/>
      <c r="O1656"/>
    </row>
    <row r="1657" spans="1:15" ht="22.95" customHeight="1" x14ac:dyDescent="0.25">
      <c r="A1657"/>
      <c r="B1657"/>
      <c r="C1657"/>
      <c r="D1657"/>
      <c r="E1657"/>
      <c r="F1657"/>
      <c r="G1657"/>
      <c r="H1657"/>
      <c r="I1657"/>
      <c r="J1657"/>
      <c r="K1657"/>
      <c r="L1657"/>
      <c r="M1657"/>
      <c r="N1657"/>
      <c r="O1657"/>
    </row>
    <row r="1658" spans="1:15" ht="22.95" customHeight="1" x14ac:dyDescent="0.25">
      <c r="A1658"/>
      <c r="B1658"/>
      <c r="C1658"/>
      <c r="D1658"/>
      <c r="E1658"/>
      <c r="F1658"/>
      <c r="G1658"/>
      <c r="H1658"/>
      <c r="I1658"/>
      <c r="J1658"/>
      <c r="K1658"/>
      <c r="L1658"/>
      <c r="M1658"/>
      <c r="N1658"/>
      <c r="O1658"/>
    </row>
    <row r="1659" spans="1:15" ht="22.95" customHeight="1" x14ac:dyDescent="0.25">
      <c r="A1659"/>
      <c r="B1659"/>
      <c r="C1659"/>
      <c r="D1659"/>
      <c r="E1659"/>
      <c r="F1659"/>
      <c r="G1659"/>
      <c r="H1659"/>
      <c r="I1659"/>
      <c r="J1659"/>
      <c r="K1659"/>
      <c r="L1659"/>
      <c r="M1659"/>
      <c r="N1659"/>
      <c r="O1659"/>
    </row>
    <row r="1660" spans="1:15" ht="22.95" customHeight="1" x14ac:dyDescent="0.25">
      <c r="A1660"/>
      <c r="B1660"/>
      <c r="C1660"/>
      <c r="D1660"/>
      <c r="E1660"/>
      <c r="F1660"/>
      <c r="G1660"/>
      <c r="H1660"/>
      <c r="I1660"/>
      <c r="J1660"/>
      <c r="K1660"/>
      <c r="L1660"/>
      <c r="M1660"/>
      <c r="N1660"/>
      <c r="O1660"/>
    </row>
    <row r="1661" spans="1:15" ht="22.95" customHeight="1" x14ac:dyDescent="0.25">
      <c r="A1661"/>
      <c r="B1661"/>
      <c r="C1661"/>
      <c r="D1661"/>
      <c r="E1661"/>
      <c r="F1661"/>
      <c r="G1661"/>
      <c r="H1661"/>
      <c r="I1661"/>
      <c r="J1661"/>
      <c r="K1661"/>
      <c r="L1661"/>
      <c r="M1661"/>
      <c r="N1661"/>
      <c r="O1661"/>
    </row>
    <row r="1662" spans="1:15" ht="22.95" customHeight="1" x14ac:dyDescent="0.25">
      <c r="A1662"/>
      <c r="B1662"/>
      <c r="C1662"/>
      <c r="D1662"/>
      <c r="E1662"/>
      <c r="F1662"/>
      <c r="G1662"/>
      <c r="H1662"/>
      <c r="I1662"/>
      <c r="J1662"/>
      <c r="K1662"/>
      <c r="L1662"/>
      <c r="M1662"/>
      <c r="N1662"/>
      <c r="O1662"/>
    </row>
    <row r="1663" spans="1:15" ht="22.95" customHeight="1" x14ac:dyDescent="0.25">
      <c r="A1663"/>
      <c r="B1663"/>
      <c r="C1663"/>
      <c r="D1663"/>
      <c r="E1663"/>
      <c r="F1663"/>
      <c r="G1663"/>
      <c r="H1663"/>
      <c r="I1663"/>
      <c r="J1663"/>
      <c r="K1663"/>
      <c r="L1663"/>
      <c r="M1663"/>
      <c r="N1663"/>
      <c r="O1663"/>
    </row>
    <row r="1664" spans="1:15" ht="22.95" customHeight="1" x14ac:dyDescent="0.25">
      <c r="A1664"/>
      <c r="B1664"/>
      <c r="C1664"/>
      <c r="D1664"/>
      <c r="E1664"/>
      <c r="F1664"/>
      <c r="G1664"/>
      <c r="H1664"/>
      <c r="I1664"/>
      <c r="J1664"/>
      <c r="K1664"/>
      <c r="L1664"/>
      <c r="M1664"/>
      <c r="N1664"/>
      <c r="O1664"/>
    </row>
    <row r="1665" spans="1:15" ht="22.95" customHeight="1" x14ac:dyDescent="0.25">
      <c r="A1665"/>
      <c r="B1665"/>
      <c r="C1665"/>
      <c r="D1665"/>
      <c r="E1665"/>
      <c r="F1665"/>
      <c r="G1665"/>
      <c r="H1665"/>
      <c r="I1665"/>
      <c r="J1665"/>
      <c r="K1665"/>
      <c r="L1665"/>
      <c r="M1665"/>
      <c r="N1665"/>
      <c r="O1665"/>
    </row>
    <row r="1666" spans="1:15" ht="22.95" customHeight="1" x14ac:dyDescent="0.25">
      <c r="A1666"/>
      <c r="B1666"/>
      <c r="C1666"/>
      <c r="D1666"/>
      <c r="E1666"/>
      <c r="F1666"/>
      <c r="G1666"/>
      <c r="H1666"/>
      <c r="I1666"/>
      <c r="J1666"/>
      <c r="K1666"/>
      <c r="L1666"/>
      <c r="M1666"/>
      <c r="N1666"/>
      <c r="O1666"/>
    </row>
    <row r="1667" spans="1:15" ht="22.95" customHeight="1" x14ac:dyDescent="0.25">
      <c r="A1667"/>
      <c r="B1667"/>
      <c r="C1667"/>
      <c r="D1667"/>
      <c r="E1667"/>
      <c r="F1667"/>
      <c r="G1667"/>
      <c r="H1667"/>
      <c r="I1667"/>
      <c r="J1667"/>
      <c r="K1667"/>
      <c r="L1667"/>
      <c r="M1667"/>
      <c r="N1667"/>
      <c r="O1667"/>
    </row>
    <row r="1668" spans="1:15" ht="22.95" customHeight="1" x14ac:dyDescent="0.25">
      <c r="A1668"/>
      <c r="B1668"/>
      <c r="C1668"/>
      <c r="D1668"/>
      <c r="E1668"/>
      <c r="F1668"/>
      <c r="G1668"/>
      <c r="H1668"/>
      <c r="I1668"/>
      <c r="J1668"/>
      <c r="K1668"/>
      <c r="L1668"/>
      <c r="M1668"/>
      <c r="N1668"/>
      <c r="O1668"/>
    </row>
    <row r="1669" spans="1:15" ht="22.95" customHeight="1" x14ac:dyDescent="0.25">
      <c r="A1669"/>
      <c r="B1669"/>
      <c r="C1669"/>
      <c r="D1669"/>
      <c r="E1669"/>
      <c r="F1669"/>
      <c r="G1669"/>
      <c r="H1669"/>
      <c r="I1669"/>
      <c r="J1669"/>
      <c r="K1669"/>
      <c r="L1669"/>
      <c r="M1669"/>
      <c r="N1669"/>
      <c r="O1669"/>
    </row>
    <row r="1670" spans="1:15" ht="22.95" customHeight="1" x14ac:dyDescent="0.25">
      <c r="A1670"/>
      <c r="B1670"/>
      <c r="C1670"/>
      <c r="D1670"/>
      <c r="E1670"/>
      <c r="F1670"/>
      <c r="G1670"/>
      <c r="H1670"/>
      <c r="I1670"/>
      <c r="J1670"/>
      <c r="K1670"/>
      <c r="L1670"/>
      <c r="M1670"/>
      <c r="N1670"/>
      <c r="O1670"/>
    </row>
    <row r="1671" spans="1:15" ht="22.95" customHeight="1" x14ac:dyDescent="0.25">
      <c r="A1671"/>
      <c r="B1671"/>
      <c r="C1671"/>
      <c r="D1671"/>
      <c r="E1671"/>
      <c r="F1671"/>
      <c r="G1671"/>
      <c r="H1671"/>
      <c r="I1671"/>
      <c r="J1671"/>
      <c r="K1671"/>
      <c r="L1671"/>
      <c r="M1671"/>
      <c r="N1671"/>
      <c r="O1671"/>
    </row>
    <row r="1672" spans="1:15" ht="22.95" customHeight="1" x14ac:dyDescent="0.25">
      <c r="A1672"/>
      <c r="B1672"/>
      <c r="C1672"/>
      <c r="D1672"/>
      <c r="E1672"/>
      <c r="F1672"/>
      <c r="G1672"/>
      <c r="H1672"/>
      <c r="I1672"/>
      <c r="J1672"/>
      <c r="K1672"/>
      <c r="L1672"/>
      <c r="M1672"/>
      <c r="N1672"/>
      <c r="O1672"/>
    </row>
    <row r="1673" spans="1:15" ht="22.95" customHeight="1" x14ac:dyDescent="0.25">
      <c r="A1673"/>
      <c r="B1673"/>
      <c r="C1673"/>
      <c r="D1673"/>
      <c r="E1673"/>
      <c r="F1673"/>
      <c r="G1673"/>
      <c r="H1673"/>
      <c r="I1673"/>
      <c r="J1673"/>
      <c r="K1673"/>
      <c r="L1673"/>
      <c r="M1673"/>
      <c r="N1673"/>
      <c r="O1673"/>
    </row>
    <row r="1674" spans="1:15" ht="22.95" customHeight="1" x14ac:dyDescent="0.25">
      <c r="A1674"/>
      <c r="B1674"/>
      <c r="C1674"/>
      <c r="D1674"/>
      <c r="E1674"/>
      <c r="F1674"/>
      <c r="G1674"/>
      <c r="H1674"/>
      <c r="I1674"/>
      <c r="J1674"/>
      <c r="K1674"/>
      <c r="L1674"/>
      <c r="M1674"/>
      <c r="N1674"/>
      <c r="O1674"/>
    </row>
    <row r="1675" spans="1:15" ht="22.95" customHeight="1" x14ac:dyDescent="0.25">
      <c r="A1675"/>
      <c r="B1675"/>
      <c r="C1675"/>
      <c r="D1675"/>
      <c r="E1675"/>
      <c r="F1675"/>
      <c r="G1675"/>
      <c r="H1675"/>
      <c r="I1675"/>
      <c r="J1675"/>
      <c r="K1675"/>
      <c r="L1675"/>
      <c r="M1675"/>
      <c r="N1675"/>
      <c r="O1675"/>
    </row>
    <row r="1676" spans="1:15" ht="22.95" customHeight="1" x14ac:dyDescent="0.25">
      <c r="A1676"/>
      <c r="B1676"/>
      <c r="C1676"/>
      <c r="D1676"/>
      <c r="E1676"/>
      <c r="F1676"/>
      <c r="G1676"/>
      <c r="H1676"/>
      <c r="I1676"/>
      <c r="J1676"/>
      <c r="K1676"/>
      <c r="L1676"/>
      <c r="M1676"/>
      <c r="N1676"/>
      <c r="O1676"/>
    </row>
    <row r="1677" spans="1:15" ht="22.95" customHeight="1" x14ac:dyDescent="0.25">
      <c r="A1677"/>
      <c r="B1677"/>
      <c r="C1677"/>
      <c r="D1677"/>
      <c r="E1677"/>
      <c r="F1677"/>
      <c r="G1677"/>
      <c r="H1677"/>
      <c r="I1677"/>
      <c r="J1677"/>
      <c r="K1677"/>
      <c r="L1677"/>
      <c r="M1677"/>
      <c r="N1677"/>
      <c r="O1677"/>
    </row>
    <row r="1678" spans="1:15" ht="22.95" customHeight="1" x14ac:dyDescent="0.25">
      <c r="A1678"/>
      <c r="B1678"/>
      <c r="C1678"/>
      <c r="D1678"/>
      <c r="E1678"/>
      <c r="F1678"/>
      <c r="G1678"/>
      <c r="H1678"/>
      <c r="I1678"/>
      <c r="J1678"/>
      <c r="K1678"/>
      <c r="L1678"/>
      <c r="M1678"/>
      <c r="N1678"/>
      <c r="O1678"/>
    </row>
    <row r="1679" spans="1:15" ht="22.95" customHeight="1" x14ac:dyDescent="0.25">
      <c r="A1679"/>
      <c r="B1679"/>
      <c r="C1679"/>
      <c r="D1679"/>
      <c r="E1679"/>
      <c r="F1679"/>
      <c r="G1679"/>
      <c r="H1679"/>
      <c r="I1679"/>
      <c r="J1679"/>
      <c r="K1679"/>
      <c r="L1679"/>
      <c r="M1679"/>
      <c r="N1679"/>
      <c r="O1679"/>
    </row>
    <row r="1680" spans="1:15" ht="22.95" customHeight="1" x14ac:dyDescent="0.25">
      <c r="A1680"/>
      <c r="B1680"/>
      <c r="C1680"/>
      <c r="D1680"/>
      <c r="E1680"/>
      <c r="F1680"/>
      <c r="G1680"/>
      <c r="H1680"/>
      <c r="I1680"/>
      <c r="J1680"/>
      <c r="K1680"/>
      <c r="L1680"/>
      <c r="M1680"/>
      <c r="N1680"/>
      <c r="O1680"/>
    </row>
    <row r="1681" spans="1:15" ht="22.95" customHeight="1" x14ac:dyDescent="0.25">
      <c r="A1681"/>
      <c r="B1681"/>
      <c r="C1681"/>
      <c r="D1681"/>
      <c r="E1681"/>
      <c r="F1681"/>
      <c r="G1681"/>
      <c r="H1681"/>
      <c r="I1681"/>
      <c r="J1681"/>
      <c r="K1681"/>
      <c r="L1681"/>
      <c r="M1681"/>
      <c r="N1681"/>
      <c r="O1681"/>
    </row>
    <row r="1682" spans="1:15" ht="22.95" customHeight="1" x14ac:dyDescent="0.25">
      <c r="A1682"/>
      <c r="B1682"/>
      <c r="C1682"/>
      <c r="D1682"/>
      <c r="E1682"/>
      <c r="F1682"/>
      <c r="G1682"/>
      <c r="H1682"/>
      <c r="I1682"/>
      <c r="J1682"/>
      <c r="K1682"/>
      <c r="L1682"/>
      <c r="M1682"/>
      <c r="N1682"/>
      <c r="O1682"/>
    </row>
    <row r="1683" spans="1:15" ht="22.95" customHeight="1" x14ac:dyDescent="0.25">
      <c r="A1683"/>
      <c r="B1683"/>
      <c r="C1683"/>
      <c r="D1683"/>
      <c r="E1683"/>
      <c r="F1683"/>
      <c r="G1683"/>
      <c r="H1683"/>
      <c r="I1683"/>
      <c r="J1683"/>
      <c r="K1683"/>
      <c r="L1683"/>
      <c r="M1683"/>
      <c r="N1683"/>
      <c r="O1683"/>
    </row>
    <row r="1684" spans="1:15" ht="22.95" customHeight="1" x14ac:dyDescent="0.25">
      <c r="A1684"/>
      <c r="B1684"/>
      <c r="C1684"/>
      <c r="D1684"/>
      <c r="E1684"/>
      <c r="F1684"/>
      <c r="G1684"/>
      <c r="H1684"/>
      <c r="I1684"/>
      <c r="J1684"/>
      <c r="K1684"/>
      <c r="L1684"/>
      <c r="M1684"/>
      <c r="N1684"/>
      <c r="O1684"/>
    </row>
    <row r="1685" spans="1:15" ht="22.95" customHeight="1" x14ac:dyDescent="0.25">
      <c r="A1685"/>
      <c r="B1685"/>
      <c r="C1685"/>
      <c r="D1685"/>
      <c r="E1685"/>
      <c r="F1685"/>
      <c r="G1685"/>
      <c r="H1685"/>
      <c r="I1685"/>
      <c r="J1685"/>
      <c r="K1685"/>
      <c r="L1685"/>
      <c r="M1685"/>
      <c r="N1685"/>
      <c r="O1685"/>
    </row>
    <row r="1686" spans="1:15" ht="22.95" customHeight="1" x14ac:dyDescent="0.25">
      <c r="A1686"/>
      <c r="B1686"/>
      <c r="C1686"/>
      <c r="D1686"/>
      <c r="E1686"/>
      <c r="F1686"/>
      <c r="G1686"/>
      <c r="H1686"/>
      <c r="I1686"/>
      <c r="J1686"/>
      <c r="K1686"/>
      <c r="L1686"/>
      <c r="M1686"/>
      <c r="N1686"/>
      <c r="O1686"/>
    </row>
    <row r="1687" spans="1:15" ht="22.95" customHeight="1" x14ac:dyDescent="0.25">
      <c r="A1687"/>
      <c r="B1687"/>
      <c r="C1687"/>
      <c r="D1687"/>
      <c r="E1687"/>
      <c r="F1687"/>
      <c r="G1687"/>
      <c r="H1687"/>
      <c r="I1687"/>
      <c r="J1687"/>
      <c r="K1687"/>
      <c r="L1687"/>
      <c r="M1687"/>
      <c r="N1687"/>
      <c r="O1687"/>
    </row>
    <row r="1688" spans="1:15" ht="22.95" customHeight="1" x14ac:dyDescent="0.25">
      <c r="A1688"/>
      <c r="B1688"/>
      <c r="C1688"/>
      <c r="D1688"/>
      <c r="E1688"/>
      <c r="F1688"/>
      <c r="G1688"/>
      <c r="H1688"/>
      <c r="I1688"/>
      <c r="J1688"/>
      <c r="K1688"/>
      <c r="L1688"/>
      <c r="M1688"/>
      <c r="N1688"/>
      <c r="O1688"/>
    </row>
    <row r="1689" spans="1:15" ht="22.95" customHeight="1" x14ac:dyDescent="0.25">
      <c r="A1689"/>
      <c r="B1689"/>
      <c r="C1689"/>
      <c r="D1689"/>
      <c r="E1689"/>
      <c r="F1689"/>
      <c r="G1689"/>
      <c r="H1689"/>
      <c r="I1689"/>
      <c r="J1689"/>
      <c r="K1689"/>
      <c r="L1689"/>
      <c r="M1689"/>
      <c r="N1689"/>
      <c r="O1689"/>
    </row>
    <row r="1690" spans="1:15" ht="22.95" customHeight="1" x14ac:dyDescent="0.25">
      <c r="A1690"/>
      <c r="B1690"/>
      <c r="C1690"/>
      <c r="D1690"/>
      <c r="E1690"/>
      <c r="F1690"/>
      <c r="G1690"/>
      <c r="H1690"/>
      <c r="I1690"/>
      <c r="J1690"/>
      <c r="K1690"/>
      <c r="L1690"/>
      <c r="M1690"/>
      <c r="N1690"/>
      <c r="O1690"/>
    </row>
    <row r="1691" spans="1:15" ht="22.95" customHeight="1" x14ac:dyDescent="0.25">
      <c r="A1691"/>
      <c r="B1691"/>
      <c r="C1691"/>
      <c r="D1691"/>
      <c r="E1691"/>
      <c r="F1691"/>
      <c r="G1691"/>
      <c r="H1691"/>
      <c r="I1691"/>
      <c r="J1691"/>
      <c r="K1691"/>
      <c r="L1691"/>
      <c r="M1691"/>
      <c r="N1691"/>
      <c r="O1691"/>
    </row>
    <row r="1692" spans="1:15" ht="22.95" customHeight="1" x14ac:dyDescent="0.25">
      <c r="A1692"/>
      <c r="B1692"/>
      <c r="C1692"/>
      <c r="D1692"/>
      <c r="E1692"/>
      <c r="F1692"/>
      <c r="G1692"/>
      <c r="H1692"/>
      <c r="I1692"/>
      <c r="J1692"/>
      <c r="K1692"/>
      <c r="L1692"/>
      <c r="M1692"/>
      <c r="N1692"/>
      <c r="O1692"/>
    </row>
    <row r="1693" spans="1:15" ht="22.95" customHeight="1" x14ac:dyDescent="0.25">
      <c r="A1693"/>
      <c r="B1693"/>
      <c r="C1693"/>
      <c r="D1693"/>
      <c r="E1693"/>
      <c r="F1693"/>
      <c r="G1693"/>
      <c r="H1693"/>
      <c r="I1693"/>
      <c r="J1693"/>
      <c r="K1693"/>
      <c r="L1693"/>
      <c r="M1693"/>
      <c r="N1693"/>
      <c r="O1693"/>
    </row>
    <row r="1694" spans="1:15" ht="22.95" customHeight="1" x14ac:dyDescent="0.25">
      <c r="A1694"/>
      <c r="B1694"/>
      <c r="C1694"/>
      <c r="D1694"/>
      <c r="E1694"/>
      <c r="F1694"/>
      <c r="G1694"/>
      <c r="H1694"/>
      <c r="I1694"/>
      <c r="J1694"/>
      <c r="K1694"/>
      <c r="L1694"/>
      <c r="M1694"/>
      <c r="N1694"/>
      <c r="O1694"/>
    </row>
    <row r="1695" spans="1:15" ht="22.95" customHeight="1" x14ac:dyDescent="0.25">
      <c r="A1695"/>
      <c r="B1695"/>
      <c r="C1695"/>
      <c r="D1695"/>
      <c r="E1695"/>
      <c r="F1695"/>
      <c r="G1695"/>
      <c r="H1695"/>
      <c r="I1695"/>
      <c r="J1695"/>
      <c r="K1695"/>
      <c r="L1695"/>
      <c r="M1695"/>
      <c r="N1695"/>
      <c r="O1695"/>
    </row>
    <row r="1696" spans="1:15" ht="22.95" customHeight="1" x14ac:dyDescent="0.25">
      <c r="A1696"/>
      <c r="B1696"/>
      <c r="C1696"/>
      <c r="D1696"/>
      <c r="E1696"/>
      <c r="F1696"/>
      <c r="G1696"/>
      <c r="H1696"/>
      <c r="I1696"/>
      <c r="J1696"/>
      <c r="K1696"/>
      <c r="L1696"/>
      <c r="M1696"/>
      <c r="N1696"/>
      <c r="O1696"/>
    </row>
    <row r="1697" spans="1:15" ht="22.95" customHeight="1" x14ac:dyDescent="0.25">
      <c r="A1697"/>
      <c r="B1697"/>
      <c r="C1697"/>
      <c r="D1697"/>
      <c r="E1697"/>
      <c r="F1697"/>
      <c r="G1697"/>
      <c r="H1697"/>
      <c r="I1697"/>
      <c r="J1697"/>
      <c r="K1697"/>
      <c r="L1697"/>
      <c r="M1697"/>
      <c r="N1697"/>
      <c r="O1697"/>
    </row>
    <row r="1698" spans="1:15" ht="22.95" customHeight="1" x14ac:dyDescent="0.25">
      <c r="A1698"/>
      <c r="B1698"/>
      <c r="C1698"/>
      <c r="D1698"/>
      <c r="E1698"/>
      <c r="F1698"/>
      <c r="G1698"/>
      <c r="H1698"/>
      <c r="I1698"/>
      <c r="J1698"/>
      <c r="K1698"/>
      <c r="L1698"/>
      <c r="M1698"/>
      <c r="N1698"/>
      <c r="O1698"/>
    </row>
    <row r="1699" spans="1:15" ht="22.95" customHeight="1" x14ac:dyDescent="0.25">
      <c r="A1699"/>
      <c r="B1699"/>
      <c r="C1699"/>
      <c r="D1699"/>
      <c r="E1699"/>
      <c r="F1699"/>
      <c r="G1699"/>
      <c r="H1699"/>
      <c r="I1699"/>
      <c r="J1699"/>
      <c r="K1699"/>
      <c r="L1699"/>
      <c r="M1699"/>
      <c r="N1699"/>
      <c r="O1699"/>
    </row>
    <row r="1700" spans="1:15" ht="22.95" customHeight="1" x14ac:dyDescent="0.25">
      <c r="A1700"/>
      <c r="B1700"/>
      <c r="C1700"/>
      <c r="D1700"/>
      <c r="E1700"/>
      <c r="F1700"/>
      <c r="G1700"/>
      <c r="H1700"/>
      <c r="I1700"/>
      <c r="J1700"/>
      <c r="K1700"/>
      <c r="L1700"/>
      <c r="M1700"/>
      <c r="N1700"/>
      <c r="O1700"/>
    </row>
    <row r="1701" spans="1:15" ht="22.95" customHeight="1" x14ac:dyDescent="0.25">
      <c r="A1701"/>
      <c r="B1701"/>
      <c r="C1701"/>
      <c r="D1701"/>
      <c r="E1701"/>
      <c r="F1701"/>
      <c r="G1701"/>
      <c r="H1701"/>
      <c r="I1701"/>
      <c r="J1701"/>
      <c r="K1701"/>
      <c r="L1701"/>
      <c r="M1701"/>
      <c r="N1701"/>
      <c r="O1701"/>
    </row>
    <row r="1702" spans="1:15" ht="22.95" customHeight="1" x14ac:dyDescent="0.25">
      <c r="A1702"/>
      <c r="B1702"/>
      <c r="C1702"/>
      <c r="D1702"/>
      <c r="E1702"/>
      <c r="F1702"/>
      <c r="G1702"/>
      <c r="H1702"/>
      <c r="I1702"/>
      <c r="J1702"/>
      <c r="K1702"/>
      <c r="L1702"/>
      <c r="M1702"/>
      <c r="N1702"/>
      <c r="O1702"/>
    </row>
    <row r="1703" spans="1:15" ht="22.95" customHeight="1" x14ac:dyDescent="0.25">
      <c r="A1703"/>
      <c r="B1703"/>
      <c r="C1703"/>
      <c r="D1703"/>
      <c r="E1703"/>
      <c r="F1703"/>
      <c r="G1703"/>
      <c r="H1703"/>
      <c r="I1703"/>
      <c r="J1703"/>
      <c r="K1703"/>
      <c r="L1703"/>
      <c r="M1703"/>
      <c r="N1703"/>
      <c r="O1703"/>
    </row>
    <row r="1704" spans="1:15" ht="22.95" customHeight="1" x14ac:dyDescent="0.25">
      <c r="A1704"/>
      <c r="B1704"/>
      <c r="C1704"/>
      <c r="D1704"/>
      <c r="E1704"/>
      <c r="F1704"/>
      <c r="G1704"/>
      <c r="H1704"/>
      <c r="I1704"/>
      <c r="J1704"/>
      <c r="K1704"/>
      <c r="L1704"/>
      <c r="M1704"/>
      <c r="N1704"/>
      <c r="O1704"/>
    </row>
    <row r="1705" spans="1:15" ht="22.95" customHeight="1" x14ac:dyDescent="0.25">
      <c r="A1705"/>
      <c r="B1705"/>
      <c r="C1705"/>
      <c r="D1705"/>
      <c r="E1705"/>
      <c r="F1705"/>
      <c r="G1705"/>
      <c r="H1705"/>
      <c r="I1705"/>
      <c r="J1705"/>
      <c r="K1705"/>
      <c r="L1705"/>
      <c r="M1705"/>
      <c r="N1705"/>
      <c r="O1705"/>
    </row>
    <row r="1706" spans="1:15" ht="22.95" customHeight="1" x14ac:dyDescent="0.25">
      <c r="A1706"/>
      <c r="B1706"/>
      <c r="C1706"/>
      <c r="D1706"/>
      <c r="E1706"/>
      <c r="F1706"/>
      <c r="G1706"/>
      <c r="H1706"/>
      <c r="I1706"/>
      <c r="J1706"/>
      <c r="K1706"/>
      <c r="L1706"/>
      <c r="M1706"/>
      <c r="N1706"/>
      <c r="O1706"/>
    </row>
    <row r="1707" spans="1:15" ht="22.95" customHeight="1" x14ac:dyDescent="0.25">
      <c r="A1707"/>
      <c r="B1707"/>
      <c r="C1707"/>
      <c r="D1707"/>
      <c r="E1707"/>
      <c r="F1707"/>
      <c r="G1707"/>
      <c r="H1707"/>
      <c r="I1707"/>
      <c r="J1707"/>
      <c r="K1707"/>
      <c r="L1707"/>
      <c r="M1707"/>
      <c r="N1707"/>
      <c r="O1707"/>
    </row>
    <row r="1708" spans="1:15" ht="22.95" customHeight="1" x14ac:dyDescent="0.25">
      <c r="A1708"/>
      <c r="B1708"/>
      <c r="C1708"/>
      <c r="D1708"/>
      <c r="E1708"/>
      <c r="F1708"/>
      <c r="G1708"/>
      <c r="H1708"/>
      <c r="I1708"/>
      <c r="J1708"/>
      <c r="K1708"/>
      <c r="L1708"/>
      <c r="M1708"/>
      <c r="N1708"/>
      <c r="O1708"/>
    </row>
    <row r="1709" spans="1:15" ht="22.95" customHeight="1" x14ac:dyDescent="0.25">
      <c r="A1709"/>
      <c r="B1709"/>
      <c r="C1709"/>
      <c r="D1709"/>
      <c r="E1709"/>
      <c r="F1709"/>
      <c r="G1709"/>
      <c r="H1709"/>
      <c r="I1709"/>
      <c r="J1709"/>
      <c r="K1709"/>
      <c r="L1709"/>
      <c r="M1709"/>
      <c r="N1709"/>
      <c r="O1709"/>
    </row>
    <row r="1710" spans="1:15" ht="22.95" customHeight="1" x14ac:dyDescent="0.25">
      <c r="A1710"/>
      <c r="B1710"/>
      <c r="C1710"/>
      <c r="D1710"/>
      <c r="E1710"/>
      <c r="F1710"/>
      <c r="G1710"/>
      <c r="H1710"/>
      <c r="I1710"/>
      <c r="J1710"/>
      <c r="K1710"/>
      <c r="L1710"/>
      <c r="M1710"/>
      <c r="N1710"/>
      <c r="O1710"/>
    </row>
    <row r="1711" spans="1:15" ht="22.95" customHeight="1" x14ac:dyDescent="0.25">
      <c r="A1711"/>
      <c r="B1711"/>
      <c r="C1711"/>
      <c r="D1711"/>
      <c r="E1711"/>
      <c r="F1711"/>
      <c r="G1711"/>
      <c r="H1711"/>
      <c r="I1711"/>
      <c r="J1711"/>
      <c r="K1711"/>
      <c r="L1711"/>
      <c r="M1711"/>
      <c r="N1711"/>
      <c r="O1711"/>
    </row>
    <row r="1712" spans="1:15" ht="22.95" customHeight="1" x14ac:dyDescent="0.25">
      <c r="A1712"/>
      <c r="B1712"/>
      <c r="C1712"/>
      <c r="D1712"/>
      <c r="E1712"/>
      <c r="F1712"/>
      <c r="G1712"/>
      <c r="H1712"/>
      <c r="I1712"/>
      <c r="J1712"/>
      <c r="K1712"/>
      <c r="L1712"/>
      <c r="M1712"/>
      <c r="N1712"/>
      <c r="O1712"/>
    </row>
    <row r="1713" spans="1:15" ht="22.95" customHeight="1" x14ac:dyDescent="0.25">
      <c r="A1713"/>
      <c r="B1713"/>
      <c r="C1713"/>
      <c r="D1713"/>
      <c r="E1713"/>
      <c r="F1713"/>
      <c r="G1713"/>
      <c r="H1713"/>
      <c r="I1713"/>
      <c r="J1713"/>
      <c r="K1713"/>
      <c r="L1713"/>
      <c r="M1713"/>
      <c r="N1713"/>
      <c r="O1713"/>
    </row>
    <row r="1714" spans="1:15" ht="22.95" customHeight="1" x14ac:dyDescent="0.25">
      <c r="A1714"/>
      <c r="B1714"/>
      <c r="C1714"/>
      <c r="D1714"/>
      <c r="E1714"/>
      <c r="F1714"/>
      <c r="G1714"/>
      <c r="H1714"/>
      <c r="I1714"/>
      <c r="J1714"/>
      <c r="K1714"/>
      <c r="L1714"/>
      <c r="M1714"/>
      <c r="N1714"/>
      <c r="O1714"/>
    </row>
    <row r="1715" spans="1:15" ht="22.95" customHeight="1" x14ac:dyDescent="0.25">
      <c r="A1715"/>
      <c r="B1715"/>
      <c r="C1715"/>
      <c r="D1715"/>
      <c r="E1715"/>
      <c r="F1715"/>
      <c r="G1715"/>
      <c r="H1715"/>
      <c r="I1715"/>
      <c r="J1715"/>
      <c r="K1715"/>
      <c r="L1715"/>
      <c r="M1715"/>
      <c r="N1715"/>
      <c r="O1715"/>
    </row>
    <row r="1716" spans="1:15" ht="22.95" customHeight="1" x14ac:dyDescent="0.25">
      <c r="A1716"/>
      <c r="B1716"/>
      <c r="C1716"/>
      <c r="D1716"/>
      <c r="E1716"/>
      <c r="F1716"/>
      <c r="G1716"/>
      <c r="H1716"/>
      <c r="I1716"/>
      <c r="J1716"/>
      <c r="K1716"/>
      <c r="L1716"/>
      <c r="M1716"/>
      <c r="N1716"/>
      <c r="O1716"/>
    </row>
    <row r="1717" spans="1:15" ht="22.95" customHeight="1" x14ac:dyDescent="0.25">
      <c r="A1717"/>
      <c r="B1717"/>
      <c r="C1717"/>
      <c r="D1717"/>
      <c r="E1717"/>
      <c r="F1717"/>
      <c r="G1717"/>
      <c r="H1717"/>
      <c r="I1717"/>
      <c r="J1717"/>
      <c r="K1717"/>
      <c r="L1717"/>
      <c r="M1717"/>
      <c r="N1717"/>
      <c r="O1717"/>
    </row>
    <row r="1718" spans="1:15" ht="22.95" customHeight="1" x14ac:dyDescent="0.25">
      <c r="A1718"/>
      <c r="B1718"/>
      <c r="C1718"/>
      <c r="D1718"/>
      <c r="E1718"/>
      <c r="F1718"/>
      <c r="G1718"/>
      <c r="H1718"/>
      <c r="I1718"/>
      <c r="J1718"/>
      <c r="K1718"/>
      <c r="L1718"/>
      <c r="M1718"/>
      <c r="N1718"/>
      <c r="O1718"/>
    </row>
    <row r="1719" spans="1:15" ht="22.95" customHeight="1" x14ac:dyDescent="0.25">
      <c r="A1719"/>
      <c r="B1719"/>
      <c r="C1719"/>
      <c r="D1719"/>
      <c r="E1719"/>
      <c r="F1719"/>
      <c r="G1719"/>
      <c r="H1719"/>
      <c r="I1719"/>
      <c r="J1719"/>
      <c r="K1719"/>
      <c r="L1719"/>
      <c r="M1719"/>
      <c r="N1719"/>
      <c r="O1719"/>
    </row>
    <row r="1720" spans="1:15" ht="22.95" customHeight="1" x14ac:dyDescent="0.25">
      <c r="A1720"/>
      <c r="B1720"/>
      <c r="C1720"/>
      <c r="D1720"/>
      <c r="E1720"/>
      <c r="F1720"/>
      <c r="G1720"/>
      <c r="H1720"/>
      <c r="I1720"/>
      <c r="J1720"/>
      <c r="K1720"/>
      <c r="L1720"/>
      <c r="M1720"/>
      <c r="N1720"/>
      <c r="O1720"/>
    </row>
    <row r="1721" spans="1:15" ht="100.2" customHeight="1" x14ac:dyDescent="0.25">
      <c r="A1721"/>
      <c r="B1721"/>
      <c r="C1721"/>
      <c r="D1721"/>
      <c r="E1721"/>
      <c r="F1721"/>
      <c r="G1721"/>
      <c r="H1721"/>
      <c r="I1721"/>
      <c r="J1721"/>
      <c r="K1721"/>
      <c r="L1721"/>
      <c r="M1721"/>
      <c r="N1721"/>
      <c r="O1721"/>
    </row>
    <row r="1722" spans="1:15" ht="22.95" customHeight="1" x14ac:dyDescent="0.25">
      <c r="A1722"/>
      <c r="B1722"/>
      <c r="C1722"/>
      <c r="D1722"/>
      <c r="E1722"/>
      <c r="F1722"/>
      <c r="G1722"/>
      <c r="H1722"/>
      <c r="I1722"/>
      <c r="J1722"/>
      <c r="K1722"/>
      <c r="L1722"/>
      <c r="M1722"/>
      <c r="N1722"/>
      <c r="O1722"/>
    </row>
    <row r="1723" spans="1:15" ht="22.95" customHeight="1" x14ac:dyDescent="0.25">
      <c r="A1723"/>
      <c r="B1723"/>
      <c r="C1723"/>
      <c r="D1723"/>
      <c r="E1723"/>
      <c r="F1723"/>
      <c r="G1723"/>
      <c r="H1723"/>
      <c r="I1723"/>
      <c r="J1723"/>
      <c r="K1723"/>
      <c r="L1723"/>
      <c r="M1723"/>
      <c r="N1723"/>
      <c r="O1723"/>
    </row>
    <row r="1724" spans="1:15" ht="22.95" customHeight="1" x14ac:dyDescent="0.25">
      <c r="A1724"/>
      <c r="B1724"/>
      <c r="C1724"/>
      <c r="D1724"/>
      <c r="E1724"/>
      <c r="F1724"/>
      <c r="G1724"/>
      <c r="H1724"/>
      <c r="I1724"/>
      <c r="J1724"/>
      <c r="K1724"/>
      <c r="L1724"/>
      <c r="M1724"/>
      <c r="N1724"/>
      <c r="O1724"/>
    </row>
    <row r="1725" spans="1:15" ht="22.95" customHeight="1" x14ac:dyDescent="0.25">
      <c r="A1725"/>
      <c r="B1725"/>
      <c r="C1725"/>
      <c r="D1725"/>
      <c r="E1725"/>
      <c r="F1725"/>
      <c r="G1725"/>
      <c r="H1725"/>
      <c r="I1725"/>
      <c r="J1725"/>
      <c r="K1725"/>
      <c r="L1725"/>
      <c r="M1725"/>
      <c r="N1725"/>
      <c r="O1725"/>
    </row>
    <row r="1726" spans="1:15" ht="22.95" customHeight="1" x14ac:dyDescent="0.25">
      <c r="A1726"/>
      <c r="B1726"/>
      <c r="C1726"/>
      <c r="D1726"/>
      <c r="E1726"/>
      <c r="F1726"/>
      <c r="G1726"/>
      <c r="H1726"/>
      <c r="I1726"/>
      <c r="J1726"/>
      <c r="K1726"/>
      <c r="L1726"/>
      <c r="M1726"/>
      <c r="N1726"/>
      <c r="O1726"/>
    </row>
    <row r="1727" spans="1:15" ht="22.95" customHeight="1" x14ac:dyDescent="0.25">
      <c r="A1727"/>
      <c r="B1727"/>
      <c r="C1727"/>
      <c r="D1727"/>
      <c r="E1727"/>
      <c r="F1727"/>
      <c r="G1727"/>
      <c r="H1727"/>
      <c r="I1727"/>
      <c r="J1727"/>
      <c r="K1727"/>
      <c r="L1727"/>
      <c r="M1727"/>
      <c r="N1727"/>
      <c r="O1727"/>
    </row>
    <row r="1728" spans="1:15" ht="22.95" customHeight="1" x14ac:dyDescent="0.25">
      <c r="A1728"/>
      <c r="B1728"/>
      <c r="C1728"/>
      <c r="D1728"/>
      <c r="E1728"/>
      <c r="F1728"/>
      <c r="G1728"/>
      <c r="H1728"/>
      <c r="I1728"/>
      <c r="J1728"/>
      <c r="K1728"/>
      <c r="L1728"/>
      <c r="M1728"/>
      <c r="N1728"/>
      <c r="O1728"/>
    </row>
    <row r="1729" spans="1:15" ht="22.95" customHeight="1" x14ac:dyDescent="0.25">
      <c r="A1729"/>
      <c r="B1729"/>
      <c r="C1729"/>
      <c r="D1729"/>
      <c r="E1729"/>
      <c r="F1729"/>
      <c r="G1729"/>
      <c r="H1729"/>
      <c r="I1729"/>
      <c r="J1729"/>
      <c r="K1729"/>
      <c r="L1729"/>
      <c r="M1729"/>
      <c r="N1729"/>
      <c r="O1729"/>
    </row>
    <row r="1730" spans="1:15" ht="22.95" customHeight="1" x14ac:dyDescent="0.25">
      <c r="A1730"/>
      <c r="B1730"/>
      <c r="C1730"/>
      <c r="D1730"/>
      <c r="E1730"/>
      <c r="F1730"/>
      <c r="G1730"/>
      <c r="H1730"/>
      <c r="I1730"/>
      <c r="J1730"/>
      <c r="K1730"/>
      <c r="L1730"/>
      <c r="M1730"/>
      <c r="N1730"/>
      <c r="O1730"/>
    </row>
    <row r="1731" spans="1:15" ht="22.95" customHeight="1" x14ac:dyDescent="0.25">
      <c r="A1731"/>
      <c r="B1731"/>
      <c r="C1731"/>
      <c r="D1731"/>
      <c r="E1731"/>
      <c r="F1731"/>
      <c r="G1731"/>
      <c r="H1731"/>
      <c r="I1731"/>
      <c r="J1731"/>
      <c r="K1731"/>
      <c r="L1731"/>
      <c r="M1731"/>
      <c r="N1731"/>
      <c r="O1731"/>
    </row>
    <row r="1732" spans="1:15" ht="22.95" customHeight="1" x14ac:dyDescent="0.25">
      <c r="A1732"/>
      <c r="B1732"/>
      <c r="C1732"/>
      <c r="D1732"/>
      <c r="E1732"/>
      <c r="F1732"/>
      <c r="G1732"/>
      <c r="H1732"/>
      <c r="I1732"/>
      <c r="J1732"/>
      <c r="K1732"/>
      <c r="L1732"/>
      <c r="M1732"/>
      <c r="N1732"/>
      <c r="O1732"/>
    </row>
    <row r="1733" spans="1:15" ht="22.95" customHeight="1" x14ac:dyDescent="0.25">
      <c r="A1733"/>
      <c r="B1733"/>
      <c r="C1733"/>
      <c r="D1733"/>
      <c r="E1733"/>
      <c r="F1733"/>
      <c r="G1733"/>
      <c r="H1733"/>
      <c r="I1733"/>
      <c r="J1733"/>
      <c r="K1733"/>
      <c r="L1733"/>
      <c r="M1733"/>
      <c r="N1733"/>
      <c r="O1733"/>
    </row>
    <row r="1734" spans="1:15" ht="22.95" customHeight="1" x14ac:dyDescent="0.25">
      <c r="A1734"/>
      <c r="B1734"/>
      <c r="C1734"/>
      <c r="D1734"/>
      <c r="E1734"/>
      <c r="F1734"/>
      <c r="G1734"/>
      <c r="H1734"/>
      <c r="I1734"/>
      <c r="J1734"/>
      <c r="K1734"/>
      <c r="L1734"/>
      <c r="M1734"/>
      <c r="N1734"/>
      <c r="O1734"/>
    </row>
    <row r="1735" spans="1:15" ht="22.95" customHeight="1" x14ac:dyDescent="0.25">
      <c r="A1735"/>
      <c r="B1735"/>
      <c r="C1735"/>
      <c r="D1735"/>
      <c r="E1735"/>
      <c r="F1735"/>
      <c r="G1735"/>
      <c r="H1735"/>
      <c r="I1735"/>
      <c r="J1735"/>
      <c r="K1735"/>
      <c r="L1735"/>
      <c r="M1735"/>
      <c r="N1735"/>
      <c r="O1735"/>
    </row>
    <row r="1736" spans="1:15" ht="22.95" customHeight="1" x14ac:dyDescent="0.25">
      <c r="A1736"/>
      <c r="B1736"/>
      <c r="C1736"/>
      <c r="D1736"/>
      <c r="E1736"/>
      <c r="F1736"/>
      <c r="G1736"/>
      <c r="H1736"/>
      <c r="I1736"/>
      <c r="J1736"/>
      <c r="K1736"/>
      <c r="L1736"/>
      <c r="M1736"/>
      <c r="N1736"/>
      <c r="O1736"/>
    </row>
    <row r="1737" spans="1:15" ht="22.95" customHeight="1" x14ac:dyDescent="0.25">
      <c r="A1737"/>
      <c r="B1737"/>
      <c r="C1737"/>
      <c r="D1737"/>
      <c r="E1737"/>
      <c r="F1737"/>
      <c r="G1737"/>
      <c r="H1737"/>
      <c r="I1737"/>
      <c r="J1737"/>
      <c r="K1737"/>
      <c r="L1737"/>
      <c r="M1737"/>
      <c r="N1737"/>
      <c r="O1737"/>
    </row>
    <row r="1738" spans="1:15" ht="22.95" customHeight="1" x14ac:dyDescent="0.25">
      <c r="A1738"/>
      <c r="B1738"/>
      <c r="C1738"/>
      <c r="D1738"/>
      <c r="E1738"/>
      <c r="F1738"/>
      <c r="G1738"/>
      <c r="H1738"/>
      <c r="I1738"/>
      <c r="J1738"/>
      <c r="K1738"/>
      <c r="L1738"/>
      <c r="M1738"/>
      <c r="N1738"/>
      <c r="O1738"/>
    </row>
    <row r="1739" spans="1:15" ht="22.95" customHeight="1" x14ac:dyDescent="0.25">
      <c r="A1739"/>
      <c r="B1739"/>
      <c r="C1739"/>
      <c r="D1739"/>
      <c r="E1739"/>
      <c r="F1739"/>
      <c r="G1739"/>
      <c r="H1739"/>
      <c r="I1739"/>
      <c r="J1739"/>
      <c r="K1739"/>
      <c r="L1739"/>
      <c r="M1739"/>
      <c r="N1739"/>
      <c r="O1739"/>
    </row>
    <row r="1740" spans="1:15" ht="22.95" customHeight="1" x14ac:dyDescent="0.25">
      <c r="A1740"/>
      <c r="B1740"/>
      <c r="C1740"/>
      <c r="D1740"/>
      <c r="E1740"/>
      <c r="F1740"/>
      <c r="G1740"/>
      <c r="H1740"/>
      <c r="I1740"/>
      <c r="J1740"/>
      <c r="K1740"/>
      <c r="L1740"/>
      <c r="M1740"/>
      <c r="N1740"/>
      <c r="O1740"/>
    </row>
    <row r="1741" spans="1:15" ht="22.95" customHeight="1" x14ac:dyDescent="0.25">
      <c r="A1741"/>
      <c r="B1741"/>
      <c r="C1741"/>
      <c r="D1741"/>
      <c r="E1741"/>
      <c r="F1741"/>
      <c r="G1741"/>
      <c r="H1741"/>
      <c r="I1741"/>
      <c r="J1741"/>
      <c r="K1741"/>
      <c r="L1741"/>
      <c r="M1741"/>
      <c r="N1741"/>
      <c r="O1741"/>
    </row>
    <row r="1742" spans="1:15" ht="22.95" customHeight="1" x14ac:dyDescent="0.25">
      <c r="A1742"/>
      <c r="B1742"/>
      <c r="C1742"/>
      <c r="D1742"/>
      <c r="E1742"/>
      <c r="F1742"/>
      <c r="G1742"/>
      <c r="H1742"/>
      <c r="I1742"/>
      <c r="J1742"/>
      <c r="K1742"/>
      <c r="L1742"/>
      <c r="M1742"/>
      <c r="N1742"/>
      <c r="O1742"/>
    </row>
    <row r="1743" spans="1:15" ht="22.95" customHeight="1" x14ac:dyDescent="0.25">
      <c r="A1743"/>
      <c r="B1743"/>
      <c r="C1743"/>
      <c r="D1743"/>
      <c r="E1743"/>
      <c r="F1743"/>
      <c r="G1743"/>
      <c r="H1743"/>
      <c r="I1743"/>
      <c r="J1743"/>
      <c r="K1743"/>
      <c r="L1743"/>
      <c r="M1743"/>
      <c r="N1743"/>
      <c r="O1743"/>
    </row>
    <row r="1744" spans="1:15" ht="22.95" customHeight="1" x14ac:dyDescent="0.25">
      <c r="A1744"/>
      <c r="B1744"/>
      <c r="C1744"/>
      <c r="D1744"/>
      <c r="E1744"/>
      <c r="F1744"/>
      <c r="G1744"/>
      <c r="H1744"/>
      <c r="I1744"/>
      <c r="J1744"/>
      <c r="K1744"/>
      <c r="L1744"/>
      <c r="M1744"/>
      <c r="N1744"/>
      <c r="O1744"/>
    </row>
    <row r="1745" spans="1:15" ht="22.95" customHeight="1" x14ac:dyDescent="0.25">
      <c r="A1745"/>
      <c r="B1745"/>
      <c r="C1745"/>
      <c r="D1745"/>
      <c r="E1745"/>
      <c r="F1745"/>
      <c r="G1745"/>
      <c r="H1745"/>
      <c r="I1745"/>
      <c r="J1745"/>
      <c r="K1745"/>
      <c r="L1745"/>
      <c r="M1745"/>
      <c r="N1745"/>
      <c r="O1745"/>
    </row>
    <row r="1746" spans="1:15" ht="22.95" customHeight="1" x14ac:dyDescent="0.25">
      <c r="A1746"/>
      <c r="B1746"/>
      <c r="C1746"/>
      <c r="D1746"/>
      <c r="E1746"/>
      <c r="F1746"/>
      <c r="G1746"/>
      <c r="H1746"/>
      <c r="I1746"/>
      <c r="J1746"/>
      <c r="K1746"/>
      <c r="L1746"/>
      <c r="M1746"/>
      <c r="N1746"/>
      <c r="O1746"/>
    </row>
    <row r="1747" spans="1:15" ht="22.95" customHeight="1" x14ac:dyDescent="0.25">
      <c r="A1747"/>
      <c r="B1747"/>
      <c r="C1747"/>
      <c r="D1747"/>
      <c r="E1747"/>
      <c r="F1747"/>
      <c r="G1747"/>
      <c r="H1747"/>
      <c r="I1747"/>
      <c r="J1747"/>
      <c r="K1747"/>
      <c r="L1747"/>
      <c r="M1747"/>
      <c r="N1747"/>
      <c r="O1747"/>
    </row>
    <row r="1748" spans="1:15" ht="22.95" customHeight="1" x14ac:dyDescent="0.25">
      <c r="A1748"/>
      <c r="B1748"/>
      <c r="C1748"/>
      <c r="D1748"/>
      <c r="E1748"/>
      <c r="F1748"/>
      <c r="G1748"/>
      <c r="H1748"/>
      <c r="I1748"/>
      <c r="J1748"/>
      <c r="K1748"/>
      <c r="L1748"/>
      <c r="M1748"/>
      <c r="N1748"/>
      <c r="O1748"/>
    </row>
    <row r="1749" spans="1:15" ht="22.95" customHeight="1" x14ac:dyDescent="0.25">
      <c r="A1749"/>
      <c r="B1749"/>
      <c r="C1749"/>
      <c r="D1749"/>
      <c r="E1749"/>
      <c r="F1749"/>
      <c r="G1749"/>
      <c r="H1749"/>
      <c r="I1749"/>
      <c r="J1749"/>
      <c r="K1749"/>
      <c r="L1749"/>
      <c r="M1749"/>
      <c r="N1749"/>
      <c r="O1749"/>
    </row>
    <row r="1750" spans="1:15" ht="22.95" customHeight="1" x14ac:dyDescent="0.25">
      <c r="A1750"/>
      <c r="B1750"/>
      <c r="C1750"/>
      <c r="D1750"/>
      <c r="E1750"/>
      <c r="F1750"/>
      <c r="G1750"/>
      <c r="H1750"/>
      <c r="I1750"/>
      <c r="J1750"/>
      <c r="K1750"/>
      <c r="L1750"/>
      <c r="M1750"/>
      <c r="N1750"/>
      <c r="O1750"/>
    </row>
    <row r="1751" spans="1:15" ht="22.95" customHeight="1" x14ac:dyDescent="0.25">
      <c r="A1751"/>
      <c r="B1751"/>
      <c r="C1751"/>
      <c r="D1751"/>
      <c r="E1751"/>
      <c r="F1751"/>
      <c r="G1751"/>
      <c r="H1751"/>
      <c r="I1751"/>
      <c r="J1751"/>
      <c r="K1751"/>
      <c r="L1751"/>
      <c r="M1751"/>
      <c r="N1751"/>
      <c r="O1751"/>
    </row>
    <row r="1752" spans="1:15" ht="22.95" customHeight="1" x14ac:dyDescent="0.25">
      <c r="A1752"/>
      <c r="B1752"/>
      <c r="C1752"/>
      <c r="D1752"/>
      <c r="E1752"/>
      <c r="F1752"/>
      <c r="G1752"/>
      <c r="H1752"/>
      <c r="I1752"/>
      <c r="J1752"/>
      <c r="K1752"/>
      <c r="L1752"/>
      <c r="M1752"/>
      <c r="N1752"/>
      <c r="O1752"/>
    </row>
    <row r="1753" spans="1:15" ht="22.95" customHeight="1" x14ac:dyDescent="0.25">
      <c r="A1753"/>
      <c r="B1753"/>
      <c r="C1753"/>
      <c r="D1753"/>
      <c r="E1753"/>
      <c r="F1753"/>
      <c r="G1753"/>
      <c r="H1753"/>
      <c r="I1753"/>
      <c r="J1753"/>
      <c r="K1753"/>
      <c r="L1753"/>
      <c r="M1753"/>
      <c r="N1753"/>
      <c r="O1753"/>
    </row>
    <row r="1754" spans="1:15" ht="22.95" customHeight="1" x14ac:dyDescent="0.25">
      <c r="A1754"/>
      <c r="B1754"/>
      <c r="C1754"/>
      <c r="D1754"/>
      <c r="E1754"/>
      <c r="F1754"/>
      <c r="G1754"/>
      <c r="H1754"/>
      <c r="I1754"/>
      <c r="J1754"/>
      <c r="K1754"/>
      <c r="L1754"/>
      <c r="M1754"/>
      <c r="N1754"/>
      <c r="O1754"/>
    </row>
    <row r="1755" spans="1:15" ht="22.95" customHeight="1" x14ac:dyDescent="0.25">
      <c r="A1755"/>
      <c r="B1755"/>
      <c r="C1755"/>
      <c r="D1755"/>
      <c r="E1755"/>
      <c r="F1755"/>
      <c r="G1755"/>
      <c r="H1755"/>
      <c r="I1755"/>
      <c r="J1755"/>
      <c r="K1755"/>
      <c r="L1755"/>
      <c r="M1755"/>
      <c r="N1755"/>
      <c r="O1755"/>
    </row>
    <row r="1756" spans="1:15" ht="22.95" customHeight="1" x14ac:dyDescent="0.25">
      <c r="A1756"/>
      <c r="B1756"/>
      <c r="C1756"/>
      <c r="D1756"/>
      <c r="E1756"/>
      <c r="F1756"/>
      <c r="G1756"/>
      <c r="H1756"/>
      <c r="I1756"/>
      <c r="J1756"/>
      <c r="K1756"/>
      <c r="L1756"/>
      <c r="M1756"/>
      <c r="N1756"/>
      <c r="O1756"/>
    </row>
    <row r="1757" spans="1:15" ht="22.95" customHeight="1" x14ac:dyDescent="0.25">
      <c r="A1757"/>
      <c r="B1757"/>
      <c r="C1757"/>
      <c r="D1757"/>
      <c r="E1757"/>
      <c r="F1757"/>
      <c r="G1757"/>
      <c r="H1757"/>
      <c r="I1757"/>
      <c r="J1757"/>
      <c r="K1757"/>
      <c r="L1757"/>
      <c r="M1757"/>
      <c r="N1757"/>
      <c r="O1757"/>
    </row>
    <row r="1758" spans="1:15" ht="22.95" customHeight="1" x14ac:dyDescent="0.25">
      <c r="A1758"/>
      <c r="B1758"/>
      <c r="C1758"/>
      <c r="D1758"/>
      <c r="E1758"/>
      <c r="F1758"/>
      <c r="G1758"/>
      <c r="H1758"/>
      <c r="I1758"/>
      <c r="J1758"/>
      <c r="K1758"/>
      <c r="L1758"/>
      <c r="M1758"/>
      <c r="N1758"/>
      <c r="O1758"/>
    </row>
    <row r="1759" spans="1:15" ht="22.95" customHeight="1" x14ac:dyDescent="0.25">
      <c r="A1759"/>
      <c r="B1759"/>
      <c r="C1759"/>
      <c r="D1759"/>
      <c r="E1759"/>
      <c r="F1759"/>
      <c r="G1759"/>
      <c r="H1759"/>
      <c r="I1759"/>
      <c r="J1759"/>
      <c r="K1759"/>
      <c r="L1759"/>
      <c r="M1759"/>
      <c r="N1759"/>
      <c r="O1759"/>
    </row>
    <row r="1760" spans="1:15" ht="22.95" customHeight="1" x14ac:dyDescent="0.25">
      <c r="A1760"/>
      <c r="B1760"/>
      <c r="C1760"/>
      <c r="D1760"/>
      <c r="E1760"/>
      <c r="F1760"/>
      <c r="G1760"/>
      <c r="H1760"/>
      <c r="I1760"/>
      <c r="J1760"/>
      <c r="K1760"/>
      <c r="L1760"/>
      <c r="M1760"/>
      <c r="N1760"/>
      <c r="O1760"/>
    </row>
    <row r="1761" spans="1:15" ht="22.95" customHeight="1" x14ac:dyDescent="0.25">
      <c r="A1761"/>
      <c r="B1761"/>
      <c r="C1761"/>
      <c r="D1761"/>
      <c r="E1761"/>
      <c r="F1761"/>
      <c r="G1761"/>
      <c r="H1761"/>
      <c r="I1761"/>
      <c r="J1761"/>
      <c r="K1761"/>
      <c r="L1761"/>
      <c r="M1761"/>
      <c r="N1761"/>
      <c r="O1761"/>
    </row>
    <row r="1762" spans="1:15" ht="22.95" customHeight="1" x14ac:dyDescent="0.25">
      <c r="A1762"/>
      <c r="B1762"/>
      <c r="C1762"/>
      <c r="D1762"/>
      <c r="E1762"/>
      <c r="F1762"/>
      <c r="G1762"/>
      <c r="H1762"/>
      <c r="I1762"/>
      <c r="J1762"/>
      <c r="K1762"/>
      <c r="L1762"/>
      <c r="M1762"/>
      <c r="N1762"/>
      <c r="O1762"/>
    </row>
    <row r="1763" spans="1:15" ht="22.95" customHeight="1" x14ac:dyDescent="0.25">
      <c r="A1763"/>
      <c r="B1763"/>
      <c r="C1763"/>
      <c r="D1763"/>
      <c r="E1763"/>
      <c r="F1763"/>
      <c r="G1763"/>
      <c r="H1763"/>
      <c r="I1763"/>
      <c r="J1763"/>
      <c r="K1763"/>
      <c r="L1763"/>
      <c r="M1763"/>
      <c r="N1763"/>
      <c r="O1763"/>
    </row>
    <row r="1764" spans="1:15" ht="22.95" customHeight="1" x14ac:dyDescent="0.25">
      <c r="A1764"/>
      <c r="B1764"/>
      <c r="C1764"/>
      <c r="D1764"/>
      <c r="E1764"/>
      <c r="F1764"/>
      <c r="G1764"/>
      <c r="H1764"/>
      <c r="I1764"/>
      <c r="J1764"/>
      <c r="K1764"/>
      <c r="L1764"/>
      <c r="M1764"/>
      <c r="N1764"/>
      <c r="O1764"/>
    </row>
    <row r="1765" spans="1:15" ht="22.95" customHeight="1" x14ac:dyDescent="0.25">
      <c r="A1765"/>
      <c r="B1765"/>
      <c r="C1765"/>
      <c r="D1765"/>
      <c r="E1765"/>
      <c r="F1765"/>
      <c r="G1765"/>
      <c r="H1765"/>
      <c r="I1765"/>
      <c r="J1765"/>
      <c r="K1765"/>
      <c r="L1765"/>
      <c r="M1765"/>
      <c r="N1765"/>
      <c r="O1765"/>
    </row>
    <row r="1766" spans="1:15" ht="22.95" customHeight="1" x14ac:dyDescent="0.25">
      <c r="A1766"/>
      <c r="B1766"/>
      <c r="C1766"/>
      <c r="D1766"/>
      <c r="E1766"/>
      <c r="F1766"/>
      <c r="G1766"/>
      <c r="H1766"/>
      <c r="I1766"/>
      <c r="J1766"/>
      <c r="K1766"/>
      <c r="L1766"/>
      <c r="M1766"/>
      <c r="N1766"/>
      <c r="O1766"/>
    </row>
    <row r="1767" spans="1:15" ht="22.95" customHeight="1" x14ac:dyDescent="0.25">
      <c r="A1767"/>
      <c r="B1767"/>
      <c r="C1767"/>
      <c r="D1767"/>
      <c r="E1767"/>
      <c r="F1767"/>
      <c r="G1767"/>
      <c r="H1767"/>
      <c r="I1767"/>
      <c r="J1767"/>
      <c r="K1767"/>
      <c r="L1767"/>
      <c r="M1767"/>
      <c r="N1767"/>
      <c r="O1767"/>
    </row>
    <row r="1768" spans="1:15" ht="22.95" customHeight="1" x14ac:dyDescent="0.25">
      <c r="A1768"/>
      <c r="B1768"/>
      <c r="C1768"/>
      <c r="D1768"/>
      <c r="E1768"/>
      <c r="F1768"/>
      <c r="G1768"/>
      <c r="H1768"/>
      <c r="I1768"/>
      <c r="J1768"/>
      <c r="K1768"/>
      <c r="L1768"/>
      <c r="M1768"/>
      <c r="N1768"/>
      <c r="O1768"/>
    </row>
    <row r="1769" spans="1:15" ht="22.95" customHeight="1" x14ac:dyDescent="0.25">
      <c r="A1769"/>
      <c r="B1769"/>
      <c r="C1769"/>
      <c r="D1769"/>
      <c r="E1769"/>
      <c r="F1769"/>
      <c r="G1769"/>
      <c r="H1769"/>
      <c r="I1769"/>
      <c r="J1769"/>
      <c r="K1769"/>
      <c r="L1769"/>
      <c r="M1769"/>
      <c r="N1769"/>
      <c r="O1769"/>
    </row>
    <row r="1770" spans="1:15" ht="22.95" customHeight="1" x14ac:dyDescent="0.25">
      <c r="A1770"/>
      <c r="B1770"/>
      <c r="C1770"/>
      <c r="D1770"/>
      <c r="E1770"/>
      <c r="F1770"/>
      <c r="G1770"/>
      <c r="H1770"/>
      <c r="I1770"/>
      <c r="J1770"/>
      <c r="K1770"/>
      <c r="L1770"/>
      <c r="M1770"/>
      <c r="N1770"/>
      <c r="O1770"/>
    </row>
    <row r="1771" spans="1:15" ht="22.95" customHeight="1" x14ac:dyDescent="0.25">
      <c r="A1771"/>
      <c r="B1771"/>
      <c r="C1771"/>
      <c r="D1771"/>
      <c r="E1771"/>
      <c r="F1771"/>
      <c r="G1771"/>
      <c r="H1771"/>
      <c r="I1771"/>
      <c r="J1771"/>
      <c r="K1771"/>
      <c r="L1771"/>
      <c r="M1771"/>
      <c r="N1771"/>
      <c r="O1771"/>
    </row>
    <row r="1772" spans="1:15" ht="22.95" customHeight="1" x14ac:dyDescent="0.25">
      <c r="A1772"/>
      <c r="B1772"/>
      <c r="C1772"/>
      <c r="D1772"/>
      <c r="E1772"/>
      <c r="F1772"/>
      <c r="G1772"/>
      <c r="H1772"/>
      <c r="I1772"/>
      <c r="J1772"/>
      <c r="K1772"/>
      <c r="L1772"/>
      <c r="M1772"/>
      <c r="N1772"/>
      <c r="O1772"/>
    </row>
    <row r="1773" spans="1:15" ht="22.95" customHeight="1" x14ac:dyDescent="0.25">
      <c r="A1773"/>
      <c r="B1773"/>
      <c r="C1773"/>
      <c r="D1773"/>
      <c r="E1773"/>
      <c r="F1773"/>
      <c r="G1773"/>
      <c r="H1773"/>
      <c r="I1773"/>
      <c r="J1773"/>
      <c r="K1773"/>
      <c r="L1773"/>
      <c r="M1773"/>
      <c r="N1773"/>
      <c r="O1773"/>
    </row>
    <row r="1774" spans="1:15" ht="22.95" customHeight="1" x14ac:dyDescent="0.25">
      <c r="A1774"/>
      <c r="B1774"/>
      <c r="C1774"/>
      <c r="D1774"/>
      <c r="E1774"/>
      <c r="F1774"/>
      <c r="G1774"/>
      <c r="H1774"/>
      <c r="I1774"/>
      <c r="J1774"/>
      <c r="K1774"/>
      <c r="L1774"/>
      <c r="M1774"/>
      <c r="N1774"/>
      <c r="O1774"/>
    </row>
    <row r="1775" spans="1:15" ht="22.95" customHeight="1" x14ac:dyDescent="0.25">
      <c r="A1775"/>
      <c r="B1775"/>
      <c r="C1775"/>
      <c r="D1775"/>
      <c r="E1775"/>
      <c r="F1775"/>
      <c r="G1775"/>
      <c r="H1775"/>
      <c r="I1775"/>
      <c r="J1775"/>
      <c r="K1775"/>
      <c r="L1775"/>
      <c r="M1775"/>
      <c r="N1775"/>
      <c r="O1775"/>
    </row>
    <row r="1776" spans="1:15" ht="22.95" customHeight="1" x14ac:dyDescent="0.25">
      <c r="A1776"/>
      <c r="B1776"/>
      <c r="C1776"/>
      <c r="D1776"/>
      <c r="E1776"/>
      <c r="F1776"/>
      <c r="G1776"/>
      <c r="H1776"/>
      <c r="I1776"/>
      <c r="J1776"/>
      <c r="K1776"/>
      <c r="L1776"/>
      <c r="M1776"/>
      <c r="N1776"/>
      <c r="O1776"/>
    </row>
    <row r="1777" spans="1:15" ht="22.95" customHeight="1" x14ac:dyDescent="0.25">
      <c r="A1777"/>
      <c r="B1777"/>
      <c r="C1777"/>
      <c r="D1777"/>
      <c r="E1777"/>
      <c r="F1777"/>
      <c r="G1777"/>
      <c r="H1777"/>
      <c r="I1777"/>
      <c r="J1777"/>
      <c r="K1777"/>
      <c r="L1777"/>
      <c r="M1777"/>
      <c r="N1777"/>
      <c r="O1777"/>
    </row>
    <row r="1778" spans="1:15" ht="22.95" customHeight="1" x14ac:dyDescent="0.25">
      <c r="A1778"/>
      <c r="B1778"/>
      <c r="C1778"/>
      <c r="D1778"/>
      <c r="E1778"/>
      <c r="F1778"/>
      <c r="G1778"/>
      <c r="H1778"/>
      <c r="I1778"/>
      <c r="J1778"/>
      <c r="K1778"/>
      <c r="L1778"/>
      <c r="M1778"/>
      <c r="N1778"/>
      <c r="O1778"/>
    </row>
    <row r="1779" spans="1:15" ht="22.95" customHeight="1" x14ac:dyDescent="0.25">
      <c r="A1779"/>
      <c r="B1779"/>
      <c r="C1779"/>
      <c r="D1779"/>
      <c r="E1779"/>
      <c r="F1779"/>
      <c r="G1779"/>
      <c r="H1779"/>
      <c r="I1779"/>
      <c r="J1779"/>
      <c r="K1779"/>
      <c r="L1779"/>
      <c r="M1779"/>
      <c r="N1779"/>
      <c r="O1779"/>
    </row>
    <row r="1780" spans="1:15" ht="22.95" customHeight="1" x14ac:dyDescent="0.25">
      <c r="A1780"/>
      <c r="B1780"/>
      <c r="C1780"/>
      <c r="D1780"/>
      <c r="E1780"/>
      <c r="F1780"/>
      <c r="G1780"/>
      <c r="H1780"/>
      <c r="I1780"/>
      <c r="J1780"/>
      <c r="K1780"/>
      <c r="L1780"/>
      <c r="M1780"/>
      <c r="N1780"/>
      <c r="O1780"/>
    </row>
    <row r="1781" spans="1:15" ht="22.95" customHeight="1" x14ac:dyDescent="0.25">
      <c r="A1781"/>
      <c r="B1781"/>
      <c r="C1781"/>
      <c r="D1781"/>
      <c r="E1781"/>
      <c r="F1781"/>
      <c r="G1781"/>
      <c r="H1781"/>
      <c r="I1781"/>
      <c r="J1781"/>
      <c r="K1781"/>
      <c r="L1781"/>
      <c r="M1781"/>
      <c r="N1781"/>
      <c r="O1781"/>
    </row>
    <row r="1782" spans="1:15" ht="22.95" customHeight="1" x14ac:dyDescent="0.25">
      <c r="A1782"/>
      <c r="B1782"/>
      <c r="C1782"/>
      <c r="D1782"/>
      <c r="E1782"/>
      <c r="F1782"/>
      <c r="G1782"/>
      <c r="H1782"/>
      <c r="I1782"/>
      <c r="J1782"/>
      <c r="K1782"/>
      <c r="L1782"/>
      <c r="M1782"/>
      <c r="N1782"/>
      <c r="O1782"/>
    </row>
    <row r="1783" spans="1:15" ht="22.95" customHeight="1" x14ac:dyDescent="0.25">
      <c r="A1783"/>
      <c r="B1783"/>
      <c r="C1783"/>
      <c r="D1783"/>
      <c r="E1783"/>
      <c r="F1783"/>
      <c r="G1783"/>
      <c r="H1783"/>
      <c r="I1783"/>
      <c r="J1783"/>
      <c r="K1783"/>
      <c r="L1783"/>
      <c r="M1783"/>
      <c r="N1783"/>
      <c r="O1783"/>
    </row>
    <row r="1784" spans="1:15" ht="22.95" customHeight="1" x14ac:dyDescent="0.25">
      <c r="A1784"/>
      <c r="B1784"/>
      <c r="C1784"/>
      <c r="D1784"/>
      <c r="E1784"/>
      <c r="F1784"/>
      <c r="G1784"/>
      <c r="H1784"/>
      <c r="I1784"/>
      <c r="J1784"/>
      <c r="K1784"/>
      <c r="L1784"/>
      <c r="M1784"/>
      <c r="N1784"/>
      <c r="O1784"/>
    </row>
    <row r="1785" spans="1:15" ht="22.95" customHeight="1" x14ac:dyDescent="0.25">
      <c r="A1785"/>
      <c r="B1785"/>
      <c r="C1785"/>
      <c r="D1785"/>
      <c r="E1785"/>
      <c r="F1785"/>
      <c r="G1785"/>
      <c r="H1785"/>
      <c r="I1785"/>
      <c r="J1785"/>
      <c r="K1785"/>
      <c r="L1785"/>
      <c r="M1785"/>
      <c r="N1785"/>
      <c r="O1785"/>
    </row>
    <row r="1786" spans="1:15" ht="100.2" customHeight="1" x14ac:dyDescent="0.25">
      <c r="A1786"/>
      <c r="B1786"/>
      <c r="C1786"/>
      <c r="D1786"/>
      <c r="E1786"/>
      <c r="F1786"/>
      <c r="G1786"/>
      <c r="H1786"/>
      <c r="I1786"/>
      <c r="J1786"/>
      <c r="K1786"/>
      <c r="L1786"/>
      <c r="M1786"/>
      <c r="N1786"/>
      <c r="O1786"/>
    </row>
    <row r="1787" spans="1:15" ht="22.95" customHeight="1" x14ac:dyDescent="0.25">
      <c r="A1787"/>
      <c r="B1787"/>
      <c r="C1787"/>
      <c r="D1787"/>
      <c r="E1787"/>
      <c r="F1787"/>
      <c r="G1787"/>
      <c r="H1787"/>
      <c r="I1787"/>
      <c r="J1787"/>
      <c r="K1787"/>
      <c r="L1787"/>
      <c r="M1787"/>
      <c r="N1787"/>
      <c r="O1787"/>
    </row>
    <row r="1788" spans="1:15" ht="22.95" customHeight="1" x14ac:dyDescent="0.25">
      <c r="A1788"/>
      <c r="B1788"/>
      <c r="C1788"/>
      <c r="D1788"/>
      <c r="E1788"/>
      <c r="F1788"/>
      <c r="G1788"/>
      <c r="H1788"/>
      <c r="I1788"/>
      <c r="J1788"/>
      <c r="K1788"/>
      <c r="L1788"/>
      <c r="M1788"/>
      <c r="N1788"/>
      <c r="O1788"/>
    </row>
    <row r="1789" spans="1:15" ht="22.95" customHeight="1" x14ac:dyDescent="0.25">
      <c r="A1789"/>
      <c r="B1789"/>
      <c r="C1789"/>
      <c r="D1789"/>
      <c r="E1789"/>
      <c r="F1789"/>
      <c r="G1789"/>
      <c r="H1789"/>
      <c r="I1789"/>
      <c r="J1789"/>
      <c r="K1789"/>
      <c r="L1789"/>
      <c r="M1789"/>
      <c r="N1789"/>
      <c r="O1789"/>
    </row>
    <row r="1790" spans="1:15" ht="22.95" customHeight="1" x14ac:dyDescent="0.25">
      <c r="A1790"/>
      <c r="B1790"/>
      <c r="C1790"/>
      <c r="D1790"/>
      <c r="E1790"/>
      <c r="F1790"/>
      <c r="G1790"/>
      <c r="H1790"/>
      <c r="I1790"/>
      <c r="J1790"/>
      <c r="K1790"/>
      <c r="L1790"/>
      <c r="M1790"/>
      <c r="N1790"/>
      <c r="O1790"/>
    </row>
    <row r="1791" spans="1:15" ht="22.95" customHeight="1" x14ac:dyDescent="0.25">
      <c r="A1791"/>
      <c r="B1791"/>
      <c r="C1791"/>
      <c r="D1791"/>
      <c r="E1791"/>
      <c r="F1791"/>
      <c r="G1791"/>
      <c r="H1791"/>
      <c r="I1791"/>
      <c r="J1791"/>
      <c r="K1791"/>
      <c r="L1791"/>
      <c r="M1791"/>
      <c r="N1791"/>
      <c r="O1791"/>
    </row>
    <row r="1792" spans="1:15" ht="22.95" customHeight="1" x14ac:dyDescent="0.25">
      <c r="A1792"/>
      <c r="B1792"/>
      <c r="C1792"/>
      <c r="D1792"/>
      <c r="E1792"/>
      <c r="F1792"/>
      <c r="G1792"/>
      <c r="H1792"/>
      <c r="I1792"/>
      <c r="J1792"/>
      <c r="K1792"/>
      <c r="L1792"/>
      <c r="M1792"/>
      <c r="N1792"/>
      <c r="O1792"/>
    </row>
    <row r="1793" spans="1:15" ht="22.95" customHeight="1" x14ac:dyDescent="0.25">
      <c r="A1793"/>
      <c r="B1793"/>
      <c r="C1793"/>
      <c r="D1793"/>
      <c r="E1793"/>
      <c r="F1793"/>
      <c r="G1793"/>
      <c r="H1793"/>
      <c r="I1793"/>
      <c r="J1793"/>
      <c r="K1793"/>
      <c r="L1793"/>
      <c r="M1793"/>
      <c r="N1793"/>
      <c r="O1793"/>
    </row>
    <row r="1794" spans="1:15" ht="22.95" customHeight="1" x14ac:dyDescent="0.25">
      <c r="A1794"/>
      <c r="B1794"/>
      <c r="C1794"/>
      <c r="D1794"/>
      <c r="E1794"/>
      <c r="F1794"/>
      <c r="G1794"/>
      <c r="H1794"/>
      <c r="I1794"/>
      <c r="J1794"/>
      <c r="K1794"/>
      <c r="L1794"/>
      <c r="M1794"/>
      <c r="N1794"/>
      <c r="O1794"/>
    </row>
    <row r="1795" spans="1:15" ht="22.95" customHeight="1" x14ac:dyDescent="0.25">
      <c r="A1795"/>
      <c r="B1795"/>
      <c r="C1795"/>
      <c r="D1795"/>
      <c r="E1795"/>
      <c r="F1795"/>
      <c r="G1795"/>
      <c r="H1795"/>
      <c r="I1795"/>
      <c r="J1795"/>
      <c r="K1795"/>
      <c r="L1795"/>
      <c r="M1795"/>
      <c r="N1795"/>
      <c r="O1795"/>
    </row>
    <row r="1796" spans="1:15" ht="22.95" customHeight="1" x14ac:dyDescent="0.25">
      <c r="A1796"/>
      <c r="B1796"/>
      <c r="C1796"/>
      <c r="D1796"/>
      <c r="E1796"/>
      <c r="F1796"/>
      <c r="G1796"/>
      <c r="H1796"/>
      <c r="I1796"/>
      <c r="J1796"/>
      <c r="K1796"/>
      <c r="L1796"/>
      <c r="M1796"/>
      <c r="N1796"/>
      <c r="O1796"/>
    </row>
    <row r="1797" spans="1:15" ht="22.95" customHeight="1" x14ac:dyDescent="0.25">
      <c r="A1797"/>
      <c r="B1797"/>
      <c r="C1797"/>
      <c r="D1797"/>
      <c r="E1797"/>
      <c r="F1797"/>
      <c r="G1797"/>
      <c r="H1797"/>
      <c r="I1797"/>
      <c r="J1797"/>
      <c r="K1797"/>
      <c r="L1797"/>
      <c r="M1797"/>
      <c r="N1797"/>
      <c r="O1797"/>
    </row>
    <row r="1798" spans="1:15" ht="22.95" customHeight="1" x14ac:dyDescent="0.25">
      <c r="A1798"/>
      <c r="B1798"/>
      <c r="C1798"/>
      <c r="D1798"/>
      <c r="E1798"/>
      <c r="F1798"/>
      <c r="G1798"/>
      <c r="H1798"/>
      <c r="I1798"/>
      <c r="J1798"/>
      <c r="K1798"/>
      <c r="L1798"/>
      <c r="M1798"/>
      <c r="N1798"/>
      <c r="O1798"/>
    </row>
    <row r="1799" spans="1:15" ht="22.95" customHeight="1" x14ac:dyDescent="0.25">
      <c r="A1799"/>
      <c r="B1799"/>
      <c r="C1799"/>
      <c r="D1799"/>
      <c r="E1799"/>
      <c r="F1799"/>
      <c r="G1799"/>
      <c r="H1799"/>
      <c r="I1799"/>
      <c r="J1799"/>
      <c r="K1799"/>
      <c r="L1799"/>
      <c r="M1799"/>
      <c r="N1799"/>
      <c r="O1799"/>
    </row>
    <row r="1800" spans="1:15" ht="22.95" customHeight="1" x14ac:dyDescent="0.25">
      <c r="A1800"/>
      <c r="B1800"/>
      <c r="C1800"/>
      <c r="D1800"/>
      <c r="E1800"/>
      <c r="F1800"/>
      <c r="G1800"/>
      <c r="H1800"/>
      <c r="I1800"/>
      <c r="J1800"/>
      <c r="K1800"/>
      <c r="L1800"/>
      <c r="M1800"/>
      <c r="N1800"/>
      <c r="O1800"/>
    </row>
    <row r="1801" spans="1:15" ht="22.95" customHeight="1" x14ac:dyDescent="0.25">
      <c r="A1801"/>
      <c r="B1801"/>
      <c r="C1801"/>
      <c r="D1801"/>
      <c r="E1801"/>
      <c r="F1801"/>
      <c r="G1801"/>
      <c r="H1801"/>
      <c r="I1801"/>
      <c r="J1801"/>
      <c r="K1801"/>
      <c r="L1801"/>
      <c r="M1801"/>
      <c r="N1801"/>
      <c r="O1801"/>
    </row>
    <row r="1802" spans="1:15" ht="22.95" customHeight="1" x14ac:dyDescent="0.25">
      <c r="A1802"/>
      <c r="B1802"/>
      <c r="C1802"/>
      <c r="D1802"/>
      <c r="E1802"/>
      <c r="F1802"/>
      <c r="G1802"/>
      <c r="H1802"/>
      <c r="I1802"/>
      <c r="J1802"/>
      <c r="K1802"/>
      <c r="L1802"/>
      <c r="M1802"/>
      <c r="N1802"/>
      <c r="O1802"/>
    </row>
    <row r="1803" spans="1:15" ht="22.95" customHeight="1" x14ac:dyDescent="0.25">
      <c r="A1803"/>
      <c r="B1803"/>
      <c r="C1803"/>
      <c r="D1803"/>
      <c r="E1803"/>
      <c r="F1803"/>
      <c r="G1803"/>
      <c r="H1803"/>
      <c r="I1803"/>
      <c r="J1803"/>
      <c r="K1803"/>
      <c r="L1803"/>
      <c r="M1803"/>
      <c r="N1803"/>
      <c r="O1803"/>
    </row>
    <row r="1804" spans="1:15" ht="22.95" customHeight="1" x14ac:dyDescent="0.25">
      <c r="A1804"/>
      <c r="B1804"/>
      <c r="C1804"/>
      <c r="D1804"/>
      <c r="E1804"/>
      <c r="F1804"/>
      <c r="G1804"/>
      <c r="H1804"/>
      <c r="I1804"/>
      <c r="J1804"/>
      <c r="K1804"/>
      <c r="L1804"/>
      <c r="M1804"/>
      <c r="N1804"/>
      <c r="O1804"/>
    </row>
    <row r="1805" spans="1:15" ht="22.95" customHeight="1" x14ac:dyDescent="0.25">
      <c r="A1805"/>
      <c r="B1805"/>
      <c r="C1805"/>
      <c r="D1805"/>
      <c r="E1805"/>
      <c r="F1805"/>
      <c r="G1805"/>
      <c r="H1805"/>
      <c r="I1805"/>
      <c r="J1805"/>
      <c r="K1805"/>
      <c r="L1805"/>
      <c r="M1805"/>
      <c r="N1805"/>
      <c r="O1805"/>
    </row>
    <row r="1806" spans="1:15" ht="22.95" customHeight="1" x14ac:dyDescent="0.25">
      <c r="A1806"/>
      <c r="B1806"/>
      <c r="C1806"/>
      <c r="D1806"/>
      <c r="E1806"/>
      <c r="F1806"/>
      <c r="G1806"/>
      <c r="H1806"/>
      <c r="I1806"/>
      <c r="J1806"/>
      <c r="K1806"/>
      <c r="L1806"/>
      <c r="M1806"/>
      <c r="N1806"/>
      <c r="O1806"/>
    </row>
    <row r="1807" spans="1:15" ht="22.95" customHeight="1" x14ac:dyDescent="0.25">
      <c r="A1807"/>
      <c r="B1807"/>
      <c r="C1807"/>
      <c r="D1807"/>
      <c r="E1807"/>
      <c r="F1807"/>
      <c r="G1807"/>
      <c r="H1807"/>
      <c r="I1807"/>
      <c r="J1807"/>
      <c r="K1807"/>
      <c r="L1807"/>
      <c r="M1807"/>
      <c r="N1807"/>
      <c r="O1807"/>
    </row>
    <row r="1808" spans="1:15" ht="22.95" customHeight="1" x14ac:dyDescent="0.25">
      <c r="A1808"/>
      <c r="B1808"/>
      <c r="C1808"/>
      <c r="D1808"/>
      <c r="E1808"/>
      <c r="F1808"/>
      <c r="G1808"/>
      <c r="H1808"/>
      <c r="I1808"/>
      <c r="J1808"/>
      <c r="K1808"/>
      <c r="L1808"/>
      <c r="M1808"/>
      <c r="N1808"/>
      <c r="O1808"/>
    </row>
    <row r="1809" spans="1:15" ht="22.95" customHeight="1" x14ac:dyDescent="0.25">
      <c r="A1809"/>
      <c r="B1809"/>
      <c r="C1809"/>
      <c r="D1809"/>
      <c r="E1809"/>
      <c r="F1809"/>
      <c r="G1809"/>
      <c r="H1809"/>
      <c r="I1809"/>
      <c r="J1809"/>
      <c r="K1809"/>
      <c r="L1809"/>
      <c r="M1809"/>
      <c r="N1809"/>
      <c r="O1809"/>
    </row>
    <row r="1810" spans="1:15" ht="22.95" customHeight="1" x14ac:dyDescent="0.25">
      <c r="A1810"/>
      <c r="B1810"/>
      <c r="C1810"/>
      <c r="D1810"/>
      <c r="E1810"/>
      <c r="F1810"/>
      <c r="G1810"/>
      <c r="H1810"/>
      <c r="I1810"/>
      <c r="J1810"/>
      <c r="K1810"/>
      <c r="L1810"/>
      <c r="M1810"/>
      <c r="N1810"/>
      <c r="O1810"/>
    </row>
    <row r="1811" spans="1:15" ht="22.95" customHeight="1" x14ac:dyDescent="0.25">
      <c r="A1811"/>
      <c r="B1811"/>
      <c r="C1811"/>
      <c r="D1811"/>
      <c r="E1811"/>
      <c r="F1811"/>
      <c r="G1811"/>
      <c r="H1811"/>
      <c r="I1811"/>
      <c r="J1811"/>
      <c r="K1811"/>
      <c r="L1811"/>
      <c r="M1811"/>
      <c r="N1811"/>
      <c r="O1811"/>
    </row>
    <row r="1812" spans="1:15" ht="22.95" customHeight="1" x14ac:dyDescent="0.25">
      <c r="A1812"/>
      <c r="B1812"/>
      <c r="C1812"/>
      <c r="D1812"/>
      <c r="E1812"/>
      <c r="F1812"/>
      <c r="G1812"/>
      <c r="H1812"/>
      <c r="I1812"/>
      <c r="J1812"/>
      <c r="K1812"/>
      <c r="L1812"/>
      <c r="M1812"/>
      <c r="N1812"/>
      <c r="O1812"/>
    </row>
    <row r="1813" spans="1:15" ht="22.95" customHeight="1" x14ac:dyDescent="0.25">
      <c r="A1813"/>
      <c r="B1813"/>
      <c r="C1813"/>
      <c r="D1813"/>
      <c r="E1813"/>
      <c r="F1813"/>
      <c r="G1813"/>
      <c r="H1813"/>
      <c r="I1813"/>
      <c r="J1813"/>
      <c r="K1813"/>
      <c r="L1813"/>
      <c r="M1813"/>
      <c r="N1813"/>
      <c r="O1813"/>
    </row>
    <row r="1814" spans="1:15" ht="22.95" customHeight="1" x14ac:dyDescent="0.25">
      <c r="A1814"/>
      <c r="B1814"/>
      <c r="C1814"/>
      <c r="D1814"/>
      <c r="E1814"/>
      <c r="F1814"/>
      <c r="G1814"/>
      <c r="H1814"/>
      <c r="I1814"/>
      <c r="J1814"/>
      <c r="K1814"/>
      <c r="L1814"/>
      <c r="M1814"/>
      <c r="N1814"/>
      <c r="O1814"/>
    </row>
    <row r="1815" spans="1:15" ht="22.95" customHeight="1" x14ac:dyDescent="0.25">
      <c r="A1815"/>
      <c r="B1815"/>
      <c r="C1815"/>
      <c r="D1815"/>
      <c r="E1815"/>
      <c r="F1815"/>
      <c r="G1815"/>
      <c r="H1815"/>
      <c r="I1815"/>
      <c r="J1815"/>
      <c r="K1815"/>
      <c r="L1815"/>
      <c r="M1815"/>
      <c r="N1815"/>
      <c r="O1815"/>
    </row>
    <row r="1816" spans="1:15" ht="22.95" customHeight="1" x14ac:dyDescent="0.25">
      <c r="A1816"/>
      <c r="B1816"/>
      <c r="C1816"/>
      <c r="D1816"/>
      <c r="E1816"/>
      <c r="F1816"/>
      <c r="G1816"/>
      <c r="H1816"/>
      <c r="I1816"/>
      <c r="J1816"/>
      <c r="K1816"/>
      <c r="L1816"/>
      <c r="M1816"/>
      <c r="N1816"/>
      <c r="O1816"/>
    </row>
    <row r="1817" spans="1:15" ht="22.95" customHeight="1" x14ac:dyDescent="0.25">
      <c r="A1817"/>
      <c r="B1817"/>
      <c r="C1817"/>
      <c r="D1817"/>
      <c r="E1817"/>
      <c r="F1817"/>
      <c r="G1817"/>
      <c r="H1817"/>
      <c r="I1817"/>
      <c r="J1817"/>
      <c r="K1817"/>
      <c r="L1817"/>
      <c r="M1817"/>
      <c r="N1817"/>
      <c r="O1817"/>
    </row>
    <row r="1818" spans="1:15" ht="22.95" customHeight="1" x14ac:dyDescent="0.25">
      <c r="A1818"/>
      <c r="B1818"/>
      <c r="C1818"/>
      <c r="D1818"/>
      <c r="E1818"/>
      <c r="F1818"/>
      <c r="G1818"/>
      <c r="H1818"/>
      <c r="I1818"/>
      <c r="J1818"/>
      <c r="K1818"/>
      <c r="L1818"/>
      <c r="M1818"/>
      <c r="N1818"/>
      <c r="O1818"/>
    </row>
    <row r="1819" spans="1:15" ht="22.95" customHeight="1" x14ac:dyDescent="0.25">
      <c r="A1819"/>
      <c r="B1819"/>
      <c r="C1819"/>
      <c r="D1819"/>
      <c r="E1819"/>
      <c r="F1819"/>
      <c r="G1819"/>
      <c r="H1819"/>
      <c r="I1819"/>
      <c r="J1819"/>
      <c r="K1819"/>
      <c r="L1819"/>
      <c r="M1819"/>
      <c r="N1819"/>
      <c r="O1819"/>
    </row>
    <row r="1820" spans="1:15" ht="22.95" customHeight="1" x14ac:dyDescent="0.25">
      <c r="A1820"/>
      <c r="B1820"/>
      <c r="C1820"/>
      <c r="D1820"/>
      <c r="E1820"/>
      <c r="F1820"/>
      <c r="G1820"/>
      <c r="H1820"/>
      <c r="I1820"/>
      <c r="J1820"/>
      <c r="K1820"/>
      <c r="L1820"/>
      <c r="M1820"/>
      <c r="N1820"/>
      <c r="O1820"/>
    </row>
    <row r="1821" spans="1:15" ht="22.95" customHeight="1" x14ac:dyDescent="0.25">
      <c r="A1821"/>
      <c r="B1821"/>
      <c r="C1821"/>
      <c r="D1821"/>
      <c r="E1821"/>
      <c r="F1821"/>
      <c r="G1821"/>
      <c r="H1821"/>
      <c r="I1821"/>
      <c r="J1821"/>
      <c r="K1821"/>
      <c r="L1821"/>
      <c r="M1821"/>
      <c r="N1821"/>
      <c r="O1821"/>
    </row>
    <row r="1822" spans="1:15" ht="22.95" customHeight="1" x14ac:dyDescent="0.25">
      <c r="A1822"/>
      <c r="B1822"/>
      <c r="C1822"/>
      <c r="D1822"/>
      <c r="E1822"/>
      <c r="F1822"/>
      <c r="G1822"/>
      <c r="H1822"/>
      <c r="I1822"/>
      <c r="J1822"/>
      <c r="K1822"/>
      <c r="L1822"/>
      <c r="M1822"/>
      <c r="N1822"/>
      <c r="O1822"/>
    </row>
    <row r="1823" spans="1:15" ht="22.95" customHeight="1" x14ac:dyDescent="0.25">
      <c r="A1823"/>
      <c r="B1823"/>
      <c r="C1823"/>
      <c r="D1823"/>
      <c r="E1823"/>
      <c r="F1823"/>
      <c r="G1823"/>
      <c r="H1823"/>
      <c r="I1823"/>
      <c r="J1823"/>
      <c r="K1823"/>
      <c r="L1823"/>
      <c r="M1823"/>
      <c r="N1823"/>
      <c r="O1823"/>
    </row>
    <row r="1824" spans="1:15" ht="22.95" customHeight="1" x14ac:dyDescent="0.25">
      <c r="A1824"/>
      <c r="B1824"/>
      <c r="C1824"/>
      <c r="D1824"/>
      <c r="E1824"/>
      <c r="F1824"/>
      <c r="G1824"/>
      <c r="H1824"/>
      <c r="I1824"/>
      <c r="J1824"/>
      <c r="K1824"/>
      <c r="L1824"/>
      <c r="M1824"/>
      <c r="N1824"/>
      <c r="O1824"/>
    </row>
    <row r="1825" spans="1:15" ht="22.95" customHeight="1" x14ac:dyDescent="0.25">
      <c r="A1825"/>
      <c r="B1825"/>
      <c r="C1825"/>
      <c r="D1825"/>
      <c r="E1825"/>
      <c r="F1825"/>
      <c r="G1825"/>
      <c r="H1825"/>
      <c r="I1825"/>
      <c r="J1825"/>
      <c r="K1825"/>
      <c r="L1825"/>
      <c r="M1825"/>
      <c r="N1825"/>
      <c r="O1825"/>
    </row>
    <row r="1826" spans="1:15" ht="22.95" customHeight="1" x14ac:dyDescent="0.25">
      <c r="A1826"/>
      <c r="B1826"/>
      <c r="C1826"/>
      <c r="D1826"/>
      <c r="E1826"/>
      <c r="F1826"/>
      <c r="G1826"/>
      <c r="H1826"/>
      <c r="I1826"/>
      <c r="J1826"/>
      <c r="K1826"/>
      <c r="L1826"/>
      <c r="M1826"/>
      <c r="N1826"/>
      <c r="O1826"/>
    </row>
    <row r="1827" spans="1:15" ht="22.95" customHeight="1" x14ac:dyDescent="0.25">
      <c r="A1827"/>
      <c r="B1827"/>
      <c r="C1827"/>
      <c r="D1827"/>
      <c r="E1827"/>
      <c r="F1827"/>
      <c r="G1827"/>
      <c r="H1827"/>
      <c r="I1827"/>
      <c r="J1827"/>
      <c r="K1827"/>
      <c r="L1827"/>
      <c r="M1827"/>
      <c r="N1827"/>
      <c r="O1827"/>
    </row>
    <row r="1828" spans="1:15" ht="22.95" customHeight="1" x14ac:dyDescent="0.25">
      <c r="A1828"/>
      <c r="B1828"/>
      <c r="C1828"/>
      <c r="D1828"/>
      <c r="E1828"/>
      <c r="F1828"/>
      <c r="G1828"/>
      <c r="H1828"/>
      <c r="I1828"/>
      <c r="J1828"/>
      <c r="K1828"/>
      <c r="L1828"/>
      <c r="M1828"/>
      <c r="N1828"/>
      <c r="O1828"/>
    </row>
    <row r="1829" spans="1:15" ht="22.95" customHeight="1" x14ac:dyDescent="0.25">
      <c r="A1829"/>
      <c r="B1829"/>
      <c r="C1829"/>
      <c r="D1829"/>
      <c r="E1829"/>
      <c r="F1829"/>
      <c r="G1829"/>
      <c r="H1829"/>
      <c r="I1829"/>
      <c r="J1829"/>
      <c r="K1829"/>
      <c r="L1829"/>
      <c r="M1829"/>
      <c r="N1829"/>
      <c r="O1829"/>
    </row>
    <row r="1830" spans="1:15" ht="22.95" customHeight="1" x14ac:dyDescent="0.25">
      <c r="A1830"/>
      <c r="B1830"/>
      <c r="C1830"/>
      <c r="D1830"/>
      <c r="E1830"/>
      <c r="F1830"/>
      <c r="G1830"/>
      <c r="H1830"/>
      <c r="I1830"/>
      <c r="J1830"/>
      <c r="K1830"/>
      <c r="L1830"/>
      <c r="M1830"/>
      <c r="N1830"/>
      <c r="O1830"/>
    </row>
    <row r="1831" spans="1:15" ht="22.95" customHeight="1" x14ac:dyDescent="0.25">
      <c r="A1831"/>
      <c r="B1831"/>
      <c r="C1831"/>
      <c r="D1831"/>
      <c r="E1831"/>
      <c r="F1831"/>
      <c r="G1831"/>
      <c r="H1831"/>
      <c r="I1831"/>
      <c r="J1831"/>
      <c r="K1831"/>
      <c r="L1831"/>
      <c r="M1831"/>
      <c r="N1831"/>
      <c r="O1831"/>
    </row>
    <row r="1832" spans="1:15" ht="22.95" customHeight="1" x14ac:dyDescent="0.25">
      <c r="A1832"/>
      <c r="B1832"/>
      <c r="C1832"/>
      <c r="D1832"/>
      <c r="E1832"/>
      <c r="F1832"/>
      <c r="G1832"/>
      <c r="H1832"/>
      <c r="I1832"/>
      <c r="J1832"/>
      <c r="K1832"/>
      <c r="L1832"/>
      <c r="M1832"/>
      <c r="N1832"/>
      <c r="O1832"/>
    </row>
    <row r="1833" spans="1:15" ht="22.95" customHeight="1" x14ac:dyDescent="0.25">
      <c r="A1833"/>
      <c r="B1833"/>
      <c r="C1833"/>
      <c r="D1833"/>
      <c r="E1833"/>
      <c r="F1833"/>
      <c r="G1833"/>
      <c r="H1833"/>
      <c r="I1833"/>
      <c r="J1833"/>
      <c r="K1833"/>
      <c r="L1833"/>
      <c r="M1833"/>
      <c r="N1833"/>
      <c r="O1833"/>
    </row>
    <row r="1834" spans="1:15" ht="22.95" customHeight="1" x14ac:dyDescent="0.25">
      <c r="A1834"/>
      <c r="B1834"/>
      <c r="C1834"/>
      <c r="D1834"/>
      <c r="E1834"/>
      <c r="F1834"/>
      <c r="G1834"/>
      <c r="H1834"/>
      <c r="I1834"/>
      <c r="J1834"/>
      <c r="K1834"/>
      <c r="L1834"/>
      <c r="M1834"/>
      <c r="N1834"/>
      <c r="O1834"/>
    </row>
    <row r="1835" spans="1:15" ht="22.95" customHeight="1" x14ac:dyDescent="0.25">
      <c r="A1835"/>
      <c r="B1835"/>
      <c r="C1835"/>
      <c r="D1835"/>
      <c r="E1835"/>
      <c r="F1835"/>
      <c r="G1835"/>
      <c r="H1835"/>
      <c r="I1835"/>
      <c r="J1835"/>
      <c r="K1835"/>
      <c r="L1835"/>
      <c r="M1835"/>
      <c r="N1835"/>
      <c r="O1835"/>
    </row>
    <row r="1836" spans="1:15" ht="22.95" customHeight="1" x14ac:dyDescent="0.25">
      <c r="A1836"/>
      <c r="B1836"/>
      <c r="C1836"/>
      <c r="D1836"/>
      <c r="E1836"/>
      <c r="F1836"/>
      <c r="G1836"/>
      <c r="H1836"/>
      <c r="I1836"/>
      <c r="J1836"/>
      <c r="K1836"/>
      <c r="L1836"/>
      <c r="M1836"/>
      <c r="N1836"/>
      <c r="O1836"/>
    </row>
    <row r="1837" spans="1:15" ht="22.95" customHeight="1" x14ac:dyDescent="0.25">
      <c r="A1837"/>
      <c r="B1837"/>
      <c r="C1837"/>
      <c r="D1837"/>
      <c r="E1837"/>
      <c r="F1837"/>
      <c r="G1837"/>
      <c r="H1837"/>
      <c r="I1837"/>
      <c r="J1837"/>
      <c r="K1837"/>
      <c r="L1837"/>
      <c r="M1837"/>
      <c r="N1837"/>
      <c r="O1837"/>
    </row>
    <row r="1838" spans="1:15" ht="22.95" customHeight="1" x14ac:dyDescent="0.25">
      <c r="A1838"/>
      <c r="B1838"/>
      <c r="C1838"/>
      <c r="D1838"/>
      <c r="E1838"/>
      <c r="F1838"/>
      <c r="G1838"/>
      <c r="H1838"/>
      <c r="I1838"/>
      <c r="J1838"/>
      <c r="K1838"/>
      <c r="L1838"/>
      <c r="M1838"/>
      <c r="N1838"/>
      <c r="O1838"/>
    </row>
    <row r="1839" spans="1:15" ht="22.95" customHeight="1" x14ac:dyDescent="0.25">
      <c r="A1839"/>
      <c r="B1839"/>
      <c r="C1839"/>
      <c r="D1839"/>
      <c r="E1839"/>
      <c r="F1839"/>
      <c r="G1839"/>
      <c r="H1839"/>
      <c r="I1839"/>
      <c r="J1839"/>
      <c r="K1839"/>
      <c r="L1839"/>
      <c r="M1839"/>
      <c r="N1839"/>
      <c r="O1839"/>
    </row>
    <row r="1840" spans="1:15" ht="22.95" customHeight="1" x14ac:dyDescent="0.25">
      <c r="A1840"/>
      <c r="B1840"/>
      <c r="C1840"/>
      <c r="D1840"/>
      <c r="E1840"/>
      <c r="F1840"/>
      <c r="G1840"/>
      <c r="H1840"/>
      <c r="I1840"/>
      <c r="J1840"/>
      <c r="K1840"/>
      <c r="L1840"/>
      <c r="M1840"/>
      <c r="N1840"/>
      <c r="O1840"/>
    </row>
    <row r="1841" spans="1:15" ht="22.95" customHeight="1" x14ac:dyDescent="0.25">
      <c r="A1841"/>
      <c r="B1841"/>
      <c r="C1841"/>
      <c r="D1841"/>
      <c r="E1841"/>
      <c r="F1841"/>
      <c r="G1841"/>
      <c r="H1841"/>
      <c r="I1841"/>
      <c r="J1841"/>
      <c r="K1841"/>
      <c r="L1841"/>
      <c r="M1841"/>
      <c r="N1841"/>
      <c r="O1841"/>
    </row>
    <row r="1842" spans="1:15" ht="22.95" customHeight="1" x14ac:dyDescent="0.25">
      <c r="A1842"/>
      <c r="B1842"/>
      <c r="C1842"/>
      <c r="D1842"/>
      <c r="E1842"/>
      <c r="F1842"/>
      <c r="G1842"/>
      <c r="H1842"/>
      <c r="I1842"/>
      <c r="J1842"/>
      <c r="K1842"/>
      <c r="L1842"/>
      <c r="M1842"/>
      <c r="N1842"/>
      <c r="O1842"/>
    </row>
    <row r="1843" spans="1:15" ht="22.95" customHeight="1" x14ac:dyDescent="0.25">
      <c r="A1843"/>
      <c r="B1843"/>
      <c r="C1843"/>
      <c r="D1843"/>
      <c r="E1843"/>
      <c r="F1843"/>
      <c r="G1843"/>
      <c r="H1843"/>
      <c r="I1843"/>
      <c r="J1843"/>
      <c r="K1843"/>
      <c r="L1843"/>
      <c r="M1843"/>
      <c r="N1843"/>
      <c r="O1843"/>
    </row>
    <row r="1844" spans="1:15" ht="22.95" customHeight="1" x14ac:dyDescent="0.25">
      <c r="A1844"/>
      <c r="B1844"/>
      <c r="C1844"/>
      <c r="D1844"/>
      <c r="E1844"/>
      <c r="F1844"/>
      <c r="G1844"/>
      <c r="H1844"/>
      <c r="I1844"/>
      <c r="J1844"/>
      <c r="K1844"/>
      <c r="L1844"/>
      <c r="M1844"/>
      <c r="N1844"/>
      <c r="O1844"/>
    </row>
    <row r="1845" spans="1:15" ht="22.95" customHeight="1" x14ac:dyDescent="0.25">
      <c r="A1845"/>
      <c r="B1845"/>
      <c r="C1845"/>
      <c r="D1845"/>
      <c r="E1845"/>
      <c r="F1845"/>
      <c r="G1845"/>
      <c r="H1845"/>
      <c r="I1845"/>
      <c r="J1845"/>
      <c r="K1845"/>
      <c r="L1845"/>
      <c r="M1845"/>
      <c r="N1845"/>
      <c r="O1845"/>
    </row>
    <row r="1846" spans="1:15" ht="22.95" customHeight="1" x14ac:dyDescent="0.25">
      <c r="A1846"/>
      <c r="B1846"/>
      <c r="C1846"/>
      <c r="D1846"/>
      <c r="E1846"/>
      <c r="F1846"/>
      <c r="G1846"/>
      <c r="H1846"/>
      <c r="I1846"/>
      <c r="J1846"/>
      <c r="K1846"/>
      <c r="L1846"/>
      <c r="M1846"/>
      <c r="N1846"/>
      <c r="O1846"/>
    </row>
    <row r="1847" spans="1:15" ht="22.95" customHeight="1" x14ac:dyDescent="0.25">
      <c r="A1847"/>
      <c r="B1847"/>
      <c r="C1847"/>
      <c r="D1847"/>
      <c r="E1847"/>
      <c r="F1847"/>
      <c r="G1847"/>
      <c r="H1847"/>
      <c r="I1847"/>
      <c r="J1847"/>
      <c r="K1847"/>
      <c r="L1847"/>
      <c r="M1847"/>
      <c r="N1847"/>
      <c r="O1847"/>
    </row>
    <row r="1848" spans="1:15" ht="22.95" customHeight="1" x14ac:dyDescent="0.25">
      <c r="A1848"/>
      <c r="B1848"/>
      <c r="C1848"/>
      <c r="D1848"/>
      <c r="E1848"/>
      <c r="F1848"/>
      <c r="G1848"/>
      <c r="H1848"/>
      <c r="I1848"/>
      <c r="J1848"/>
      <c r="K1848"/>
      <c r="L1848"/>
      <c r="M1848"/>
      <c r="N1848"/>
      <c r="O1848"/>
    </row>
    <row r="1849" spans="1:15" ht="22.95" customHeight="1" x14ac:dyDescent="0.25">
      <c r="A1849"/>
      <c r="B1849"/>
      <c r="C1849"/>
      <c r="D1849"/>
      <c r="E1849"/>
      <c r="F1849"/>
      <c r="G1849"/>
      <c r="H1849"/>
      <c r="I1849"/>
      <c r="J1849"/>
      <c r="K1849"/>
      <c r="L1849"/>
      <c r="M1849"/>
      <c r="N1849"/>
      <c r="O1849"/>
    </row>
    <row r="1850" spans="1:15" ht="22.95" customHeight="1" x14ac:dyDescent="0.25">
      <c r="A1850"/>
      <c r="B1850"/>
      <c r="C1850"/>
      <c r="D1850"/>
      <c r="E1850"/>
      <c r="F1850"/>
      <c r="G1850"/>
      <c r="H1850"/>
      <c r="I1850"/>
      <c r="J1850"/>
      <c r="K1850"/>
      <c r="L1850"/>
      <c r="M1850"/>
      <c r="N1850"/>
      <c r="O1850"/>
    </row>
    <row r="1851" spans="1:15" ht="100.2" customHeight="1" x14ac:dyDescent="0.25">
      <c r="A1851"/>
      <c r="B1851"/>
      <c r="C1851"/>
      <c r="D1851"/>
      <c r="E1851"/>
      <c r="F1851"/>
      <c r="G1851"/>
      <c r="H1851"/>
      <c r="I1851"/>
      <c r="J1851"/>
      <c r="K1851"/>
      <c r="L1851"/>
      <c r="M1851"/>
      <c r="N1851"/>
      <c r="O1851"/>
    </row>
    <row r="1852" spans="1:15" ht="22.95" customHeight="1" x14ac:dyDescent="0.25">
      <c r="A1852"/>
      <c r="B1852"/>
      <c r="C1852"/>
      <c r="D1852"/>
      <c r="E1852"/>
      <c r="F1852"/>
      <c r="G1852"/>
      <c r="H1852"/>
      <c r="I1852"/>
      <c r="J1852"/>
      <c r="K1852"/>
      <c r="L1852"/>
      <c r="M1852"/>
      <c r="N1852"/>
      <c r="O1852"/>
    </row>
    <row r="1853" spans="1:15" ht="22.95" customHeight="1" x14ac:dyDescent="0.25">
      <c r="A1853"/>
      <c r="B1853"/>
      <c r="C1853"/>
      <c r="D1853"/>
      <c r="E1853"/>
      <c r="F1853"/>
      <c r="G1853"/>
      <c r="H1853"/>
      <c r="I1853"/>
      <c r="J1853"/>
      <c r="K1853"/>
      <c r="L1853"/>
      <c r="M1853"/>
      <c r="N1853"/>
      <c r="O1853"/>
    </row>
    <row r="1854" spans="1:15" ht="22.95" customHeight="1" x14ac:dyDescent="0.25">
      <c r="A1854"/>
      <c r="B1854"/>
      <c r="C1854"/>
      <c r="D1854"/>
      <c r="E1854"/>
      <c r="F1854"/>
      <c r="G1854"/>
      <c r="H1854"/>
      <c r="I1854"/>
      <c r="J1854"/>
      <c r="K1854"/>
      <c r="L1854"/>
      <c r="M1854"/>
      <c r="N1854"/>
      <c r="O1854"/>
    </row>
    <row r="1855" spans="1:15" ht="22.95" customHeight="1" x14ac:dyDescent="0.25">
      <c r="A1855"/>
      <c r="B1855"/>
      <c r="C1855"/>
      <c r="D1855"/>
      <c r="E1855"/>
      <c r="F1855"/>
      <c r="G1855"/>
      <c r="H1855"/>
      <c r="I1855"/>
      <c r="J1855"/>
      <c r="K1855"/>
      <c r="L1855"/>
      <c r="M1855"/>
      <c r="N1855"/>
      <c r="O1855"/>
    </row>
    <row r="1856" spans="1:15" ht="22.95" customHeight="1" x14ac:dyDescent="0.25">
      <c r="A1856"/>
      <c r="B1856"/>
      <c r="C1856"/>
      <c r="D1856"/>
      <c r="E1856"/>
      <c r="F1856"/>
      <c r="G1856"/>
      <c r="H1856"/>
      <c r="I1856"/>
      <c r="J1856"/>
      <c r="K1856"/>
      <c r="L1856"/>
      <c r="M1856"/>
      <c r="N1856"/>
      <c r="O1856"/>
    </row>
    <row r="1857" spans="1:15" ht="22.95" customHeight="1" x14ac:dyDescent="0.25">
      <c r="A1857"/>
      <c r="B1857"/>
      <c r="C1857"/>
      <c r="D1857"/>
      <c r="E1857"/>
      <c r="F1857"/>
      <c r="G1857"/>
      <c r="H1857"/>
      <c r="I1857"/>
      <c r="J1857"/>
      <c r="K1857"/>
      <c r="L1857"/>
      <c r="M1857"/>
      <c r="N1857"/>
      <c r="O1857"/>
    </row>
    <row r="1858" spans="1:15" ht="22.95" customHeight="1" x14ac:dyDescent="0.25">
      <c r="A1858"/>
      <c r="B1858"/>
      <c r="C1858"/>
      <c r="D1858"/>
      <c r="E1858"/>
      <c r="F1858"/>
      <c r="G1858"/>
      <c r="H1858"/>
      <c r="I1858"/>
      <c r="J1858"/>
      <c r="K1858"/>
      <c r="L1858"/>
      <c r="M1858"/>
      <c r="N1858"/>
      <c r="O1858"/>
    </row>
    <row r="1859" spans="1:15" ht="22.95" customHeight="1" x14ac:dyDescent="0.25">
      <c r="A1859"/>
      <c r="B1859"/>
      <c r="C1859"/>
      <c r="D1859"/>
      <c r="E1859"/>
      <c r="F1859"/>
      <c r="G1859"/>
      <c r="H1859"/>
      <c r="I1859"/>
      <c r="J1859"/>
      <c r="K1859"/>
      <c r="L1859"/>
      <c r="M1859"/>
      <c r="N1859"/>
      <c r="O1859"/>
    </row>
    <row r="1860" spans="1:15" ht="22.95" customHeight="1" x14ac:dyDescent="0.25">
      <c r="A1860"/>
      <c r="B1860"/>
      <c r="C1860"/>
      <c r="D1860"/>
      <c r="E1860"/>
      <c r="F1860"/>
      <c r="G1860"/>
      <c r="H1860"/>
      <c r="I1860"/>
      <c r="J1860"/>
      <c r="K1860"/>
      <c r="L1860"/>
      <c r="M1860"/>
      <c r="N1860"/>
      <c r="O1860"/>
    </row>
    <row r="1861" spans="1:15" ht="22.95" customHeight="1" x14ac:dyDescent="0.25">
      <c r="A1861"/>
      <c r="B1861"/>
      <c r="C1861"/>
      <c r="D1861"/>
      <c r="E1861"/>
      <c r="F1861"/>
      <c r="G1861"/>
      <c r="H1861"/>
      <c r="I1861"/>
      <c r="J1861"/>
      <c r="K1861"/>
      <c r="L1861"/>
      <c r="M1861"/>
      <c r="N1861"/>
      <c r="O1861"/>
    </row>
    <row r="1862" spans="1:15" ht="22.95" customHeight="1" x14ac:dyDescent="0.25">
      <c r="A1862"/>
      <c r="B1862"/>
      <c r="C1862"/>
      <c r="D1862"/>
      <c r="E1862"/>
      <c r="F1862"/>
      <c r="G1862"/>
      <c r="H1862"/>
      <c r="I1862"/>
      <c r="J1862"/>
      <c r="K1862"/>
      <c r="L1862"/>
      <c r="M1862"/>
      <c r="N1862"/>
      <c r="O1862"/>
    </row>
    <row r="1863" spans="1:15" ht="22.95" customHeight="1" x14ac:dyDescent="0.25">
      <c r="A1863"/>
      <c r="B1863"/>
      <c r="C1863"/>
      <c r="D1863"/>
      <c r="E1863"/>
      <c r="F1863"/>
      <c r="G1863"/>
      <c r="H1863"/>
      <c r="I1863"/>
      <c r="J1863"/>
      <c r="K1863"/>
      <c r="L1863"/>
      <c r="M1863"/>
      <c r="N1863"/>
      <c r="O1863"/>
    </row>
    <row r="1864" spans="1:15" ht="22.95" customHeight="1" x14ac:dyDescent="0.25">
      <c r="A1864"/>
      <c r="B1864"/>
      <c r="C1864"/>
      <c r="D1864"/>
      <c r="E1864"/>
      <c r="F1864"/>
      <c r="G1864"/>
      <c r="H1864"/>
      <c r="I1864"/>
      <c r="J1864"/>
      <c r="K1864"/>
      <c r="L1864"/>
      <c r="M1864"/>
      <c r="N1864"/>
      <c r="O1864"/>
    </row>
    <row r="1865" spans="1:15" ht="22.95" customHeight="1" x14ac:dyDescent="0.25">
      <c r="A1865"/>
      <c r="B1865"/>
      <c r="C1865"/>
      <c r="D1865"/>
      <c r="E1865"/>
      <c r="F1865"/>
      <c r="G1865"/>
      <c r="H1865"/>
      <c r="I1865"/>
      <c r="J1865"/>
      <c r="K1865"/>
      <c r="L1865"/>
      <c r="M1865"/>
      <c r="N1865"/>
      <c r="O1865"/>
    </row>
    <row r="1866" spans="1:15" ht="22.95" customHeight="1" x14ac:dyDescent="0.25">
      <c r="A1866"/>
      <c r="B1866"/>
      <c r="C1866"/>
      <c r="D1866"/>
      <c r="E1866"/>
      <c r="F1866"/>
      <c r="G1866"/>
      <c r="H1866"/>
      <c r="I1866"/>
      <c r="J1866"/>
      <c r="K1866"/>
      <c r="L1866"/>
      <c r="M1866"/>
      <c r="N1866"/>
      <c r="O1866"/>
    </row>
    <row r="1867" spans="1:15" ht="22.95" customHeight="1" x14ac:dyDescent="0.25">
      <c r="A1867"/>
      <c r="B1867"/>
      <c r="C1867"/>
      <c r="D1867"/>
      <c r="E1867"/>
      <c r="F1867"/>
      <c r="G1867"/>
      <c r="H1867"/>
      <c r="I1867"/>
      <c r="J1867"/>
      <c r="K1867"/>
      <c r="L1867"/>
      <c r="M1867"/>
      <c r="N1867"/>
      <c r="O1867"/>
    </row>
    <row r="1868" spans="1:15" ht="22.95" customHeight="1" x14ac:dyDescent="0.25">
      <c r="A1868"/>
      <c r="B1868"/>
      <c r="C1868"/>
      <c r="D1868"/>
      <c r="E1868"/>
      <c r="F1868"/>
      <c r="G1868"/>
      <c r="H1868"/>
      <c r="I1868"/>
      <c r="J1868"/>
      <c r="K1868"/>
      <c r="L1868"/>
      <c r="M1868"/>
      <c r="N1868"/>
      <c r="O1868"/>
    </row>
    <row r="1869" spans="1:15" ht="22.95" customHeight="1" x14ac:dyDescent="0.25">
      <c r="A1869"/>
      <c r="B1869"/>
      <c r="C1869"/>
      <c r="D1869"/>
      <c r="E1869"/>
      <c r="F1869"/>
      <c r="G1869"/>
      <c r="H1869"/>
      <c r="I1869"/>
      <c r="J1869"/>
      <c r="K1869"/>
      <c r="L1869"/>
      <c r="M1869"/>
      <c r="N1869"/>
      <c r="O1869"/>
    </row>
    <row r="1870" spans="1:15" ht="22.95" customHeight="1" x14ac:dyDescent="0.25">
      <c r="A1870"/>
      <c r="B1870"/>
      <c r="C1870"/>
      <c r="D1870"/>
      <c r="E1870"/>
      <c r="F1870"/>
      <c r="G1870"/>
      <c r="H1870"/>
      <c r="I1870"/>
      <c r="J1870"/>
      <c r="K1870"/>
      <c r="L1870"/>
      <c r="M1870"/>
      <c r="N1870"/>
      <c r="O1870"/>
    </row>
    <row r="1871" spans="1:15" ht="22.95" customHeight="1" x14ac:dyDescent="0.25">
      <c r="A1871"/>
      <c r="B1871"/>
      <c r="C1871"/>
      <c r="D1871"/>
      <c r="E1871"/>
      <c r="F1871"/>
      <c r="G1871"/>
      <c r="H1871"/>
      <c r="I1871"/>
      <c r="J1871"/>
      <c r="K1871"/>
      <c r="L1871"/>
      <c r="M1871"/>
      <c r="N1871"/>
      <c r="O1871"/>
    </row>
    <row r="1872" spans="1:15" ht="22.95" customHeight="1" x14ac:dyDescent="0.25">
      <c r="A1872"/>
      <c r="B1872"/>
      <c r="C1872"/>
      <c r="D1872"/>
      <c r="E1872"/>
      <c r="F1872"/>
      <c r="G1872"/>
      <c r="H1872"/>
      <c r="I1872"/>
      <c r="J1872"/>
      <c r="K1872"/>
      <c r="L1872"/>
      <c r="M1872"/>
      <c r="N1872"/>
      <c r="O1872"/>
    </row>
    <row r="1873" spans="1:15" ht="22.95" customHeight="1" x14ac:dyDescent="0.25">
      <c r="A1873"/>
      <c r="B1873"/>
      <c r="C1873"/>
      <c r="D1873"/>
      <c r="E1873"/>
      <c r="F1873"/>
      <c r="G1873"/>
      <c r="H1873"/>
      <c r="I1873"/>
      <c r="J1873"/>
      <c r="K1873"/>
      <c r="L1873"/>
      <c r="M1873"/>
      <c r="N1873"/>
      <c r="O1873"/>
    </row>
    <row r="1874" spans="1:15" ht="22.95" customHeight="1" x14ac:dyDescent="0.25">
      <c r="A1874"/>
      <c r="B1874"/>
      <c r="C1874"/>
      <c r="D1874"/>
      <c r="E1874"/>
      <c r="F1874"/>
      <c r="G1874"/>
      <c r="H1874"/>
      <c r="I1874"/>
      <c r="J1874"/>
      <c r="K1874"/>
      <c r="L1874"/>
      <c r="M1874"/>
      <c r="N1874"/>
      <c r="O1874"/>
    </row>
    <row r="1875" spans="1:15" ht="22.95" customHeight="1" x14ac:dyDescent="0.25">
      <c r="A1875"/>
      <c r="B1875"/>
      <c r="C1875"/>
      <c r="D1875"/>
      <c r="E1875"/>
      <c r="F1875"/>
      <c r="G1875"/>
      <c r="H1875"/>
      <c r="I1875"/>
      <c r="J1875"/>
      <c r="K1875"/>
      <c r="L1875"/>
      <c r="M1875"/>
      <c r="N1875"/>
      <c r="O1875"/>
    </row>
    <row r="1876" spans="1:15" ht="22.95" customHeight="1" x14ac:dyDescent="0.25">
      <c r="A1876"/>
      <c r="B1876"/>
      <c r="C1876"/>
      <c r="D1876"/>
      <c r="E1876"/>
      <c r="F1876"/>
      <c r="G1876"/>
      <c r="H1876"/>
      <c r="I1876"/>
      <c r="J1876"/>
      <c r="K1876"/>
      <c r="L1876"/>
      <c r="M1876"/>
      <c r="N1876"/>
      <c r="O1876"/>
    </row>
    <row r="1877" spans="1:15" ht="22.95" customHeight="1" x14ac:dyDescent="0.25">
      <c r="A1877"/>
      <c r="B1877"/>
      <c r="C1877"/>
      <c r="D1877"/>
      <c r="E1877"/>
      <c r="F1877"/>
      <c r="G1877"/>
      <c r="H1877"/>
      <c r="I1877"/>
      <c r="J1877"/>
      <c r="K1877"/>
      <c r="L1877"/>
      <c r="M1877"/>
      <c r="N1877"/>
      <c r="O1877"/>
    </row>
    <row r="1878" spans="1:15" ht="22.95" customHeight="1" x14ac:dyDescent="0.25">
      <c r="A1878"/>
      <c r="B1878"/>
      <c r="C1878"/>
      <c r="D1878"/>
      <c r="E1878"/>
      <c r="F1878"/>
      <c r="G1878"/>
      <c r="H1878"/>
      <c r="I1878"/>
      <c r="J1878"/>
      <c r="K1878"/>
      <c r="L1878"/>
      <c r="M1878"/>
      <c r="N1878"/>
      <c r="O1878"/>
    </row>
    <row r="1879" spans="1:15" ht="22.95" customHeight="1" x14ac:dyDescent="0.25">
      <c r="A1879"/>
      <c r="B1879"/>
      <c r="C1879"/>
      <c r="D1879"/>
      <c r="E1879"/>
      <c r="F1879"/>
      <c r="G1879"/>
      <c r="H1879"/>
      <c r="I1879"/>
      <c r="J1879"/>
      <c r="K1879"/>
      <c r="L1879"/>
      <c r="M1879"/>
      <c r="N1879"/>
      <c r="O1879"/>
    </row>
    <row r="1880" spans="1:15" ht="22.95" customHeight="1" x14ac:dyDescent="0.25">
      <c r="A1880"/>
      <c r="B1880"/>
      <c r="C1880"/>
      <c r="D1880"/>
      <c r="E1880"/>
      <c r="F1880"/>
      <c r="G1880"/>
      <c r="H1880"/>
      <c r="I1880"/>
      <c r="J1880"/>
      <c r="K1880"/>
      <c r="L1880"/>
      <c r="M1880"/>
      <c r="N1880"/>
      <c r="O1880"/>
    </row>
    <row r="1881" spans="1:15" ht="22.95" customHeight="1" x14ac:dyDescent="0.25">
      <c r="A1881"/>
      <c r="B1881"/>
      <c r="C1881"/>
      <c r="D1881"/>
      <c r="E1881"/>
      <c r="F1881"/>
      <c r="G1881"/>
      <c r="H1881"/>
      <c r="I1881"/>
      <c r="J1881"/>
      <c r="K1881"/>
      <c r="L1881"/>
      <c r="M1881"/>
      <c r="N1881"/>
      <c r="O1881"/>
    </row>
    <row r="1882" spans="1:15" ht="22.95" customHeight="1" x14ac:dyDescent="0.25">
      <c r="A1882"/>
      <c r="B1882"/>
      <c r="C1882"/>
      <c r="D1882"/>
      <c r="E1882"/>
      <c r="F1882"/>
      <c r="G1882"/>
      <c r="H1882"/>
      <c r="I1882"/>
      <c r="J1882"/>
      <c r="K1882"/>
      <c r="L1882"/>
      <c r="M1882"/>
      <c r="N1882"/>
      <c r="O1882"/>
    </row>
    <row r="1883" spans="1:15" ht="22.95" customHeight="1" x14ac:dyDescent="0.25">
      <c r="A1883"/>
      <c r="B1883"/>
      <c r="C1883"/>
      <c r="D1883"/>
      <c r="E1883"/>
      <c r="F1883"/>
      <c r="G1883"/>
      <c r="H1883"/>
      <c r="I1883"/>
      <c r="J1883"/>
      <c r="K1883"/>
      <c r="L1883"/>
      <c r="M1883"/>
      <c r="N1883"/>
      <c r="O1883"/>
    </row>
    <row r="1884" spans="1:15" ht="22.95" customHeight="1" x14ac:dyDescent="0.25">
      <c r="A1884"/>
      <c r="B1884"/>
      <c r="C1884"/>
      <c r="D1884"/>
      <c r="E1884"/>
      <c r="F1884"/>
      <c r="G1884"/>
      <c r="H1884"/>
      <c r="I1884"/>
      <c r="J1884"/>
      <c r="K1884"/>
      <c r="L1884"/>
      <c r="M1884"/>
      <c r="N1884"/>
      <c r="O1884"/>
    </row>
    <row r="1885" spans="1:15" ht="22.95" customHeight="1" x14ac:dyDescent="0.25">
      <c r="A1885"/>
      <c r="B1885"/>
      <c r="C1885"/>
      <c r="D1885"/>
      <c r="E1885"/>
      <c r="F1885"/>
      <c r="G1885"/>
      <c r="H1885"/>
      <c r="I1885"/>
      <c r="J1885"/>
      <c r="K1885"/>
      <c r="L1885"/>
      <c r="M1885"/>
      <c r="N1885"/>
      <c r="O1885"/>
    </row>
    <row r="1886" spans="1:15" ht="22.95" customHeight="1" x14ac:dyDescent="0.25">
      <c r="A1886"/>
      <c r="B1886"/>
      <c r="C1886"/>
      <c r="D1886"/>
      <c r="E1886"/>
      <c r="F1886"/>
      <c r="G1886"/>
      <c r="H1886"/>
      <c r="I1886"/>
      <c r="J1886"/>
      <c r="K1886"/>
      <c r="L1886"/>
      <c r="M1886"/>
      <c r="N1886"/>
      <c r="O1886"/>
    </row>
    <row r="1887" spans="1:15" ht="22.95" customHeight="1" x14ac:dyDescent="0.25">
      <c r="A1887"/>
      <c r="B1887"/>
      <c r="C1887"/>
      <c r="D1887"/>
      <c r="E1887"/>
      <c r="F1887"/>
      <c r="G1887"/>
      <c r="H1887"/>
      <c r="I1887"/>
      <c r="J1887"/>
      <c r="K1887"/>
      <c r="L1887"/>
      <c r="M1887"/>
      <c r="N1887"/>
      <c r="O1887"/>
    </row>
    <row r="1888" spans="1:15" ht="22.95" customHeight="1" x14ac:dyDescent="0.25">
      <c r="A1888"/>
      <c r="B1888"/>
      <c r="C1888"/>
      <c r="D1888"/>
      <c r="E1888"/>
      <c r="F1888"/>
      <c r="G1888"/>
      <c r="H1888"/>
      <c r="I1888"/>
      <c r="J1888"/>
      <c r="K1888"/>
      <c r="L1888"/>
      <c r="M1888"/>
      <c r="N1888"/>
      <c r="O1888"/>
    </row>
    <row r="1889" spans="1:15" ht="22.95" customHeight="1" x14ac:dyDescent="0.25">
      <c r="A1889"/>
      <c r="B1889"/>
      <c r="C1889"/>
      <c r="D1889"/>
      <c r="E1889"/>
      <c r="F1889"/>
      <c r="G1889"/>
      <c r="H1889"/>
      <c r="I1889"/>
      <c r="J1889"/>
      <c r="K1889"/>
      <c r="L1889"/>
      <c r="M1889"/>
      <c r="N1889"/>
      <c r="O1889"/>
    </row>
    <row r="1890" spans="1:15" ht="22.95" customHeight="1" x14ac:dyDescent="0.25">
      <c r="A1890"/>
      <c r="B1890"/>
      <c r="C1890"/>
      <c r="D1890"/>
      <c r="E1890"/>
      <c r="F1890"/>
      <c r="G1890"/>
      <c r="H1890"/>
      <c r="I1890"/>
      <c r="J1890"/>
      <c r="K1890"/>
      <c r="L1890"/>
      <c r="M1890"/>
      <c r="N1890"/>
      <c r="O1890"/>
    </row>
    <row r="1891" spans="1:15" ht="22.95" customHeight="1" x14ac:dyDescent="0.25">
      <c r="A1891"/>
      <c r="B1891"/>
      <c r="C1891"/>
      <c r="D1891"/>
      <c r="E1891"/>
      <c r="F1891"/>
      <c r="G1891"/>
      <c r="H1891"/>
      <c r="I1891"/>
      <c r="J1891"/>
      <c r="K1891"/>
      <c r="L1891"/>
      <c r="M1891"/>
      <c r="N1891"/>
      <c r="O1891"/>
    </row>
    <row r="1892" spans="1:15" ht="22.95" customHeight="1" x14ac:dyDescent="0.25">
      <c r="A1892"/>
      <c r="B1892"/>
      <c r="C1892"/>
      <c r="D1892"/>
      <c r="E1892"/>
      <c r="F1892"/>
      <c r="G1892"/>
      <c r="H1892"/>
      <c r="I1892"/>
      <c r="J1892"/>
      <c r="K1892"/>
      <c r="L1892"/>
      <c r="M1892"/>
      <c r="N1892"/>
      <c r="O1892"/>
    </row>
    <row r="1893" spans="1:15" ht="22.95" customHeight="1" x14ac:dyDescent="0.25">
      <c r="A1893"/>
      <c r="B1893"/>
      <c r="C1893"/>
      <c r="D1893"/>
      <c r="E1893"/>
      <c r="F1893"/>
      <c r="G1893"/>
      <c r="H1893"/>
      <c r="I1893"/>
      <c r="J1893"/>
      <c r="K1893"/>
      <c r="L1893"/>
      <c r="M1893"/>
      <c r="N1893"/>
      <c r="O1893"/>
    </row>
    <row r="1894" spans="1:15" ht="22.95" customHeight="1" x14ac:dyDescent="0.25">
      <c r="A1894"/>
      <c r="B1894"/>
      <c r="C1894"/>
      <c r="D1894"/>
      <c r="E1894"/>
      <c r="F1894"/>
      <c r="G1894"/>
      <c r="H1894"/>
      <c r="I1894"/>
      <c r="J1894"/>
      <c r="K1894"/>
      <c r="L1894"/>
      <c r="M1894"/>
      <c r="N1894"/>
      <c r="O1894"/>
    </row>
    <row r="1895" spans="1:15" ht="22.95" customHeight="1" x14ac:dyDescent="0.25">
      <c r="A1895"/>
      <c r="B1895"/>
      <c r="C1895"/>
      <c r="D1895"/>
      <c r="E1895"/>
      <c r="F1895"/>
      <c r="G1895"/>
      <c r="H1895"/>
      <c r="I1895"/>
      <c r="J1895"/>
      <c r="K1895"/>
      <c r="L1895"/>
      <c r="M1895"/>
      <c r="N1895"/>
      <c r="O1895"/>
    </row>
    <row r="1896" spans="1:15" ht="22.95" customHeight="1" x14ac:dyDescent="0.25">
      <c r="A1896"/>
      <c r="B1896"/>
      <c r="C1896"/>
      <c r="D1896"/>
      <c r="E1896"/>
      <c r="F1896"/>
      <c r="G1896"/>
      <c r="H1896"/>
      <c r="I1896"/>
      <c r="J1896"/>
      <c r="K1896"/>
      <c r="L1896"/>
      <c r="M1896"/>
      <c r="N1896"/>
      <c r="O1896"/>
    </row>
    <row r="1897" spans="1:15" ht="22.95" customHeight="1" x14ac:dyDescent="0.25">
      <c r="A1897"/>
      <c r="B1897"/>
      <c r="C1897"/>
      <c r="D1897"/>
      <c r="E1897"/>
      <c r="F1897"/>
      <c r="G1897"/>
      <c r="H1897"/>
      <c r="I1897"/>
      <c r="J1897"/>
      <c r="K1897"/>
      <c r="L1897"/>
      <c r="M1897"/>
      <c r="N1897"/>
      <c r="O1897"/>
    </row>
    <row r="1898" spans="1:15" ht="22.95" customHeight="1" x14ac:dyDescent="0.25">
      <c r="A1898"/>
      <c r="B1898"/>
      <c r="C1898"/>
      <c r="D1898"/>
      <c r="E1898"/>
      <c r="F1898"/>
      <c r="G1898"/>
      <c r="H1898"/>
      <c r="I1898"/>
      <c r="J1898"/>
      <c r="K1898"/>
      <c r="L1898"/>
      <c r="M1898"/>
      <c r="N1898"/>
      <c r="O1898"/>
    </row>
    <row r="1899" spans="1:15" ht="22.95" customHeight="1" x14ac:dyDescent="0.25">
      <c r="A1899"/>
      <c r="B1899"/>
      <c r="C1899"/>
      <c r="D1899"/>
      <c r="E1899"/>
      <c r="F1899"/>
      <c r="G1899"/>
      <c r="H1899"/>
      <c r="I1899"/>
      <c r="J1899"/>
      <c r="K1899"/>
      <c r="L1899"/>
      <c r="M1899"/>
      <c r="N1899"/>
      <c r="O1899"/>
    </row>
    <row r="1900" spans="1:15" ht="22.95" customHeight="1" x14ac:dyDescent="0.25">
      <c r="A1900"/>
      <c r="B1900"/>
      <c r="C1900"/>
      <c r="D1900"/>
      <c r="E1900"/>
      <c r="F1900"/>
      <c r="G1900"/>
      <c r="H1900"/>
      <c r="I1900"/>
      <c r="J1900"/>
      <c r="K1900"/>
      <c r="L1900"/>
      <c r="M1900"/>
      <c r="N1900"/>
      <c r="O1900"/>
    </row>
    <row r="1901" spans="1:15" ht="22.95" customHeight="1" x14ac:dyDescent="0.25">
      <c r="A1901"/>
      <c r="B1901"/>
      <c r="C1901"/>
      <c r="D1901"/>
      <c r="E1901"/>
      <c r="F1901"/>
      <c r="G1901"/>
      <c r="H1901"/>
      <c r="I1901"/>
      <c r="J1901"/>
      <c r="K1901"/>
      <c r="L1901"/>
      <c r="M1901"/>
      <c r="N1901"/>
      <c r="O1901"/>
    </row>
    <row r="1902" spans="1:15" ht="22.95" customHeight="1" x14ac:dyDescent="0.25">
      <c r="A1902"/>
      <c r="B1902"/>
      <c r="C1902"/>
      <c r="D1902"/>
      <c r="E1902"/>
      <c r="F1902"/>
      <c r="G1902"/>
      <c r="H1902"/>
      <c r="I1902"/>
      <c r="J1902"/>
      <c r="K1902"/>
      <c r="L1902"/>
      <c r="M1902"/>
      <c r="N1902"/>
      <c r="O1902"/>
    </row>
    <row r="1903" spans="1:15" ht="22.95" customHeight="1" x14ac:dyDescent="0.25">
      <c r="A1903"/>
      <c r="B1903"/>
      <c r="C1903"/>
      <c r="D1903"/>
      <c r="E1903"/>
      <c r="F1903"/>
      <c r="G1903"/>
      <c r="H1903"/>
      <c r="I1903"/>
      <c r="J1903"/>
      <c r="K1903"/>
      <c r="L1903"/>
      <c r="M1903"/>
      <c r="N1903"/>
      <c r="O1903"/>
    </row>
    <row r="1904" spans="1:15" ht="22.95" customHeight="1" x14ac:dyDescent="0.25">
      <c r="A1904"/>
      <c r="B1904"/>
      <c r="C1904"/>
      <c r="D1904"/>
      <c r="E1904"/>
      <c r="F1904"/>
      <c r="G1904"/>
      <c r="H1904"/>
      <c r="I1904"/>
      <c r="J1904"/>
      <c r="K1904"/>
      <c r="L1904"/>
      <c r="M1904"/>
      <c r="N1904"/>
      <c r="O1904"/>
    </row>
    <row r="1905" spans="1:15" ht="22.95" customHeight="1" x14ac:dyDescent="0.25">
      <c r="A1905"/>
      <c r="B1905"/>
      <c r="C1905"/>
      <c r="D1905"/>
      <c r="E1905"/>
      <c r="F1905"/>
      <c r="G1905"/>
      <c r="H1905"/>
      <c r="I1905"/>
      <c r="J1905"/>
      <c r="K1905"/>
      <c r="L1905"/>
      <c r="M1905"/>
      <c r="N1905"/>
      <c r="O1905"/>
    </row>
    <row r="1906" spans="1:15" ht="22.95" customHeight="1" x14ac:dyDescent="0.25">
      <c r="A1906"/>
      <c r="B1906"/>
      <c r="C1906"/>
      <c r="D1906"/>
      <c r="E1906"/>
      <c r="F1906"/>
      <c r="G1906"/>
      <c r="H1906"/>
      <c r="I1906"/>
      <c r="J1906"/>
      <c r="K1906"/>
      <c r="L1906"/>
      <c r="M1906"/>
      <c r="N1906"/>
      <c r="O1906"/>
    </row>
    <row r="1907" spans="1:15" ht="22.95" customHeight="1" x14ac:dyDescent="0.25">
      <c r="A1907"/>
      <c r="B1907"/>
      <c r="C1907"/>
      <c r="D1907"/>
      <c r="E1907"/>
      <c r="F1907"/>
      <c r="G1907"/>
      <c r="H1907"/>
      <c r="I1907"/>
      <c r="J1907"/>
      <c r="K1907"/>
      <c r="L1907"/>
      <c r="M1907"/>
      <c r="N1907"/>
      <c r="O1907"/>
    </row>
    <row r="1908" spans="1:15" ht="22.95" customHeight="1" x14ac:dyDescent="0.25">
      <c r="A1908"/>
      <c r="B1908"/>
      <c r="C1908"/>
      <c r="D1908"/>
      <c r="E1908"/>
      <c r="F1908"/>
      <c r="G1908"/>
      <c r="H1908"/>
      <c r="I1908"/>
      <c r="J1908"/>
      <c r="K1908"/>
      <c r="L1908"/>
      <c r="M1908"/>
      <c r="N1908"/>
      <c r="O1908"/>
    </row>
    <row r="1909" spans="1:15" ht="22.95" customHeight="1" x14ac:dyDescent="0.25">
      <c r="A1909"/>
      <c r="B1909"/>
      <c r="C1909"/>
      <c r="D1909"/>
      <c r="E1909"/>
      <c r="F1909"/>
      <c r="G1909"/>
      <c r="H1909"/>
      <c r="I1909"/>
      <c r="J1909"/>
      <c r="K1909"/>
      <c r="L1909"/>
      <c r="M1909"/>
      <c r="N1909"/>
      <c r="O1909"/>
    </row>
    <row r="1910" spans="1:15" ht="22.95" customHeight="1" x14ac:dyDescent="0.25">
      <c r="A1910"/>
      <c r="B1910"/>
      <c r="C1910"/>
      <c r="D1910"/>
      <c r="E1910"/>
      <c r="F1910"/>
      <c r="G1910"/>
      <c r="H1910"/>
      <c r="I1910"/>
      <c r="J1910"/>
      <c r="K1910"/>
      <c r="L1910"/>
      <c r="M1910"/>
      <c r="N1910"/>
      <c r="O1910"/>
    </row>
    <row r="1911" spans="1:15" ht="22.95" customHeight="1" x14ac:dyDescent="0.25">
      <c r="A1911"/>
      <c r="B1911"/>
      <c r="C1911"/>
      <c r="D1911"/>
      <c r="E1911"/>
      <c r="F1911"/>
      <c r="G1911"/>
      <c r="H1911"/>
      <c r="I1911"/>
      <c r="J1911"/>
      <c r="K1911"/>
      <c r="L1911"/>
      <c r="M1911"/>
      <c r="N1911"/>
      <c r="O1911"/>
    </row>
    <row r="1912" spans="1:15" ht="22.95" customHeight="1" x14ac:dyDescent="0.25">
      <c r="A1912"/>
      <c r="B1912"/>
      <c r="C1912"/>
      <c r="D1912"/>
      <c r="E1912"/>
      <c r="F1912"/>
      <c r="G1912"/>
      <c r="H1912"/>
      <c r="I1912"/>
      <c r="J1912"/>
      <c r="K1912"/>
      <c r="L1912"/>
      <c r="M1912"/>
      <c r="N1912"/>
      <c r="O1912"/>
    </row>
    <row r="1913" spans="1:15" ht="22.95" customHeight="1" x14ac:dyDescent="0.25">
      <c r="A1913"/>
      <c r="B1913"/>
      <c r="C1913"/>
      <c r="D1913"/>
      <c r="E1913"/>
      <c r="F1913"/>
      <c r="G1913"/>
      <c r="H1913"/>
      <c r="I1913"/>
      <c r="J1913"/>
      <c r="K1913"/>
      <c r="L1913"/>
      <c r="M1913"/>
      <c r="N1913"/>
      <c r="O1913"/>
    </row>
    <row r="1914" spans="1:15" ht="22.95" customHeight="1" x14ac:dyDescent="0.25">
      <c r="A1914"/>
      <c r="B1914"/>
      <c r="C1914"/>
      <c r="D1914"/>
      <c r="E1914"/>
      <c r="F1914"/>
      <c r="G1914"/>
      <c r="H1914"/>
      <c r="I1914"/>
      <c r="J1914"/>
      <c r="K1914"/>
      <c r="L1914"/>
      <c r="M1914"/>
      <c r="N1914"/>
      <c r="O1914"/>
    </row>
    <row r="1915" spans="1:15" ht="22.95" customHeight="1" x14ac:dyDescent="0.25">
      <c r="A1915"/>
      <c r="B1915"/>
      <c r="C1915"/>
      <c r="D1915"/>
      <c r="E1915"/>
      <c r="F1915"/>
      <c r="G1915"/>
      <c r="H1915"/>
      <c r="I1915"/>
      <c r="J1915"/>
      <c r="K1915"/>
      <c r="L1915"/>
      <c r="M1915"/>
      <c r="N1915"/>
      <c r="O1915"/>
    </row>
    <row r="1916" spans="1:15" ht="100.2" customHeight="1" x14ac:dyDescent="0.25">
      <c r="A1916"/>
      <c r="B1916"/>
      <c r="C1916"/>
      <c r="D1916"/>
      <c r="E1916"/>
      <c r="F1916"/>
      <c r="G1916"/>
      <c r="H1916"/>
      <c r="I1916"/>
      <c r="J1916"/>
      <c r="K1916"/>
      <c r="L1916"/>
      <c r="M1916"/>
      <c r="N1916"/>
      <c r="O1916"/>
    </row>
    <row r="1917" spans="1:15" ht="22.95" customHeight="1" x14ac:dyDescent="0.25">
      <c r="A1917"/>
      <c r="B1917"/>
      <c r="C1917"/>
      <c r="D1917"/>
      <c r="E1917"/>
      <c r="F1917"/>
      <c r="G1917"/>
      <c r="H1917"/>
      <c r="I1917"/>
      <c r="J1917"/>
      <c r="K1917"/>
      <c r="L1917"/>
      <c r="M1917"/>
      <c r="N1917"/>
      <c r="O1917"/>
    </row>
    <row r="1918" spans="1:15" ht="22.95" customHeight="1" x14ac:dyDescent="0.25">
      <c r="A1918"/>
      <c r="B1918"/>
      <c r="C1918"/>
      <c r="D1918"/>
      <c r="E1918"/>
      <c r="F1918"/>
      <c r="G1918"/>
      <c r="H1918"/>
      <c r="I1918"/>
      <c r="J1918"/>
      <c r="K1918"/>
      <c r="L1918"/>
      <c r="M1918"/>
      <c r="N1918"/>
      <c r="O1918"/>
    </row>
    <row r="1919" spans="1:15" ht="22.95" customHeight="1" x14ac:dyDescent="0.25">
      <c r="A1919"/>
      <c r="B1919"/>
      <c r="C1919"/>
      <c r="D1919"/>
      <c r="E1919"/>
      <c r="F1919"/>
      <c r="G1919"/>
      <c r="H1919"/>
      <c r="I1919"/>
      <c r="J1919"/>
      <c r="K1919"/>
      <c r="L1919"/>
      <c r="M1919"/>
      <c r="N1919"/>
      <c r="O1919"/>
    </row>
    <row r="1920" spans="1:15" ht="22.95" customHeight="1" x14ac:dyDescent="0.25">
      <c r="A1920"/>
      <c r="B1920"/>
      <c r="C1920"/>
      <c r="D1920"/>
      <c r="E1920"/>
      <c r="F1920"/>
      <c r="G1920"/>
      <c r="H1920"/>
      <c r="I1920"/>
      <c r="J1920"/>
      <c r="K1920"/>
      <c r="L1920"/>
      <c r="M1920"/>
      <c r="N1920"/>
      <c r="O1920"/>
    </row>
    <row r="1921" spans="1:15" ht="22.95" customHeight="1" x14ac:dyDescent="0.25">
      <c r="A1921"/>
      <c r="B1921"/>
      <c r="C1921"/>
      <c r="D1921"/>
      <c r="E1921"/>
      <c r="F1921"/>
      <c r="G1921"/>
      <c r="H1921"/>
      <c r="I1921"/>
      <c r="J1921"/>
      <c r="K1921"/>
      <c r="L1921"/>
      <c r="M1921"/>
      <c r="N1921"/>
      <c r="O1921"/>
    </row>
    <row r="1922" spans="1:15" ht="22.95" customHeight="1" x14ac:dyDescent="0.25">
      <c r="A1922"/>
      <c r="B1922"/>
      <c r="C1922"/>
      <c r="D1922"/>
      <c r="E1922"/>
      <c r="F1922"/>
      <c r="G1922"/>
      <c r="H1922"/>
      <c r="I1922"/>
      <c r="J1922"/>
      <c r="K1922"/>
      <c r="L1922"/>
      <c r="M1922"/>
      <c r="N1922"/>
      <c r="O1922"/>
    </row>
    <row r="1923" spans="1:15" ht="22.95" customHeight="1" x14ac:dyDescent="0.25">
      <c r="A1923"/>
      <c r="B1923"/>
      <c r="C1923"/>
      <c r="D1923"/>
      <c r="E1923"/>
      <c r="F1923"/>
      <c r="G1923"/>
      <c r="H1923"/>
      <c r="I1923"/>
      <c r="J1923"/>
      <c r="K1923"/>
      <c r="L1923"/>
      <c r="M1923"/>
      <c r="N1923"/>
      <c r="O1923"/>
    </row>
    <row r="1924" spans="1:15" ht="22.95" customHeight="1" x14ac:dyDescent="0.25">
      <c r="A1924"/>
      <c r="B1924"/>
      <c r="C1924"/>
      <c r="D1924"/>
      <c r="E1924"/>
      <c r="F1924"/>
      <c r="G1924"/>
      <c r="H1924"/>
      <c r="I1924"/>
      <c r="J1924"/>
      <c r="K1924"/>
      <c r="L1924"/>
      <c r="M1924"/>
      <c r="N1924"/>
      <c r="O1924"/>
    </row>
    <row r="1925" spans="1:15" ht="22.95" customHeight="1" x14ac:dyDescent="0.25">
      <c r="A1925"/>
      <c r="B1925"/>
      <c r="C1925"/>
      <c r="D1925"/>
      <c r="E1925"/>
      <c r="F1925"/>
      <c r="G1925"/>
      <c r="H1925"/>
      <c r="I1925"/>
      <c r="J1925"/>
      <c r="K1925"/>
      <c r="L1925"/>
      <c r="M1925"/>
      <c r="N1925"/>
      <c r="O1925"/>
    </row>
    <row r="1926" spans="1:15" ht="22.95" customHeight="1" x14ac:dyDescent="0.25">
      <c r="A1926"/>
      <c r="B1926"/>
      <c r="C1926"/>
      <c r="D1926"/>
      <c r="E1926"/>
      <c r="F1926"/>
      <c r="G1926"/>
      <c r="H1926"/>
      <c r="I1926"/>
      <c r="J1926"/>
      <c r="K1926"/>
      <c r="L1926"/>
      <c r="M1926"/>
      <c r="N1926"/>
      <c r="O1926"/>
    </row>
    <row r="1927" spans="1:15" ht="22.95" customHeight="1" x14ac:dyDescent="0.25">
      <c r="A1927"/>
      <c r="B1927"/>
      <c r="C1927"/>
      <c r="D1927"/>
      <c r="E1927"/>
      <c r="F1927"/>
      <c r="G1927"/>
      <c r="H1927"/>
      <c r="I1927"/>
      <c r="J1927"/>
      <c r="K1927"/>
      <c r="L1927"/>
      <c r="M1927"/>
      <c r="N1927"/>
      <c r="O1927"/>
    </row>
    <row r="1928" spans="1:15" ht="22.95" customHeight="1" x14ac:dyDescent="0.25">
      <c r="A1928"/>
      <c r="B1928"/>
      <c r="C1928"/>
      <c r="D1928"/>
      <c r="E1928"/>
      <c r="F1928"/>
      <c r="G1928"/>
      <c r="H1928"/>
      <c r="I1928"/>
      <c r="J1928"/>
      <c r="K1928"/>
      <c r="L1928"/>
      <c r="M1928"/>
      <c r="N1928"/>
      <c r="O1928"/>
    </row>
    <row r="1929" spans="1:15" ht="22.95" customHeight="1" x14ac:dyDescent="0.25">
      <c r="A1929"/>
      <c r="B1929"/>
      <c r="C1929"/>
      <c r="D1929"/>
      <c r="E1929"/>
      <c r="F1929"/>
      <c r="G1929"/>
      <c r="H1929"/>
      <c r="I1929"/>
      <c r="J1929"/>
      <c r="K1929"/>
      <c r="L1929"/>
      <c r="M1929"/>
      <c r="N1929"/>
      <c r="O1929"/>
    </row>
    <row r="1930" spans="1:15" ht="22.95" customHeight="1" x14ac:dyDescent="0.25">
      <c r="A1930"/>
      <c r="B1930"/>
      <c r="C1930"/>
      <c r="D1930"/>
      <c r="E1930"/>
      <c r="F1930"/>
      <c r="G1930"/>
      <c r="H1930"/>
      <c r="I1930"/>
      <c r="J1930"/>
      <c r="K1930"/>
      <c r="L1930"/>
      <c r="M1930"/>
      <c r="N1930"/>
      <c r="O1930"/>
    </row>
    <row r="1931" spans="1:15" ht="22.95" customHeight="1" x14ac:dyDescent="0.25">
      <c r="A1931"/>
      <c r="B1931"/>
      <c r="C1931"/>
      <c r="D1931"/>
      <c r="E1931"/>
      <c r="F1931"/>
      <c r="G1931"/>
      <c r="H1931"/>
      <c r="I1931"/>
      <c r="J1931"/>
      <c r="K1931"/>
      <c r="L1931"/>
      <c r="M1931"/>
      <c r="N1931"/>
      <c r="O1931"/>
    </row>
    <row r="1932" spans="1:15" ht="22.95" customHeight="1" x14ac:dyDescent="0.25">
      <c r="A1932"/>
      <c r="B1932"/>
      <c r="C1932"/>
      <c r="D1932"/>
      <c r="E1932"/>
      <c r="F1932"/>
      <c r="G1932"/>
      <c r="H1932"/>
      <c r="I1932"/>
      <c r="J1932"/>
      <c r="K1932"/>
      <c r="L1932"/>
      <c r="M1932"/>
      <c r="N1932"/>
      <c r="O1932"/>
    </row>
    <row r="1933" spans="1:15" ht="22.95" customHeight="1" x14ac:dyDescent="0.25">
      <c r="A1933"/>
      <c r="B1933"/>
      <c r="C1933"/>
      <c r="D1933"/>
      <c r="E1933"/>
      <c r="F1933"/>
      <c r="G1933"/>
      <c r="H1933"/>
      <c r="I1933"/>
      <c r="J1933"/>
      <c r="K1933"/>
      <c r="L1933"/>
      <c r="M1933"/>
      <c r="N1933"/>
      <c r="O1933"/>
    </row>
    <row r="1934" spans="1:15" ht="22.95" customHeight="1" x14ac:dyDescent="0.25">
      <c r="A1934"/>
      <c r="B1934"/>
      <c r="C1934"/>
      <c r="D1934"/>
      <c r="E1934"/>
      <c r="F1934"/>
      <c r="G1934"/>
      <c r="H1934"/>
      <c r="I1934"/>
      <c r="J1934"/>
      <c r="K1934"/>
      <c r="L1934"/>
      <c r="M1934"/>
      <c r="N1934"/>
      <c r="O1934"/>
    </row>
    <row r="1935" spans="1:15" ht="22.95" customHeight="1" x14ac:dyDescent="0.25">
      <c r="A1935"/>
      <c r="B1935"/>
      <c r="C1935"/>
      <c r="D1935"/>
      <c r="E1935"/>
      <c r="F1935"/>
      <c r="G1935"/>
      <c r="H1935"/>
      <c r="I1935"/>
      <c r="J1935"/>
      <c r="K1935"/>
      <c r="L1935"/>
      <c r="M1935"/>
      <c r="N1935"/>
      <c r="O1935"/>
    </row>
    <row r="1936" spans="1:15" ht="22.95" customHeight="1" x14ac:dyDescent="0.25">
      <c r="A1936"/>
      <c r="B1936"/>
      <c r="C1936"/>
      <c r="D1936"/>
      <c r="E1936"/>
      <c r="F1936"/>
      <c r="G1936"/>
      <c r="H1936"/>
      <c r="I1936"/>
      <c r="J1936"/>
      <c r="K1936"/>
      <c r="L1936"/>
      <c r="M1936"/>
      <c r="N1936"/>
      <c r="O1936"/>
    </row>
    <row r="1937" spans="1:15" ht="22.95" customHeight="1" x14ac:dyDescent="0.25">
      <c r="A1937"/>
      <c r="B1937"/>
      <c r="C1937"/>
      <c r="D1937"/>
      <c r="E1937"/>
      <c r="F1937"/>
      <c r="G1937"/>
      <c r="H1937"/>
      <c r="I1937"/>
      <c r="J1937"/>
      <c r="K1937"/>
      <c r="L1937"/>
      <c r="M1937"/>
      <c r="N1937"/>
      <c r="O1937"/>
    </row>
    <row r="1938" spans="1:15" ht="22.95" customHeight="1" x14ac:dyDescent="0.25">
      <c r="A1938"/>
      <c r="B1938"/>
      <c r="C1938"/>
      <c r="D1938"/>
      <c r="E1938"/>
      <c r="F1938"/>
      <c r="G1938"/>
      <c r="H1938"/>
      <c r="I1938"/>
      <c r="J1938"/>
      <c r="K1938"/>
      <c r="L1938"/>
      <c r="M1938"/>
      <c r="N1938"/>
      <c r="O1938"/>
    </row>
    <row r="1939" spans="1:15" ht="22.95" customHeight="1" x14ac:dyDescent="0.25">
      <c r="A1939"/>
      <c r="B1939"/>
      <c r="C1939"/>
      <c r="D1939"/>
      <c r="E1939"/>
      <c r="F1939"/>
      <c r="G1939"/>
      <c r="H1939"/>
      <c r="I1939"/>
      <c r="J1939"/>
      <c r="K1939"/>
      <c r="L1939"/>
      <c r="M1939"/>
      <c r="N1939"/>
      <c r="O1939"/>
    </row>
    <row r="1940" spans="1:15" ht="22.95" customHeight="1" x14ac:dyDescent="0.25">
      <c r="A1940"/>
      <c r="B1940"/>
      <c r="C1940"/>
      <c r="D1940"/>
      <c r="E1940"/>
      <c r="F1940"/>
      <c r="G1940"/>
      <c r="H1940"/>
      <c r="I1940"/>
      <c r="J1940"/>
      <c r="K1940"/>
      <c r="L1940"/>
      <c r="M1940"/>
      <c r="N1940"/>
      <c r="O1940"/>
    </row>
    <row r="1941" spans="1:15" ht="22.95" customHeight="1" x14ac:dyDescent="0.25">
      <c r="A1941"/>
      <c r="B1941"/>
      <c r="C1941"/>
      <c r="D1941"/>
      <c r="E1941"/>
      <c r="F1941"/>
      <c r="G1941"/>
      <c r="H1941"/>
      <c r="I1941"/>
      <c r="J1941"/>
      <c r="K1941"/>
      <c r="L1941"/>
      <c r="M1941"/>
      <c r="N1941"/>
      <c r="O1941"/>
    </row>
    <row r="1942" spans="1:15" ht="22.95" customHeight="1" x14ac:dyDescent="0.25">
      <c r="A1942"/>
      <c r="B1942"/>
      <c r="C1942"/>
      <c r="D1942"/>
      <c r="E1942"/>
      <c r="F1942"/>
      <c r="G1942"/>
      <c r="H1942"/>
      <c r="I1942"/>
      <c r="J1942"/>
      <c r="K1942"/>
      <c r="L1942"/>
      <c r="M1942"/>
      <c r="N1942"/>
      <c r="O1942"/>
    </row>
    <row r="1943" spans="1:15" ht="22.95" customHeight="1" x14ac:dyDescent="0.25">
      <c r="A1943"/>
      <c r="B1943"/>
      <c r="C1943"/>
      <c r="D1943"/>
      <c r="E1943"/>
      <c r="F1943"/>
      <c r="G1943"/>
      <c r="H1943"/>
      <c r="I1943"/>
      <c r="J1943"/>
      <c r="K1943"/>
      <c r="L1943"/>
      <c r="M1943"/>
      <c r="N1943"/>
      <c r="O1943"/>
    </row>
    <row r="1944" spans="1:15" ht="22.95" customHeight="1" x14ac:dyDescent="0.25">
      <c r="A1944"/>
      <c r="B1944"/>
      <c r="C1944"/>
      <c r="D1944"/>
      <c r="E1944"/>
      <c r="F1944"/>
      <c r="G1944"/>
      <c r="H1944"/>
      <c r="I1944"/>
      <c r="J1944"/>
      <c r="K1944"/>
      <c r="L1944"/>
      <c r="M1944"/>
      <c r="N1944"/>
      <c r="O1944"/>
    </row>
    <row r="1945" spans="1:15" ht="22.95" customHeight="1" x14ac:dyDescent="0.25">
      <c r="A1945"/>
      <c r="B1945"/>
      <c r="C1945"/>
      <c r="D1945"/>
      <c r="E1945"/>
      <c r="F1945"/>
      <c r="G1945"/>
      <c r="H1945"/>
      <c r="I1945"/>
      <c r="J1945"/>
      <c r="K1945"/>
      <c r="L1945"/>
      <c r="M1945"/>
      <c r="N1945"/>
      <c r="O1945"/>
    </row>
    <row r="1946" spans="1:15" ht="22.95" customHeight="1" x14ac:dyDescent="0.25">
      <c r="A1946"/>
      <c r="B1946"/>
      <c r="C1946"/>
      <c r="D1946"/>
      <c r="E1946"/>
      <c r="F1946"/>
      <c r="G1946"/>
      <c r="H1946"/>
      <c r="I1946"/>
      <c r="J1946"/>
      <c r="K1946"/>
      <c r="L1946"/>
      <c r="M1946"/>
      <c r="N1946"/>
      <c r="O1946"/>
    </row>
    <row r="1947" spans="1:15" ht="22.95" customHeight="1" x14ac:dyDescent="0.25">
      <c r="A1947"/>
      <c r="B1947"/>
      <c r="C1947"/>
      <c r="D1947"/>
      <c r="E1947"/>
      <c r="F1947"/>
      <c r="G1947"/>
      <c r="H1947"/>
      <c r="I1947"/>
      <c r="J1947"/>
      <c r="K1947"/>
      <c r="L1947"/>
      <c r="M1947"/>
      <c r="N1947"/>
      <c r="O1947"/>
    </row>
    <row r="1948" spans="1:15" ht="22.95" customHeight="1" x14ac:dyDescent="0.25">
      <c r="A1948"/>
      <c r="B1948"/>
      <c r="C1948"/>
      <c r="D1948"/>
      <c r="E1948"/>
      <c r="F1948"/>
      <c r="G1948"/>
      <c r="H1948"/>
      <c r="I1948"/>
      <c r="J1948"/>
      <c r="K1948"/>
      <c r="L1948"/>
      <c r="M1948"/>
      <c r="N1948"/>
      <c r="O1948"/>
    </row>
    <row r="1949" spans="1:15" ht="22.95" customHeight="1" x14ac:dyDescent="0.25">
      <c r="A1949"/>
      <c r="B1949"/>
      <c r="C1949"/>
      <c r="D1949"/>
      <c r="E1949"/>
      <c r="F1949"/>
      <c r="G1949"/>
      <c r="H1949"/>
      <c r="I1949"/>
      <c r="J1949"/>
      <c r="K1949"/>
      <c r="L1949"/>
      <c r="M1949"/>
      <c r="N1949"/>
      <c r="O1949"/>
    </row>
    <row r="1950" spans="1:15" ht="22.95" customHeight="1" x14ac:dyDescent="0.25">
      <c r="A1950"/>
      <c r="B1950"/>
      <c r="C1950"/>
      <c r="D1950"/>
      <c r="E1950"/>
      <c r="F1950"/>
      <c r="G1950"/>
      <c r="H1950"/>
      <c r="I1950"/>
      <c r="J1950"/>
      <c r="K1950"/>
      <c r="L1950"/>
      <c r="M1950"/>
      <c r="N1950"/>
      <c r="O1950"/>
    </row>
    <row r="1951" spans="1:15" ht="22.95" customHeight="1" x14ac:dyDescent="0.25">
      <c r="A1951"/>
      <c r="B1951"/>
      <c r="C1951"/>
      <c r="D1951"/>
      <c r="E1951"/>
      <c r="F1951"/>
      <c r="G1951"/>
      <c r="H1951"/>
      <c r="I1951"/>
      <c r="J1951"/>
      <c r="K1951"/>
      <c r="L1951"/>
      <c r="M1951"/>
      <c r="N1951"/>
      <c r="O1951"/>
    </row>
    <row r="1952" spans="1:15" ht="22.95" customHeight="1" x14ac:dyDescent="0.25">
      <c r="A1952"/>
      <c r="B1952"/>
      <c r="C1952"/>
      <c r="D1952"/>
      <c r="E1952"/>
      <c r="F1952"/>
      <c r="G1952"/>
      <c r="H1952"/>
      <c r="I1952"/>
      <c r="J1952"/>
      <c r="K1952"/>
      <c r="L1952"/>
      <c r="M1952"/>
      <c r="N1952"/>
      <c r="O1952"/>
    </row>
    <row r="1953" spans="1:15" ht="22.95" customHeight="1" x14ac:dyDescent="0.25">
      <c r="A1953"/>
      <c r="B1953"/>
      <c r="C1953"/>
      <c r="D1953"/>
      <c r="E1953"/>
      <c r="F1953"/>
      <c r="G1953"/>
      <c r="H1953"/>
      <c r="I1953"/>
      <c r="J1953"/>
      <c r="K1953"/>
      <c r="L1953"/>
      <c r="M1953"/>
      <c r="N1953"/>
      <c r="O1953"/>
    </row>
    <row r="1954" spans="1:15" ht="22.95" customHeight="1" x14ac:dyDescent="0.25">
      <c r="A1954"/>
      <c r="B1954"/>
      <c r="C1954"/>
      <c r="D1954"/>
      <c r="E1954"/>
      <c r="F1954"/>
      <c r="G1954"/>
      <c r="H1954"/>
      <c r="I1954"/>
      <c r="J1954"/>
      <c r="K1954"/>
      <c r="L1954"/>
      <c r="M1954"/>
      <c r="N1954"/>
      <c r="O1954"/>
    </row>
    <row r="1955" spans="1:15" ht="22.95" customHeight="1" x14ac:dyDescent="0.25">
      <c r="A1955"/>
      <c r="B1955"/>
      <c r="C1955"/>
      <c r="D1955"/>
      <c r="E1955"/>
      <c r="F1955"/>
      <c r="G1955"/>
      <c r="H1955"/>
      <c r="I1955"/>
      <c r="J1955"/>
      <c r="K1955"/>
      <c r="L1955"/>
      <c r="M1955"/>
      <c r="N1955"/>
      <c r="O1955"/>
    </row>
    <row r="1956" spans="1:15" ht="22.95" customHeight="1" x14ac:dyDescent="0.25">
      <c r="A1956"/>
      <c r="B1956"/>
      <c r="C1956"/>
      <c r="D1956"/>
      <c r="E1956"/>
      <c r="F1956"/>
      <c r="G1956"/>
      <c r="H1956"/>
      <c r="I1956"/>
      <c r="J1956"/>
      <c r="K1956"/>
      <c r="L1956"/>
      <c r="M1956"/>
      <c r="N1956"/>
      <c r="O1956"/>
    </row>
    <row r="1957" spans="1:15" ht="22.95" customHeight="1" x14ac:dyDescent="0.25">
      <c r="A1957"/>
      <c r="B1957"/>
      <c r="C1957"/>
      <c r="D1957"/>
      <c r="E1957"/>
      <c r="F1957"/>
      <c r="G1957"/>
      <c r="H1957"/>
      <c r="I1957"/>
      <c r="J1957"/>
      <c r="K1957"/>
      <c r="L1957"/>
      <c r="M1957"/>
      <c r="N1957"/>
      <c r="O1957"/>
    </row>
    <row r="1958" spans="1:15" ht="22.95" customHeight="1" x14ac:dyDescent="0.25">
      <c r="A1958"/>
      <c r="B1958"/>
      <c r="C1958"/>
      <c r="D1958"/>
      <c r="E1958"/>
      <c r="F1958"/>
      <c r="G1958"/>
      <c r="H1958"/>
      <c r="I1958"/>
      <c r="J1958"/>
      <c r="K1958"/>
      <c r="L1958"/>
      <c r="M1958"/>
      <c r="N1958"/>
      <c r="O1958"/>
    </row>
    <row r="1959" spans="1:15" ht="22.95" customHeight="1" x14ac:dyDescent="0.25">
      <c r="A1959"/>
      <c r="B1959"/>
      <c r="C1959"/>
      <c r="D1959"/>
      <c r="E1959"/>
      <c r="F1959"/>
      <c r="G1959"/>
      <c r="H1959"/>
      <c r="I1959"/>
      <c r="J1959"/>
      <c r="K1959"/>
      <c r="L1959"/>
      <c r="M1959"/>
      <c r="N1959"/>
      <c r="O1959"/>
    </row>
    <row r="1960" spans="1:15" ht="22.95" customHeight="1" x14ac:dyDescent="0.25">
      <c r="A1960"/>
      <c r="B1960"/>
      <c r="C1960"/>
      <c r="D1960"/>
      <c r="E1960"/>
      <c r="F1960"/>
      <c r="G1960"/>
      <c r="H1960"/>
      <c r="I1960"/>
      <c r="J1960"/>
      <c r="K1960"/>
      <c r="L1960"/>
      <c r="M1960"/>
      <c r="N1960"/>
      <c r="O1960"/>
    </row>
    <row r="1961" spans="1:15" ht="22.95" customHeight="1" x14ac:dyDescent="0.25">
      <c r="A1961"/>
      <c r="B1961"/>
      <c r="C1961"/>
      <c r="D1961"/>
      <c r="E1961"/>
      <c r="F1961"/>
      <c r="G1961"/>
      <c r="H1961"/>
      <c r="I1961"/>
      <c r="J1961"/>
      <c r="K1961"/>
      <c r="L1961"/>
      <c r="M1961"/>
      <c r="N1961"/>
      <c r="O1961"/>
    </row>
    <row r="1962" spans="1:15" ht="22.95" customHeight="1" x14ac:dyDescent="0.25">
      <c r="A1962"/>
      <c r="B1962"/>
      <c r="C1962"/>
      <c r="D1962"/>
      <c r="E1962"/>
      <c r="F1962"/>
      <c r="G1962"/>
      <c r="H1962"/>
      <c r="I1962"/>
      <c r="J1962"/>
      <c r="K1962"/>
      <c r="L1962"/>
      <c r="M1962"/>
      <c r="N1962"/>
      <c r="O1962"/>
    </row>
    <row r="1963" spans="1:15" ht="22.95" customHeight="1" x14ac:dyDescent="0.25">
      <c r="A1963"/>
      <c r="B1963"/>
      <c r="C1963"/>
      <c r="D1963"/>
      <c r="E1963"/>
      <c r="F1963"/>
      <c r="G1963"/>
      <c r="H1963"/>
      <c r="I1963"/>
      <c r="J1963"/>
      <c r="K1963"/>
      <c r="L1963"/>
      <c r="M1963"/>
      <c r="N1963"/>
      <c r="O1963"/>
    </row>
    <row r="1964" spans="1:15" ht="22.95" customHeight="1" x14ac:dyDescent="0.25">
      <c r="A1964"/>
      <c r="B1964"/>
      <c r="C1964"/>
      <c r="D1964"/>
      <c r="E1964"/>
      <c r="F1964"/>
      <c r="G1964"/>
      <c r="H1964"/>
      <c r="I1964"/>
      <c r="J1964"/>
      <c r="K1964"/>
      <c r="L1964"/>
      <c r="M1964"/>
      <c r="N1964"/>
      <c r="O1964"/>
    </row>
    <row r="1965" spans="1:15" ht="22.95" customHeight="1" x14ac:dyDescent="0.25">
      <c r="A1965"/>
      <c r="B1965"/>
      <c r="C1965"/>
      <c r="D1965"/>
      <c r="E1965"/>
      <c r="F1965"/>
      <c r="G1965"/>
      <c r="H1965"/>
      <c r="I1965"/>
      <c r="J1965"/>
      <c r="K1965"/>
      <c r="L1965"/>
      <c r="M1965"/>
      <c r="N1965"/>
      <c r="O1965"/>
    </row>
    <row r="1966" spans="1:15" ht="22.95" customHeight="1" x14ac:dyDescent="0.25">
      <c r="A1966"/>
      <c r="B1966"/>
      <c r="C1966"/>
      <c r="D1966"/>
      <c r="E1966"/>
      <c r="F1966"/>
      <c r="G1966"/>
      <c r="H1966"/>
      <c r="I1966"/>
      <c r="J1966"/>
      <c r="K1966"/>
      <c r="L1966"/>
      <c r="M1966"/>
      <c r="N1966"/>
      <c r="O1966"/>
    </row>
    <row r="1967" spans="1:15" ht="22.95" customHeight="1" x14ac:dyDescent="0.25">
      <c r="A1967"/>
      <c r="B1967"/>
      <c r="C1967"/>
      <c r="D1967"/>
      <c r="E1967"/>
      <c r="F1967"/>
      <c r="G1967"/>
      <c r="H1967"/>
      <c r="I1967"/>
      <c r="J1967"/>
      <c r="K1967"/>
      <c r="L1967"/>
      <c r="M1967"/>
      <c r="N1967"/>
      <c r="O1967"/>
    </row>
    <row r="1968" spans="1:15" ht="22.95" customHeight="1" x14ac:dyDescent="0.25">
      <c r="A1968"/>
      <c r="B1968"/>
      <c r="C1968"/>
      <c r="D1968"/>
      <c r="E1968"/>
      <c r="F1968"/>
      <c r="G1968"/>
      <c r="H1968"/>
      <c r="I1968"/>
      <c r="J1968"/>
      <c r="K1968"/>
      <c r="L1968"/>
      <c r="M1968"/>
      <c r="N1968"/>
      <c r="O1968"/>
    </row>
    <row r="1969" spans="1:15" ht="22.95" customHeight="1" x14ac:dyDescent="0.25">
      <c r="A1969"/>
      <c r="B1969"/>
      <c r="C1969"/>
      <c r="D1969"/>
      <c r="E1969"/>
      <c r="F1969"/>
      <c r="G1969"/>
      <c r="H1969"/>
      <c r="I1969"/>
      <c r="J1969"/>
      <c r="K1969"/>
      <c r="L1969"/>
      <c r="M1969"/>
      <c r="N1969"/>
      <c r="O1969"/>
    </row>
    <row r="1970" spans="1:15" ht="22.95" customHeight="1" x14ac:dyDescent="0.25">
      <c r="A1970"/>
      <c r="B1970"/>
      <c r="C1970"/>
      <c r="D1970"/>
      <c r="E1970"/>
      <c r="F1970"/>
      <c r="G1970"/>
      <c r="H1970"/>
      <c r="I1970"/>
      <c r="J1970"/>
      <c r="K1970"/>
      <c r="L1970"/>
      <c r="M1970"/>
      <c r="N1970"/>
      <c r="O1970"/>
    </row>
    <row r="1971" spans="1:15" ht="22.95" customHeight="1" x14ac:dyDescent="0.25">
      <c r="A1971"/>
      <c r="B1971"/>
      <c r="C1971"/>
      <c r="D1971"/>
      <c r="E1971"/>
      <c r="F1971"/>
      <c r="G1971"/>
      <c r="H1971"/>
      <c r="I1971"/>
      <c r="J1971"/>
      <c r="K1971"/>
      <c r="L1971"/>
      <c r="M1971"/>
      <c r="N1971"/>
      <c r="O1971"/>
    </row>
    <row r="1972" spans="1:15" ht="22.95" customHeight="1" x14ac:dyDescent="0.25">
      <c r="A1972"/>
      <c r="B1972"/>
      <c r="C1972"/>
      <c r="D1972"/>
      <c r="E1972"/>
      <c r="F1972"/>
      <c r="G1972"/>
      <c r="H1972"/>
      <c r="I1972"/>
      <c r="J1972"/>
      <c r="K1972"/>
      <c r="L1972"/>
      <c r="M1972"/>
      <c r="N1972"/>
      <c r="O1972"/>
    </row>
    <row r="1973" spans="1:15" ht="22.95" customHeight="1" x14ac:dyDescent="0.25">
      <c r="A1973"/>
      <c r="B1973"/>
      <c r="C1973"/>
      <c r="D1973"/>
      <c r="E1973"/>
      <c r="F1973"/>
      <c r="G1973"/>
      <c r="H1973"/>
      <c r="I1973"/>
      <c r="J1973"/>
      <c r="K1973"/>
      <c r="L1973"/>
      <c r="M1973"/>
      <c r="N1973"/>
      <c r="O1973"/>
    </row>
    <row r="1974" spans="1:15" ht="22.95" customHeight="1" x14ac:dyDescent="0.25">
      <c r="A1974"/>
      <c r="B1974"/>
      <c r="C1974"/>
      <c r="D1974"/>
      <c r="E1974"/>
      <c r="F1974"/>
      <c r="G1974"/>
      <c r="H1974"/>
      <c r="I1974"/>
      <c r="J1974"/>
      <c r="K1974"/>
      <c r="L1974"/>
      <c r="M1974"/>
      <c r="N1974"/>
      <c r="O1974"/>
    </row>
    <row r="1975" spans="1:15" ht="22.95" customHeight="1" x14ac:dyDescent="0.25">
      <c r="A1975"/>
      <c r="B1975"/>
      <c r="C1975"/>
      <c r="D1975"/>
      <c r="E1975"/>
      <c r="F1975"/>
      <c r="G1975"/>
      <c r="H1975"/>
      <c r="I1975"/>
      <c r="J1975"/>
      <c r="K1975"/>
      <c r="L1975"/>
      <c r="M1975"/>
      <c r="N1975"/>
      <c r="O1975"/>
    </row>
    <row r="1976" spans="1:15" ht="22.95" customHeight="1" x14ac:dyDescent="0.25">
      <c r="A1976"/>
      <c r="B1976"/>
      <c r="C1976"/>
      <c r="D1976"/>
      <c r="E1976"/>
      <c r="F1976"/>
      <c r="G1976"/>
      <c r="H1976"/>
      <c r="I1976"/>
      <c r="J1976"/>
      <c r="K1976"/>
      <c r="L1976"/>
      <c r="M1976"/>
      <c r="N1976"/>
      <c r="O1976"/>
    </row>
    <row r="1977" spans="1:15" ht="22.95" customHeight="1" x14ac:dyDescent="0.25">
      <c r="A1977"/>
      <c r="B1977"/>
      <c r="C1977"/>
      <c r="D1977"/>
      <c r="E1977"/>
      <c r="F1977"/>
      <c r="G1977"/>
      <c r="H1977"/>
      <c r="I1977"/>
      <c r="J1977"/>
      <c r="K1977"/>
      <c r="L1977"/>
      <c r="M1977"/>
      <c r="N1977"/>
      <c r="O1977"/>
    </row>
    <row r="1978" spans="1:15" ht="22.95" customHeight="1" x14ac:dyDescent="0.25">
      <c r="A1978"/>
      <c r="B1978"/>
      <c r="C1978"/>
      <c r="D1978"/>
      <c r="E1978"/>
      <c r="F1978"/>
      <c r="G1978"/>
      <c r="H1978"/>
      <c r="I1978"/>
      <c r="J1978"/>
      <c r="K1978"/>
      <c r="L1978"/>
      <c r="M1978"/>
      <c r="N1978"/>
      <c r="O1978"/>
    </row>
    <row r="1979" spans="1:15" ht="22.95" customHeight="1" x14ac:dyDescent="0.25">
      <c r="A1979"/>
      <c r="B1979"/>
      <c r="C1979"/>
      <c r="D1979"/>
      <c r="E1979"/>
      <c r="F1979"/>
      <c r="G1979"/>
      <c r="H1979"/>
      <c r="I1979"/>
      <c r="J1979"/>
      <c r="K1979"/>
      <c r="L1979"/>
      <c r="M1979"/>
      <c r="N1979"/>
      <c r="O1979"/>
    </row>
    <row r="1980" spans="1:15" ht="22.95" customHeight="1" x14ac:dyDescent="0.25">
      <c r="A1980"/>
      <c r="B1980"/>
      <c r="C1980"/>
      <c r="D1980"/>
      <c r="E1980"/>
      <c r="F1980"/>
      <c r="G1980"/>
      <c r="H1980"/>
      <c r="I1980"/>
      <c r="J1980"/>
      <c r="K1980"/>
      <c r="L1980"/>
      <c r="M1980"/>
      <c r="N1980"/>
      <c r="O1980"/>
    </row>
    <row r="1981" spans="1:15" ht="100.2" customHeight="1" x14ac:dyDescent="0.25">
      <c r="A1981"/>
      <c r="B1981"/>
      <c r="C1981"/>
      <c r="D1981"/>
      <c r="E1981"/>
      <c r="F1981"/>
      <c r="G1981"/>
      <c r="H1981"/>
      <c r="I1981"/>
      <c r="J1981"/>
      <c r="K1981"/>
      <c r="L1981"/>
      <c r="M1981"/>
      <c r="N1981"/>
      <c r="O1981"/>
    </row>
    <row r="1982" spans="1:15" ht="22.95" customHeight="1" x14ac:dyDescent="0.25">
      <c r="A1982"/>
      <c r="B1982"/>
      <c r="C1982"/>
      <c r="D1982"/>
      <c r="E1982"/>
      <c r="F1982"/>
      <c r="G1982"/>
      <c r="H1982"/>
      <c r="I1982"/>
      <c r="J1982"/>
      <c r="K1982"/>
      <c r="L1982"/>
      <c r="M1982"/>
      <c r="N1982"/>
      <c r="O1982"/>
    </row>
    <row r="1983" spans="1:15" ht="22.95" customHeight="1" x14ac:dyDescent="0.25">
      <c r="A1983"/>
      <c r="B1983"/>
      <c r="C1983"/>
      <c r="D1983"/>
      <c r="E1983"/>
      <c r="F1983"/>
      <c r="G1983"/>
      <c r="H1983"/>
      <c r="I1983"/>
      <c r="J1983"/>
      <c r="K1983"/>
      <c r="L1983"/>
      <c r="M1983"/>
      <c r="N1983"/>
      <c r="O1983"/>
    </row>
    <row r="1984" spans="1:15" ht="22.95" customHeight="1" x14ac:dyDescent="0.25">
      <c r="A1984"/>
      <c r="B1984"/>
      <c r="C1984"/>
      <c r="D1984"/>
      <c r="E1984"/>
      <c r="F1984"/>
      <c r="G1984"/>
      <c r="H1984"/>
      <c r="I1984"/>
      <c r="J1984"/>
      <c r="K1984"/>
      <c r="L1984"/>
      <c r="M1984"/>
      <c r="N1984"/>
      <c r="O1984"/>
    </row>
    <row r="1985" spans="1:15" ht="22.95" customHeight="1" x14ac:dyDescent="0.25">
      <c r="A1985"/>
      <c r="B1985"/>
      <c r="C1985"/>
      <c r="D1985"/>
      <c r="E1985"/>
      <c r="F1985"/>
      <c r="G1985"/>
      <c r="H1985"/>
      <c r="I1985"/>
      <c r="J1985"/>
      <c r="K1985"/>
      <c r="L1985"/>
      <c r="M1985"/>
      <c r="N1985"/>
      <c r="O1985"/>
    </row>
    <row r="1986" spans="1:15" ht="22.95" customHeight="1" x14ac:dyDescent="0.25">
      <c r="A1986"/>
      <c r="B1986"/>
      <c r="C1986"/>
      <c r="D1986"/>
      <c r="E1986"/>
      <c r="F1986"/>
      <c r="G1986"/>
      <c r="H1986"/>
      <c r="I1986"/>
      <c r="J1986"/>
      <c r="K1986"/>
      <c r="L1986"/>
      <c r="M1986"/>
      <c r="N1986"/>
      <c r="O1986"/>
    </row>
    <row r="1987" spans="1:15" ht="22.95" customHeight="1" x14ac:dyDescent="0.25">
      <c r="A1987"/>
      <c r="B1987"/>
      <c r="C1987"/>
      <c r="D1987"/>
      <c r="E1987"/>
      <c r="F1987"/>
      <c r="G1987"/>
      <c r="H1987"/>
      <c r="I1987"/>
      <c r="J1987"/>
      <c r="K1987"/>
      <c r="L1987"/>
      <c r="M1987"/>
      <c r="N1987"/>
      <c r="O1987"/>
    </row>
    <row r="1988" spans="1:15" ht="22.95" customHeight="1" x14ac:dyDescent="0.25">
      <c r="A1988"/>
      <c r="B1988"/>
      <c r="C1988"/>
      <c r="D1988"/>
      <c r="E1988"/>
      <c r="F1988"/>
      <c r="G1988"/>
      <c r="H1988"/>
      <c r="I1988"/>
      <c r="J1988"/>
      <c r="K1988"/>
      <c r="L1988"/>
      <c r="M1988"/>
      <c r="N1988"/>
      <c r="O1988"/>
    </row>
    <row r="1989" spans="1:15" ht="22.95" customHeight="1" x14ac:dyDescent="0.25">
      <c r="A1989"/>
      <c r="B1989"/>
      <c r="C1989"/>
      <c r="D1989"/>
      <c r="E1989"/>
      <c r="F1989"/>
      <c r="G1989"/>
      <c r="H1989"/>
      <c r="I1989"/>
      <c r="J1989"/>
      <c r="K1989"/>
      <c r="L1989"/>
      <c r="M1989"/>
      <c r="N1989"/>
      <c r="O1989"/>
    </row>
    <row r="1990" spans="1:15" ht="22.95" customHeight="1" x14ac:dyDescent="0.25">
      <c r="A1990"/>
      <c r="B1990"/>
      <c r="C1990"/>
      <c r="D1990"/>
      <c r="E1990"/>
      <c r="F1990"/>
      <c r="G1990"/>
      <c r="H1990"/>
      <c r="I1990"/>
      <c r="J1990"/>
      <c r="K1990"/>
      <c r="L1990"/>
      <c r="M1990"/>
      <c r="N1990"/>
      <c r="O1990"/>
    </row>
    <row r="1991" spans="1:15" ht="22.95" customHeight="1" x14ac:dyDescent="0.25">
      <c r="A1991"/>
      <c r="B1991"/>
      <c r="C1991"/>
      <c r="D1991"/>
      <c r="E1991"/>
      <c r="F1991"/>
      <c r="G1991"/>
      <c r="H1991"/>
      <c r="I1991"/>
      <c r="J1991"/>
      <c r="K1991"/>
      <c r="L1991"/>
      <c r="M1991"/>
      <c r="N1991"/>
      <c r="O1991"/>
    </row>
    <row r="1992" spans="1:15" ht="22.95" customHeight="1" x14ac:dyDescent="0.25">
      <c r="A1992"/>
      <c r="B1992"/>
      <c r="C1992"/>
      <c r="D1992"/>
      <c r="E1992"/>
      <c r="F1992"/>
      <c r="G1992"/>
      <c r="H1992"/>
      <c r="I1992"/>
      <c r="J1992"/>
      <c r="K1992"/>
      <c r="L1992"/>
      <c r="M1992"/>
      <c r="N1992"/>
      <c r="O1992"/>
    </row>
    <row r="1993" spans="1:15" ht="22.95" customHeight="1" x14ac:dyDescent="0.25">
      <c r="A1993"/>
      <c r="B1993"/>
      <c r="C1993"/>
      <c r="D1993"/>
      <c r="E1993"/>
      <c r="F1993"/>
      <c r="G1993"/>
      <c r="H1993"/>
      <c r="I1993"/>
      <c r="J1993"/>
      <c r="K1993"/>
      <c r="L1993"/>
      <c r="M1993"/>
      <c r="N1993"/>
      <c r="O1993"/>
    </row>
    <row r="1994" spans="1:15" ht="22.95" customHeight="1" x14ac:dyDescent="0.25">
      <c r="A1994"/>
      <c r="B1994"/>
      <c r="C1994"/>
      <c r="D1994"/>
      <c r="E1994"/>
      <c r="F1994"/>
      <c r="G1994"/>
      <c r="H1994"/>
      <c r="I1994"/>
      <c r="J1994"/>
      <c r="K1994"/>
      <c r="L1994"/>
      <c r="M1994"/>
      <c r="N1994"/>
      <c r="O1994"/>
    </row>
    <row r="1995" spans="1:15" ht="22.95" customHeight="1" x14ac:dyDescent="0.25">
      <c r="A1995"/>
      <c r="B1995"/>
      <c r="C1995"/>
      <c r="D1995"/>
      <c r="E1995"/>
      <c r="F1995"/>
      <c r="G1995"/>
      <c r="H1995"/>
      <c r="I1995"/>
      <c r="J1995"/>
      <c r="K1995"/>
      <c r="L1995"/>
      <c r="M1995"/>
      <c r="N1995"/>
      <c r="O1995"/>
    </row>
    <row r="1996" spans="1:15" ht="22.95" customHeight="1" x14ac:dyDescent="0.25">
      <c r="A1996"/>
      <c r="B1996"/>
      <c r="C1996"/>
      <c r="D1996"/>
      <c r="E1996"/>
      <c r="F1996"/>
      <c r="G1996"/>
      <c r="H1996"/>
      <c r="I1996"/>
      <c r="J1996"/>
      <c r="K1996"/>
      <c r="L1996"/>
      <c r="M1996"/>
      <c r="N1996"/>
      <c r="O1996"/>
    </row>
    <row r="1997" spans="1:15" ht="22.95" customHeight="1" x14ac:dyDescent="0.25">
      <c r="A1997"/>
      <c r="B1997"/>
      <c r="C1997"/>
      <c r="D1997"/>
      <c r="E1997"/>
      <c r="F1997"/>
      <c r="G1997"/>
      <c r="H1997"/>
      <c r="I1997"/>
      <c r="J1997"/>
      <c r="K1997"/>
      <c r="L1997"/>
      <c r="M1997"/>
      <c r="N1997"/>
      <c r="O1997"/>
    </row>
    <row r="1998" spans="1:15" ht="22.95" customHeight="1" x14ac:dyDescent="0.25">
      <c r="A1998"/>
      <c r="B1998"/>
      <c r="C1998"/>
      <c r="D1998"/>
      <c r="E1998"/>
      <c r="F1998"/>
      <c r="G1998"/>
      <c r="H1998"/>
      <c r="I1998"/>
      <c r="J1998"/>
      <c r="K1998"/>
      <c r="L1998"/>
      <c r="M1998"/>
      <c r="N1998"/>
      <c r="O1998"/>
    </row>
    <row r="1999" spans="1:15" ht="22.95" customHeight="1" x14ac:dyDescent="0.25">
      <c r="A1999"/>
      <c r="B1999"/>
      <c r="C1999"/>
      <c r="D1999"/>
      <c r="E1999"/>
      <c r="F1999"/>
      <c r="G1999"/>
      <c r="H1999"/>
      <c r="I1999"/>
      <c r="J1999"/>
      <c r="K1999"/>
      <c r="L1999"/>
      <c r="M1999"/>
      <c r="N1999"/>
      <c r="O1999"/>
    </row>
    <row r="2000" spans="1:15" ht="22.95" customHeight="1" x14ac:dyDescent="0.25">
      <c r="A2000"/>
      <c r="B2000"/>
      <c r="C2000"/>
      <c r="D2000"/>
      <c r="E2000"/>
      <c r="F2000"/>
      <c r="G2000"/>
      <c r="H2000"/>
      <c r="I2000"/>
      <c r="J2000"/>
      <c r="K2000"/>
      <c r="L2000"/>
      <c r="M2000"/>
      <c r="N2000"/>
      <c r="O2000"/>
    </row>
    <row r="2001" spans="1:15" ht="22.95" customHeight="1" x14ac:dyDescent="0.25">
      <c r="A2001"/>
      <c r="B2001"/>
      <c r="C2001"/>
      <c r="D2001"/>
      <c r="E2001"/>
      <c r="F2001"/>
      <c r="G2001"/>
      <c r="H2001"/>
      <c r="I2001"/>
      <c r="J2001"/>
      <c r="K2001"/>
      <c r="L2001"/>
      <c r="M2001"/>
      <c r="N2001"/>
      <c r="O2001"/>
    </row>
    <row r="2002" spans="1:15" ht="22.95" customHeight="1" x14ac:dyDescent="0.25">
      <c r="A2002"/>
      <c r="B2002"/>
      <c r="C2002"/>
      <c r="D2002"/>
      <c r="E2002"/>
      <c r="F2002"/>
      <c r="G2002"/>
      <c r="H2002"/>
      <c r="I2002"/>
      <c r="J2002"/>
      <c r="K2002"/>
      <c r="L2002"/>
      <c r="M2002"/>
      <c r="N2002"/>
      <c r="O2002"/>
    </row>
    <row r="2003" spans="1:15" ht="22.95" customHeight="1" x14ac:dyDescent="0.25">
      <c r="A2003"/>
      <c r="B2003"/>
      <c r="C2003"/>
      <c r="D2003"/>
      <c r="E2003"/>
      <c r="F2003"/>
      <c r="G2003"/>
      <c r="H2003"/>
      <c r="I2003"/>
      <c r="J2003"/>
      <c r="K2003"/>
      <c r="L2003"/>
      <c r="M2003"/>
      <c r="N2003"/>
      <c r="O2003"/>
    </row>
    <row r="2004" spans="1:15" ht="22.95" customHeight="1" x14ac:dyDescent="0.25">
      <c r="A2004"/>
      <c r="B2004"/>
      <c r="C2004"/>
      <c r="D2004"/>
      <c r="E2004"/>
      <c r="F2004"/>
      <c r="G2004"/>
      <c r="H2004"/>
      <c r="I2004"/>
      <c r="J2004"/>
      <c r="K2004"/>
      <c r="L2004"/>
      <c r="M2004"/>
      <c r="N2004"/>
      <c r="O2004"/>
    </row>
    <row r="2005" spans="1:15" ht="22.95" customHeight="1" x14ac:dyDescent="0.25">
      <c r="A2005"/>
      <c r="B2005"/>
      <c r="C2005"/>
      <c r="D2005"/>
      <c r="E2005"/>
      <c r="F2005"/>
      <c r="G2005"/>
      <c r="H2005"/>
      <c r="I2005"/>
      <c r="J2005"/>
      <c r="K2005"/>
      <c r="L2005"/>
      <c r="M2005"/>
      <c r="N2005"/>
      <c r="O2005"/>
    </row>
    <row r="2006" spans="1:15" ht="22.95" customHeight="1" x14ac:dyDescent="0.25">
      <c r="A2006"/>
      <c r="B2006"/>
      <c r="C2006"/>
      <c r="D2006"/>
      <c r="E2006"/>
      <c r="F2006"/>
      <c r="G2006"/>
      <c r="H2006"/>
      <c r="I2006"/>
      <c r="J2006"/>
      <c r="K2006"/>
      <c r="L2006"/>
      <c r="M2006"/>
      <c r="N2006"/>
      <c r="O2006"/>
    </row>
    <row r="2007" spans="1:15" ht="22.95" customHeight="1" x14ac:dyDescent="0.25">
      <c r="A2007"/>
      <c r="B2007"/>
      <c r="C2007"/>
      <c r="D2007"/>
      <c r="E2007"/>
      <c r="F2007"/>
      <c r="G2007"/>
      <c r="H2007"/>
      <c r="I2007"/>
      <c r="J2007"/>
      <c r="K2007"/>
      <c r="L2007"/>
      <c r="M2007"/>
      <c r="N2007"/>
      <c r="O2007"/>
    </row>
    <row r="2008" spans="1:15" ht="22.95" customHeight="1" x14ac:dyDescent="0.25">
      <c r="A2008"/>
      <c r="B2008"/>
      <c r="C2008"/>
      <c r="D2008"/>
      <c r="E2008"/>
      <c r="F2008"/>
      <c r="G2008"/>
      <c r="H2008"/>
      <c r="I2008"/>
      <c r="J2008"/>
      <c r="K2008"/>
      <c r="L2008"/>
      <c r="M2008"/>
      <c r="N2008"/>
      <c r="O2008"/>
    </row>
    <row r="2009" spans="1:15" ht="22.95" customHeight="1" x14ac:dyDescent="0.25">
      <c r="A2009"/>
      <c r="B2009"/>
      <c r="C2009"/>
      <c r="D2009"/>
      <c r="E2009"/>
      <c r="F2009"/>
      <c r="G2009"/>
      <c r="H2009"/>
      <c r="I2009"/>
      <c r="J2009"/>
      <c r="K2009"/>
      <c r="L2009"/>
      <c r="M2009"/>
      <c r="N2009"/>
      <c r="O2009"/>
    </row>
    <row r="2010" spans="1:15" ht="22.95" customHeight="1" x14ac:dyDescent="0.25">
      <c r="A2010"/>
      <c r="B2010"/>
      <c r="C2010"/>
      <c r="D2010"/>
      <c r="E2010"/>
      <c r="F2010"/>
      <c r="G2010"/>
      <c r="H2010"/>
      <c r="I2010"/>
      <c r="J2010"/>
      <c r="K2010"/>
      <c r="L2010"/>
      <c r="M2010"/>
      <c r="N2010"/>
      <c r="O2010"/>
    </row>
    <row r="2011" spans="1:15" ht="22.95" customHeight="1" x14ac:dyDescent="0.25">
      <c r="A2011"/>
      <c r="B2011"/>
      <c r="C2011"/>
      <c r="D2011"/>
      <c r="E2011"/>
      <c r="F2011"/>
      <c r="G2011"/>
      <c r="H2011"/>
      <c r="I2011"/>
      <c r="J2011"/>
      <c r="K2011"/>
      <c r="L2011"/>
      <c r="M2011"/>
      <c r="N2011"/>
      <c r="O2011"/>
    </row>
    <row r="2012" spans="1:15" ht="22.95" customHeight="1" x14ac:dyDescent="0.25">
      <c r="A2012"/>
      <c r="B2012"/>
      <c r="C2012"/>
      <c r="D2012"/>
      <c r="E2012"/>
      <c r="F2012"/>
      <c r="G2012"/>
      <c r="H2012"/>
      <c r="I2012"/>
      <c r="J2012"/>
      <c r="K2012"/>
      <c r="L2012"/>
      <c r="M2012"/>
      <c r="N2012"/>
      <c r="O2012"/>
    </row>
    <row r="2013" spans="1:15" ht="22.95" customHeight="1" x14ac:dyDescent="0.25">
      <c r="A2013"/>
      <c r="B2013"/>
      <c r="C2013"/>
      <c r="D2013"/>
      <c r="E2013"/>
      <c r="F2013"/>
      <c r="G2013"/>
      <c r="H2013"/>
      <c r="I2013"/>
      <c r="J2013"/>
      <c r="K2013"/>
      <c r="L2013"/>
      <c r="M2013"/>
      <c r="N2013"/>
      <c r="O2013"/>
    </row>
    <row r="2014" spans="1:15" ht="22.95" customHeight="1" x14ac:dyDescent="0.25">
      <c r="A2014"/>
      <c r="B2014"/>
      <c r="C2014"/>
      <c r="D2014"/>
      <c r="E2014"/>
      <c r="F2014"/>
      <c r="G2014"/>
      <c r="H2014"/>
      <c r="I2014"/>
      <c r="J2014"/>
      <c r="K2014"/>
      <c r="L2014"/>
      <c r="M2014"/>
      <c r="N2014"/>
      <c r="O2014"/>
    </row>
    <row r="2015" spans="1:15" ht="22.95" customHeight="1" x14ac:dyDescent="0.25">
      <c r="A2015"/>
      <c r="B2015"/>
      <c r="C2015"/>
      <c r="D2015"/>
      <c r="E2015"/>
      <c r="F2015"/>
      <c r="G2015"/>
      <c r="H2015"/>
      <c r="I2015"/>
      <c r="J2015"/>
      <c r="K2015"/>
      <c r="L2015"/>
      <c r="M2015"/>
      <c r="N2015"/>
      <c r="O2015"/>
    </row>
    <row r="2016" spans="1:15" ht="22.95" customHeight="1" x14ac:dyDescent="0.25">
      <c r="A2016"/>
      <c r="B2016"/>
      <c r="C2016"/>
      <c r="D2016"/>
      <c r="E2016"/>
      <c r="F2016"/>
      <c r="G2016"/>
      <c r="H2016"/>
      <c r="I2016"/>
      <c r="J2016"/>
      <c r="K2016"/>
      <c r="L2016"/>
      <c r="M2016"/>
      <c r="N2016"/>
      <c r="O2016"/>
    </row>
    <row r="2017" spans="1:15" ht="22.95" customHeight="1" x14ac:dyDescent="0.25">
      <c r="A2017"/>
      <c r="B2017"/>
      <c r="C2017"/>
      <c r="D2017"/>
      <c r="E2017"/>
      <c r="F2017"/>
      <c r="G2017"/>
      <c r="H2017"/>
      <c r="I2017"/>
      <c r="J2017"/>
      <c r="K2017"/>
      <c r="L2017"/>
      <c r="M2017"/>
      <c r="N2017"/>
      <c r="O2017"/>
    </row>
    <row r="2018" spans="1:15" ht="22.95" customHeight="1" x14ac:dyDescent="0.25">
      <c r="A2018"/>
      <c r="B2018"/>
      <c r="C2018"/>
      <c r="D2018"/>
      <c r="E2018"/>
      <c r="F2018"/>
      <c r="G2018"/>
      <c r="H2018"/>
      <c r="I2018"/>
      <c r="J2018"/>
      <c r="K2018"/>
      <c r="L2018"/>
      <c r="M2018"/>
      <c r="N2018"/>
      <c r="O2018"/>
    </row>
    <row r="2019" spans="1:15" ht="22.95" customHeight="1" x14ac:dyDescent="0.25">
      <c r="A2019"/>
      <c r="B2019"/>
      <c r="C2019"/>
      <c r="D2019"/>
      <c r="E2019"/>
      <c r="F2019"/>
      <c r="G2019"/>
      <c r="H2019"/>
      <c r="I2019"/>
      <c r="J2019"/>
      <c r="K2019"/>
      <c r="L2019"/>
      <c r="M2019"/>
      <c r="N2019"/>
      <c r="O2019"/>
    </row>
    <row r="2020" spans="1:15" ht="22.95" customHeight="1" x14ac:dyDescent="0.25">
      <c r="A2020"/>
      <c r="B2020"/>
      <c r="C2020"/>
      <c r="D2020"/>
      <c r="E2020"/>
      <c r="F2020"/>
      <c r="G2020"/>
      <c r="H2020"/>
      <c r="I2020"/>
      <c r="J2020"/>
      <c r="K2020"/>
      <c r="L2020"/>
      <c r="M2020"/>
      <c r="N2020"/>
      <c r="O2020"/>
    </row>
    <row r="2021" spans="1:15" ht="22.95" customHeight="1" x14ac:dyDescent="0.25">
      <c r="A2021"/>
      <c r="B2021"/>
      <c r="C2021"/>
      <c r="D2021"/>
      <c r="E2021"/>
      <c r="F2021"/>
      <c r="G2021"/>
      <c r="H2021"/>
      <c r="I2021"/>
      <c r="J2021"/>
      <c r="K2021"/>
      <c r="L2021"/>
      <c r="M2021"/>
      <c r="N2021"/>
      <c r="O2021"/>
    </row>
    <row r="2022" spans="1:15" ht="22.95" customHeight="1" x14ac:dyDescent="0.25">
      <c r="A2022"/>
      <c r="B2022"/>
      <c r="C2022"/>
      <c r="D2022"/>
      <c r="E2022"/>
      <c r="F2022"/>
      <c r="G2022"/>
      <c r="H2022"/>
      <c r="I2022"/>
      <c r="J2022"/>
      <c r="K2022"/>
      <c r="L2022"/>
      <c r="M2022"/>
      <c r="N2022"/>
      <c r="O2022"/>
    </row>
    <row r="2023" spans="1:15" ht="22.95" customHeight="1" x14ac:dyDescent="0.25">
      <c r="A2023"/>
      <c r="B2023"/>
      <c r="C2023"/>
      <c r="D2023"/>
      <c r="E2023"/>
      <c r="F2023"/>
      <c r="G2023"/>
      <c r="H2023"/>
      <c r="I2023"/>
      <c r="J2023"/>
      <c r="K2023"/>
      <c r="L2023"/>
      <c r="M2023"/>
      <c r="N2023"/>
      <c r="O2023"/>
    </row>
    <row r="2024" spans="1:15" ht="22.95" customHeight="1" x14ac:dyDescent="0.25">
      <c r="A2024"/>
      <c r="B2024"/>
      <c r="C2024"/>
      <c r="D2024"/>
      <c r="E2024"/>
      <c r="F2024"/>
      <c r="G2024"/>
      <c r="H2024"/>
      <c r="I2024"/>
      <c r="J2024"/>
      <c r="K2024"/>
      <c r="L2024"/>
      <c r="M2024"/>
      <c r="N2024"/>
      <c r="O2024"/>
    </row>
    <row r="2025" spans="1:15" ht="22.95" customHeight="1" x14ac:dyDescent="0.25">
      <c r="A2025"/>
      <c r="B2025"/>
      <c r="C2025"/>
      <c r="D2025"/>
      <c r="E2025"/>
      <c r="F2025"/>
      <c r="G2025"/>
      <c r="H2025"/>
      <c r="I2025"/>
      <c r="J2025"/>
      <c r="K2025"/>
      <c r="L2025"/>
      <c r="M2025"/>
      <c r="N2025"/>
      <c r="O2025"/>
    </row>
    <row r="2026" spans="1:15" ht="22.95" customHeight="1" x14ac:dyDescent="0.25">
      <c r="A2026"/>
      <c r="B2026"/>
      <c r="C2026"/>
      <c r="D2026"/>
      <c r="E2026"/>
      <c r="F2026"/>
      <c r="G2026"/>
      <c r="H2026"/>
      <c r="I2026"/>
      <c r="J2026"/>
      <c r="K2026"/>
      <c r="L2026"/>
      <c r="M2026"/>
      <c r="N2026"/>
      <c r="O2026"/>
    </row>
    <row r="2027" spans="1:15" ht="22.95" customHeight="1" x14ac:dyDescent="0.25">
      <c r="A2027"/>
      <c r="B2027"/>
      <c r="C2027"/>
      <c r="D2027"/>
      <c r="E2027"/>
      <c r="F2027"/>
      <c r="G2027"/>
      <c r="H2027"/>
      <c r="I2027"/>
      <c r="J2027"/>
      <c r="K2027"/>
      <c r="L2027"/>
      <c r="M2027"/>
      <c r="N2027"/>
      <c r="O2027"/>
    </row>
    <row r="2028" spans="1:15" ht="22.95" customHeight="1" x14ac:dyDescent="0.25">
      <c r="A2028"/>
      <c r="B2028"/>
      <c r="C2028"/>
      <c r="D2028"/>
      <c r="E2028"/>
      <c r="F2028"/>
      <c r="G2028"/>
      <c r="H2028"/>
      <c r="I2028"/>
      <c r="J2028"/>
      <c r="K2028"/>
      <c r="L2028"/>
      <c r="M2028"/>
      <c r="N2028"/>
      <c r="O2028"/>
    </row>
    <row r="2029" spans="1:15" ht="22.95" customHeight="1" x14ac:dyDescent="0.25">
      <c r="A2029"/>
      <c r="B2029"/>
      <c r="C2029"/>
      <c r="D2029"/>
      <c r="E2029"/>
      <c r="F2029"/>
      <c r="G2029"/>
      <c r="H2029"/>
      <c r="I2029"/>
      <c r="J2029"/>
      <c r="K2029"/>
      <c r="L2029"/>
      <c r="M2029"/>
      <c r="N2029"/>
      <c r="O2029"/>
    </row>
    <row r="2030" spans="1:15" ht="22.95" customHeight="1" x14ac:dyDescent="0.25">
      <c r="A2030"/>
      <c r="B2030"/>
      <c r="C2030"/>
      <c r="D2030"/>
      <c r="E2030"/>
      <c r="F2030"/>
      <c r="G2030"/>
      <c r="H2030"/>
      <c r="I2030"/>
      <c r="J2030"/>
      <c r="K2030"/>
      <c r="L2030"/>
      <c r="M2030"/>
      <c r="N2030"/>
      <c r="O2030"/>
    </row>
    <row r="2031" spans="1:15" ht="22.95" customHeight="1" x14ac:dyDescent="0.25">
      <c r="A2031"/>
      <c r="B2031"/>
      <c r="C2031"/>
      <c r="D2031"/>
      <c r="E2031"/>
      <c r="F2031"/>
      <c r="G2031"/>
      <c r="H2031"/>
      <c r="I2031"/>
      <c r="J2031"/>
      <c r="K2031"/>
      <c r="L2031"/>
      <c r="M2031"/>
      <c r="N2031"/>
      <c r="O2031"/>
    </row>
    <row r="2032" spans="1:15" ht="22.95" customHeight="1" x14ac:dyDescent="0.25">
      <c r="A2032"/>
      <c r="B2032"/>
      <c r="C2032"/>
      <c r="D2032"/>
      <c r="E2032"/>
      <c r="F2032"/>
      <c r="G2032"/>
      <c r="H2032"/>
      <c r="I2032"/>
      <c r="J2032"/>
      <c r="K2032"/>
      <c r="L2032"/>
      <c r="M2032"/>
      <c r="N2032"/>
      <c r="O2032"/>
    </row>
    <row r="2033" spans="1:15" ht="22.95" customHeight="1" x14ac:dyDescent="0.25">
      <c r="A2033"/>
      <c r="B2033"/>
      <c r="C2033"/>
      <c r="D2033"/>
      <c r="E2033"/>
      <c r="F2033"/>
      <c r="G2033"/>
      <c r="H2033"/>
      <c r="I2033"/>
      <c r="J2033"/>
      <c r="K2033"/>
      <c r="L2033"/>
      <c r="M2033"/>
      <c r="N2033"/>
      <c r="O2033"/>
    </row>
    <row r="2034" spans="1:15" ht="22.95" customHeight="1" x14ac:dyDescent="0.25">
      <c r="A2034"/>
      <c r="B2034"/>
      <c r="C2034"/>
      <c r="D2034"/>
      <c r="E2034"/>
      <c r="F2034"/>
      <c r="G2034"/>
      <c r="H2034"/>
      <c r="I2034"/>
      <c r="J2034"/>
      <c r="K2034"/>
      <c r="L2034"/>
      <c r="M2034"/>
      <c r="N2034"/>
      <c r="O2034"/>
    </row>
    <row r="2035" spans="1:15" ht="22.95" customHeight="1" x14ac:dyDescent="0.25">
      <c r="A2035"/>
      <c r="B2035"/>
      <c r="C2035"/>
      <c r="D2035"/>
      <c r="E2035"/>
      <c r="F2035"/>
      <c r="G2035"/>
      <c r="H2035"/>
      <c r="I2035"/>
      <c r="J2035"/>
      <c r="K2035"/>
      <c r="L2035"/>
      <c r="M2035"/>
      <c r="N2035"/>
      <c r="O2035"/>
    </row>
    <row r="2036" spans="1:15" ht="22.95" customHeight="1" x14ac:dyDescent="0.25">
      <c r="A2036"/>
      <c r="B2036"/>
      <c r="C2036"/>
      <c r="D2036"/>
      <c r="E2036"/>
      <c r="F2036"/>
      <c r="G2036"/>
      <c r="H2036"/>
      <c r="I2036"/>
      <c r="J2036"/>
      <c r="K2036"/>
      <c r="L2036"/>
      <c r="M2036"/>
      <c r="N2036"/>
      <c r="O2036"/>
    </row>
    <row r="2037" spans="1:15" ht="22.95" customHeight="1" x14ac:dyDescent="0.25">
      <c r="A2037"/>
      <c r="B2037"/>
      <c r="C2037"/>
      <c r="D2037"/>
      <c r="E2037"/>
      <c r="F2037"/>
      <c r="G2037"/>
      <c r="H2037"/>
      <c r="I2037"/>
      <c r="J2037"/>
      <c r="K2037"/>
      <c r="L2037"/>
      <c r="M2037"/>
      <c r="N2037"/>
      <c r="O2037"/>
    </row>
    <row r="2038" spans="1:15" ht="22.95" customHeight="1" x14ac:dyDescent="0.25">
      <c r="A2038"/>
      <c r="B2038"/>
      <c r="C2038"/>
      <c r="D2038"/>
      <c r="E2038"/>
      <c r="F2038"/>
      <c r="G2038"/>
      <c r="H2038"/>
      <c r="I2038"/>
      <c r="J2038"/>
      <c r="K2038"/>
      <c r="L2038"/>
      <c r="M2038"/>
      <c r="N2038"/>
      <c r="O2038"/>
    </row>
    <row r="2039" spans="1:15" ht="22.95" customHeight="1" x14ac:dyDescent="0.25">
      <c r="A2039"/>
      <c r="B2039"/>
      <c r="C2039"/>
      <c r="D2039"/>
      <c r="E2039"/>
      <c r="F2039"/>
      <c r="G2039"/>
      <c r="H2039"/>
      <c r="I2039"/>
      <c r="J2039"/>
      <c r="K2039"/>
      <c r="L2039"/>
      <c r="M2039"/>
      <c r="N2039"/>
      <c r="O2039"/>
    </row>
    <row r="2040" spans="1:15" ht="22.95" customHeight="1" x14ac:dyDescent="0.25">
      <c r="A2040"/>
      <c r="B2040"/>
      <c r="C2040"/>
      <c r="D2040"/>
      <c r="E2040"/>
      <c r="F2040"/>
      <c r="G2040"/>
      <c r="H2040"/>
      <c r="I2040"/>
      <c r="J2040"/>
      <c r="K2040"/>
      <c r="L2040"/>
      <c r="M2040"/>
      <c r="N2040"/>
      <c r="O2040"/>
    </row>
    <row r="2041" spans="1:15" ht="22.95" customHeight="1" x14ac:dyDescent="0.25">
      <c r="A2041"/>
      <c r="B2041"/>
      <c r="C2041"/>
      <c r="D2041"/>
      <c r="E2041"/>
      <c r="F2041"/>
      <c r="G2041"/>
      <c r="H2041"/>
      <c r="I2041"/>
      <c r="J2041"/>
      <c r="K2041"/>
      <c r="L2041"/>
      <c r="M2041"/>
      <c r="N2041"/>
      <c r="O2041"/>
    </row>
    <row r="2042" spans="1:15" ht="22.95" customHeight="1" x14ac:dyDescent="0.25">
      <c r="A2042"/>
      <c r="B2042"/>
      <c r="C2042"/>
      <c r="D2042"/>
      <c r="E2042"/>
      <c r="F2042"/>
      <c r="G2042"/>
      <c r="H2042"/>
      <c r="I2042"/>
      <c r="J2042"/>
      <c r="K2042"/>
      <c r="L2042"/>
      <c r="M2042"/>
      <c r="N2042"/>
      <c r="O2042"/>
    </row>
    <row r="2043" spans="1:15" ht="22.95" customHeight="1" x14ac:dyDescent="0.25">
      <c r="A2043"/>
      <c r="B2043"/>
      <c r="C2043"/>
      <c r="D2043"/>
      <c r="E2043"/>
      <c r="F2043"/>
      <c r="G2043"/>
      <c r="H2043"/>
      <c r="I2043"/>
      <c r="J2043"/>
      <c r="K2043"/>
      <c r="L2043"/>
      <c r="M2043"/>
      <c r="N2043"/>
      <c r="O2043"/>
    </row>
    <row r="2044" spans="1:15" ht="22.95" customHeight="1" x14ac:dyDescent="0.25">
      <c r="A2044"/>
      <c r="B2044"/>
      <c r="C2044"/>
      <c r="D2044"/>
      <c r="E2044"/>
      <c r="F2044"/>
      <c r="G2044"/>
      <c r="H2044"/>
      <c r="I2044"/>
      <c r="J2044"/>
      <c r="K2044"/>
      <c r="L2044"/>
      <c r="M2044"/>
      <c r="N2044"/>
      <c r="O2044"/>
    </row>
    <row r="2045" spans="1:15" ht="22.95" customHeight="1" x14ac:dyDescent="0.25">
      <c r="A2045"/>
      <c r="B2045"/>
      <c r="C2045"/>
      <c r="D2045"/>
      <c r="E2045"/>
      <c r="F2045"/>
      <c r="G2045"/>
      <c r="H2045"/>
      <c r="I2045"/>
      <c r="J2045"/>
      <c r="K2045"/>
      <c r="L2045"/>
      <c r="M2045"/>
      <c r="N2045"/>
      <c r="O2045"/>
    </row>
    <row r="2046" spans="1:15" ht="100.2" customHeight="1" x14ac:dyDescent="0.25">
      <c r="A2046"/>
      <c r="B2046"/>
      <c r="C2046"/>
      <c r="D2046"/>
      <c r="E2046"/>
      <c r="F2046"/>
      <c r="G2046"/>
      <c r="H2046"/>
      <c r="I2046"/>
      <c r="J2046"/>
      <c r="K2046"/>
      <c r="L2046"/>
      <c r="M2046"/>
      <c r="N2046"/>
      <c r="O2046"/>
    </row>
    <row r="2047" spans="1:15" ht="22.95" customHeight="1" x14ac:dyDescent="0.25">
      <c r="A2047"/>
      <c r="B2047"/>
      <c r="C2047"/>
      <c r="D2047"/>
      <c r="E2047"/>
      <c r="F2047"/>
      <c r="G2047"/>
      <c r="H2047"/>
      <c r="I2047"/>
      <c r="J2047"/>
      <c r="K2047"/>
      <c r="L2047"/>
      <c r="M2047"/>
      <c r="N2047"/>
      <c r="O2047"/>
    </row>
    <row r="2048" spans="1:15" ht="22.95" customHeight="1" x14ac:dyDescent="0.25">
      <c r="A2048"/>
      <c r="B2048"/>
      <c r="C2048"/>
      <c r="D2048"/>
      <c r="E2048"/>
      <c r="F2048"/>
      <c r="G2048"/>
      <c r="H2048"/>
      <c r="I2048"/>
      <c r="J2048"/>
      <c r="K2048"/>
      <c r="L2048"/>
      <c r="M2048"/>
      <c r="N2048"/>
      <c r="O2048"/>
    </row>
    <row r="2049" spans="1:15" ht="22.95" customHeight="1" x14ac:dyDescent="0.25">
      <c r="A2049"/>
      <c r="B2049"/>
      <c r="C2049"/>
      <c r="D2049"/>
      <c r="E2049"/>
      <c r="F2049"/>
      <c r="G2049"/>
      <c r="H2049"/>
      <c r="I2049"/>
      <c r="J2049"/>
      <c r="K2049"/>
      <c r="L2049"/>
      <c r="M2049"/>
      <c r="N2049"/>
      <c r="O2049"/>
    </row>
    <row r="2050" spans="1:15" ht="22.95" customHeight="1" x14ac:dyDescent="0.25">
      <c r="A2050"/>
      <c r="B2050"/>
      <c r="C2050"/>
      <c r="D2050"/>
      <c r="E2050"/>
      <c r="F2050"/>
      <c r="G2050"/>
      <c r="H2050"/>
      <c r="I2050"/>
      <c r="J2050"/>
      <c r="K2050"/>
      <c r="L2050"/>
      <c r="M2050"/>
      <c r="N2050"/>
      <c r="O2050"/>
    </row>
    <row r="2051" spans="1:15" ht="22.95" customHeight="1" x14ac:dyDescent="0.25">
      <c r="A2051"/>
      <c r="B2051"/>
      <c r="C2051"/>
      <c r="D2051"/>
      <c r="E2051"/>
      <c r="F2051"/>
      <c r="G2051"/>
      <c r="H2051"/>
      <c r="I2051"/>
      <c r="J2051"/>
      <c r="K2051"/>
      <c r="L2051"/>
      <c r="M2051"/>
      <c r="N2051"/>
      <c r="O2051"/>
    </row>
    <row r="2052" spans="1:15" ht="22.95" customHeight="1" x14ac:dyDescent="0.25">
      <c r="A2052"/>
      <c r="B2052"/>
      <c r="C2052"/>
      <c r="D2052"/>
      <c r="E2052"/>
      <c r="F2052"/>
      <c r="G2052"/>
      <c r="H2052"/>
      <c r="I2052"/>
      <c r="J2052"/>
      <c r="K2052"/>
      <c r="L2052"/>
      <c r="M2052"/>
      <c r="N2052"/>
      <c r="O2052"/>
    </row>
    <row r="2053" spans="1:15" ht="22.95" customHeight="1" x14ac:dyDescent="0.25">
      <c r="A2053"/>
      <c r="B2053"/>
      <c r="C2053"/>
      <c r="D2053"/>
      <c r="E2053"/>
      <c r="F2053"/>
      <c r="G2053"/>
      <c r="H2053"/>
      <c r="I2053"/>
      <c r="J2053"/>
      <c r="K2053"/>
      <c r="L2053"/>
      <c r="M2053"/>
      <c r="N2053"/>
      <c r="O2053"/>
    </row>
    <row r="2054" spans="1:15" ht="22.95" customHeight="1" x14ac:dyDescent="0.25">
      <c r="A2054"/>
      <c r="B2054"/>
      <c r="C2054"/>
      <c r="D2054"/>
      <c r="E2054"/>
      <c r="F2054"/>
      <c r="G2054"/>
      <c r="H2054"/>
      <c r="I2054"/>
      <c r="J2054"/>
      <c r="K2054"/>
      <c r="L2054"/>
      <c r="M2054"/>
      <c r="N2054"/>
      <c r="O2054"/>
    </row>
    <row r="2055" spans="1:15" ht="22.95" customHeight="1" x14ac:dyDescent="0.25">
      <c r="A2055"/>
      <c r="B2055"/>
      <c r="C2055"/>
      <c r="D2055"/>
      <c r="E2055"/>
      <c r="F2055"/>
      <c r="G2055"/>
      <c r="H2055"/>
      <c r="I2055"/>
      <c r="J2055"/>
      <c r="K2055"/>
      <c r="L2055"/>
      <c r="M2055"/>
      <c r="N2055"/>
      <c r="O2055"/>
    </row>
    <row r="2056" spans="1:15" ht="22.95" customHeight="1" x14ac:dyDescent="0.25">
      <c r="A2056"/>
      <c r="B2056"/>
      <c r="C2056"/>
      <c r="D2056"/>
      <c r="E2056"/>
      <c r="F2056"/>
      <c r="G2056"/>
      <c r="H2056"/>
      <c r="I2056"/>
      <c r="J2056"/>
      <c r="K2056"/>
      <c r="L2056"/>
      <c r="M2056"/>
      <c r="N2056"/>
      <c r="O2056"/>
    </row>
    <row r="2057" spans="1:15" ht="22.95" customHeight="1" x14ac:dyDescent="0.25">
      <c r="A2057"/>
      <c r="B2057"/>
      <c r="C2057"/>
      <c r="D2057"/>
      <c r="E2057"/>
      <c r="F2057"/>
      <c r="G2057"/>
      <c r="H2057"/>
      <c r="I2057"/>
      <c r="J2057"/>
      <c r="K2057"/>
      <c r="L2057"/>
      <c r="M2057"/>
      <c r="N2057"/>
      <c r="O2057"/>
    </row>
    <row r="2058" spans="1:15" ht="22.95" customHeight="1" x14ac:dyDescent="0.25">
      <c r="A2058"/>
      <c r="B2058"/>
      <c r="C2058"/>
      <c r="D2058"/>
      <c r="E2058"/>
      <c r="F2058"/>
      <c r="G2058"/>
      <c r="H2058"/>
      <c r="I2058"/>
      <c r="J2058"/>
      <c r="K2058"/>
      <c r="L2058"/>
      <c r="M2058"/>
      <c r="N2058"/>
      <c r="O2058"/>
    </row>
    <row r="2059" spans="1:15" ht="22.95" customHeight="1" x14ac:dyDescent="0.25">
      <c r="A2059"/>
      <c r="B2059"/>
      <c r="C2059"/>
      <c r="D2059"/>
      <c r="E2059"/>
      <c r="F2059"/>
      <c r="G2059"/>
      <c r="H2059"/>
      <c r="I2059"/>
      <c r="J2059"/>
      <c r="K2059"/>
      <c r="L2059"/>
      <c r="M2059"/>
      <c r="N2059"/>
      <c r="O2059"/>
    </row>
    <row r="2060" spans="1:15" ht="22.95" customHeight="1" x14ac:dyDescent="0.25">
      <c r="A2060"/>
      <c r="B2060"/>
      <c r="C2060"/>
      <c r="D2060"/>
      <c r="E2060"/>
      <c r="F2060"/>
      <c r="G2060"/>
      <c r="H2060"/>
      <c r="I2060"/>
      <c r="J2060"/>
      <c r="K2060"/>
      <c r="L2060"/>
      <c r="M2060"/>
      <c r="N2060"/>
      <c r="O2060"/>
    </row>
    <row r="2061" spans="1:15" ht="22.95" customHeight="1" x14ac:dyDescent="0.25">
      <c r="A2061"/>
      <c r="B2061"/>
      <c r="C2061"/>
      <c r="D2061"/>
      <c r="E2061"/>
      <c r="F2061"/>
      <c r="G2061"/>
      <c r="H2061"/>
      <c r="I2061"/>
      <c r="J2061"/>
      <c r="K2061"/>
      <c r="L2061"/>
      <c r="M2061"/>
      <c r="N2061"/>
      <c r="O2061"/>
    </row>
    <row r="2062" spans="1:15" ht="22.95" customHeight="1" x14ac:dyDescent="0.25">
      <c r="A2062"/>
      <c r="B2062"/>
      <c r="C2062"/>
      <c r="D2062"/>
      <c r="E2062"/>
      <c r="F2062"/>
      <c r="G2062"/>
      <c r="H2062"/>
      <c r="I2062"/>
      <c r="J2062"/>
      <c r="K2062"/>
      <c r="L2062"/>
      <c r="M2062"/>
      <c r="N2062"/>
      <c r="O2062"/>
    </row>
    <row r="2063" spans="1:15" ht="22.95" customHeight="1" x14ac:dyDescent="0.25">
      <c r="A2063"/>
      <c r="B2063"/>
      <c r="C2063"/>
      <c r="D2063"/>
      <c r="E2063"/>
      <c r="F2063"/>
      <c r="G2063"/>
      <c r="H2063"/>
      <c r="I2063"/>
      <c r="J2063"/>
      <c r="K2063"/>
      <c r="L2063"/>
      <c r="M2063"/>
      <c r="N2063"/>
      <c r="O2063"/>
    </row>
    <row r="2064" spans="1:15" ht="22.95" customHeight="1" x14ac:dyDescent="0.25">
      <c r="A2064"/>
      <c r="B2064"/>
      <c r="C2064"/>
      <c r="D2064"/>
      <c r="E2064"/>
      <c r="F2064"/>
      <c r="G2064"/>
      <c r="H2064"/>
      <c r="I2064"/>
      <c r="J2064"/>
      <c r="K2064"/>
      <c r="L2064"/>
      <c r="M2064"/>
      <c r="N2064"/>
      <c r="O2064"/>
    </row>
    <row r="2065" spans="1:15" ht="22.95" customHeight="1" x14ac:dyDescent="0.25">
      <c r="A2065"/>
      <c r="B2065"/>
      <c r="C2065"/>
      <c r="D2065"/>
      <c r="E2065"/>
      <c r="F2065"/>
      <c r="G2065"/>
      <c r="H2065"/>
      <c r="I2065"/>
      <c r="J2065"/>
      <c r="K2065"/>
      <c r="L2065"/>
      <c r="M2065"/>
      <c r="N2065"/>
      <c r="O2065"/>
    </row>
    <row r="2066" spans="1:15" ht="22.95" customHeight="1" x14ac:dyDescent="0.25">
      <c r="A2066"/>
      <c r="B2066"/>
      <c r="C2066"/>
      <c r="D2066"/>
      <c r="E2066"/>
      <c r="F2066"/>
      <c r="G2066"/>
      <c r="H2066"/>
      <c r="I2066"/>
      <c r="J2066"/>
      <c r="K2066"/>
      <c r="L2066"/>
      <c r="M2066"/>
      <c r="N2066"/>
      <c r="O2066"/>
    </row>
    <row r="2067" spans="1:15" ht="22.95" customHeight="1" x14ac:dyDescent="0.25">
      <c r="A2067"/>
      <c r="B2067"/>
      <c r="C2067"/>
      <c r="D2067"/>
      <c r="E2067"/>
      <c r="F2067"/>
      <c r="G2067"/>
      <c r="H2067"/>
      <c r="I2067"/>
      <c r="J2067"/>
      <c r="K2067"/>
      <c r="L2067"/>
      <c r="M2067"/>
      <c r="N2067"/>
      <c r="O2067"/>
    </row>
    <row r="2068" spans="1:15" ht="22.95" customHeight="1" x14ac:dyDescent="0.25">
      <c r="A2068"/>
      <c r="B2068"/>
      <c r="C2068"/>
      <c r="D2068"/>
      <c r="E2068"/>
      <c r="F2068"/>
      <c r="G2068"/>
      <c r="H2068"/>
      <c r="I2068"/>
      <c r="J2068"/>
      <c r="K2068"/>
      <c r="L2068"/>
      <c r="M2068"/>
      <c r="N2068"/>
      <c r="O2068"/>
    </row>
    <row r="2069" spans="1:15" ht="22.95" customHeight="1" x14ac:dyDescent="0.25">
      <c r="A2069"/>
      <c r="B2069"/>
      <c r="C2069"/>
      <c r="D2069"/>
      <c r="E2069"/>
      <c r="F2069"/>
      <c r="G2069"/>
      <c r="H2069"/>
      <c r="I2069"/>
      <c r="J2069"/>
      <c r="K2069"/>
      <c r="L2069"/>
      <c r="M2069"/>
      <c r="N2069"/>
      <c r="O2069"/>
    </row>
    <row r="2070" spans="1:15" ht="22.95" customHeight="1" x14ac:dyDescent="0.25">
      <c r="A2070"/>
      <c r="B2070"/>
      <c r="C2070"/>
      <c r="D2070"/>
      <c r="E2070"/>
      <c r="F2070"/>
      <c r="G2070"/>
      <c r="H2070"/>
      <c r="I2070"/>
      <c r="J2070"/>
      <c r="K2070"/>
      <c r="L2070"/>
      <c r="M2070"/>
      <c r="N2070"/>
      <c r="O2070"/>
    </row>
    <row r="2071" spans="1:15" ht="22.95" customHeight="1" x14ac:dyDescent="0.25">
      <c r="A2071"/>
      <c r="B2071"/>
      <c r="C2071"/>
      <c r="D2071"/>
      <c r="E2071"/>
      <c r="F2071"/>
      <c r="G2071"/>
      <c r="H2071"/>
      <c r="I2071"/>
      <c r="J2071"/>
      <c r="K2071"/>
      <c r="L2071"/>
      <c r="M2071"/>
      <c r="N2071"/>
      <c r="O2071"/>
    </row>
    <row r="2072" spans="1:15" ht="22.95" customHeight="1" x14ac:dyDescent="0.25">
      <c r="A2072"/>
      <c r="B2072"/>
      <c r="C2072"/>
      <c r="D2072"/>
      <c r="E2072"/>
      <c r="F2072"/>
      <c r="G2072"/>
      <c r="H2072"/>
      <c r="I2072"/>
      <c r="J2072"/>
      <c r="K2072"/>
      <c r="L2072"/>
      <c r="M2072"/>
      <c r="N2072"/>
      <c r="O2072"/>
    </row>
    <row r="2073" spans="1:15" ht="22.95" customHeight="1" x14ac:dyDescent="0.25">
      <c r="A2073"/>
      <c r="B2073"/>
      <c r="C2073"/>
      <c r="D2073"/>
      <c r="E2073"/>
      <c r="F2073"/>
      <c r="G2073"/>
      <c r="H2073"/>
      <c r="I2073"/>
      <c r="J2073"/>
      <c r="K2073"/>
      <c r="L2073"/>
      <c r="M2073"/>
      <c r="N2073"/>
      <c r="O2073"/>
    </row>
    <row r="2074" spans="1:15" ht="22.95" customHeight="1" x14ac:dyDescent="0.25">
      <c r="A2074"/>
      <c r="B2074"/>
      <c r="C2074"/>
      <c r="D2074"/>
      <c r="E2074"/>
      <c r="F2074"/>
      <c r="G2074"/>
      <c r="H2074"/>
      <c r="I2074"/>
      <c r="J2074"/>
      <c r="K2074"/>
      <c r="L2074"/>
      <c r="M2074"/>
      <c r="N2074"/>
      <c r="O2074"/>
    </row>
    <row r="2075" spans="1:15" ht="22.95" customHeight="1" x14ac:dyDescent="0.25">
      <c r="A2075"/>
      <c r="B2075"/>
      <c r="C2075"/>
      <c r="D2075"/>
      <c r="E2075"/>
      <c r="F2075"/>
      <c r="G2075"/>
      <c r="H2075"/>
      <c r="I2075"/>
      <c r="J2075"/>
      <c r="K2075"/>
      <c r="L2075"/>
      <c r="M2075"/>
      <c r="N2075"/>
      <c r="O2075"/>
    </row>
    <row r="2076" spans="1:15" ht="22.95" customHeight="1" x14ac:dyDescent="0.25">
      <c r="A2076"/>
      <c r="B2076"/>
      <c r="C2076"/>
      <c r="D2076"/>
      <c r="E2076"/>
      <c r="F2076"/>
      <c r="G2076"/>
      <c r="H2076"/>
      <c r="I2076"/>
      <c r="J2076"/>
      <c r="K2076"/>
      <c r="L2076"/>
      <c r="M2076"/>
      <c r="N2076"/>
      <c r="O2076"/>
    </row>
    <row r="2077" spans="1:15" ht="22.95" customHeight="1" x14ac:dyDescent="0.25">
      <c r="A2077"/>
      <c r="B2077"/>
      <c r="C2077"/>
      <c r="D2077"/>
      <c r="E2077"/>
      <c r="F2077"/>
      <c r="G2077"/>
      <c r="H2077"/>
      <c r="I2077"/>
      <c r="J2077"/>
      <c r="K2077"/>
      <c r="L2077"/>
      <c r="M2077"/>
      <c r="N2077"/>
      <c r="O2077"/>
    </row>
    <row r="2078" spans="1:15" ht="22.95" customHeight="1" x14ac:dyDescent="0.25">
      <c r="A2078"/>
      <c r="B2078"/>
      <c r="C2078"/>
      <c r="D2078"/>
      <c r="E2078"/>
      <c r="F2078"/>
      <c r="G2078"/>
      <c r="H2078"/>
      <c r="I2078"/>
      <c r="J2078"/>
      <c r="K2078"/>
      <c r="L2078"/>
      <c r="M2078"/>
      <c r="N2078"/>
      <c r="O2078"/>
    </row>
    <row r="2079" spans="1:15" ht="22.95" customHeight="1" x14ac:dyDescent="0.25">
      <c r="A2079"/>
      <c r="B2079"/>
      <c r="C2079"/>
      <c r="D2079"/>
      <c r="E2079"/>
      <c r="F2079"/>
      <c r="G2079"/>
      <c r="H2079"/>
      <c r="I2079"/>
      <c r="J2079"/>
      <c r="K2079"/>
      <c r="L2079"/>
      <c r="M2079"/>
      <c r="N2079"/>
      <c r="O2079"/>
    </row>
    <row r="2080" spans="1:15" ht="22.95" customHeight="1" x14ac:dyDescent="0.25">
      <c r="A2080"/>
      <c r="B2080"/>
      <c r="C2080"/>
      <c r="D2080"/>
      <c r="E2080"/>
      <c r="F2080"/>
      <c r="G2080"/>
      <c r="H2080"/>
      <c r="I2080"/>
      <c r="J2080"/>
      <c r="K2080"/>
      <c r="L2080"/>
      <c r="M2080"/>
      <c r="N2080"/>
      <c r="O2080"/>
    </row>
    <row r="2081" spans="1:15" ht="22.95" customHeight="1" x14ac:dyDescent="0.25">
      <c r="A2081"/>
      <c r="B2081"/>
      <c r="C2081"/>
      <c r="D2081"/>
      <c r="E2081"/>
      <c r="F2081"/>
      <c r="G2081"/>
      <c r="H2081"/>
      <c r="I2081"/>
      <c r="J2081"/>
      <c r="K2081"/>
      <c r="L2081"/>
      <c r="M2081"/>
      <c r="N2081"/>
      <c r="O2081"/>
    </row>
    <row r="2082" spans="1:15" ht="22.95" customHeight="1" x14ac:dyDescent="0.25">
      <c r="A2082"/>
      <c r="B2082"/>
      <c r="C2082"/>
      <c r="D2082"/>
      <c r="E2082"/>
      <c r="F2082"/>
      <c r="G2082"/>
      <c r="H2082"/>
      <c r="I2082"/>
      <c r="J2082"/>
      <c r="K2082"/>
      <c r="L2082"/>
      <c r="M2082"/>
      <c r="N2082"/>
      <c r="O2082"/>
    </row>
    <row r="2083" spans="1:15" ht="22.95" customHeight="1" x14ac:dyDescent="0.25">
      <c r="A2083"/>
      <c r="B2083"/>
      <c r="C2083"/>
      <c r="D2083"/>
      <c r="E2083"/>
      <c r="F2083"/>
      <c r="G2083"/>
      <c r="H2083"/>
      <c r="I2083"/>
      <c r="J2083"/>
      <c r="K2083"/>
      <c r="L2083"/>
      <c r="M2083"/>
      <c r="N2083"/>
      <c r="O2083"/>
    </row>
    <row r="2084" spans="1:15" ht="22.95" customHeight="1" x14ac:dyDescent="0.25">
      <c r="A2084"/>
      <c r="B2084"/>
      <c r="C2084"/>
      <c r="D2084"/>
      <c r="E2084"/>
      <c r="F2084"/>
      <c r="G2084"/>
      <c r="H2084"/>
      <c r="I2084"/>
      <c r="J2084"/>
      <c r="K2084"/>
      <c r="L2084"/>
      <c r="M2084"/>
      <c r="N2084"/>
      <c r="O2084"/>
    </row>
    <row r="2085" spans="1:15" ht="22.95" customHeight="1" x14ac:dyDescent="0.25">
      <c r="A2085"/>
      <c r="B2085"/>
      <c r="C2085"/>
      <c r="D2085"/>
      <c r="E2085"/>
      <c r="F2085"/>
      <c r="G2085"/>
      <c r="H2085"/>
      <c r="I2085"/>
      <c r="J2085"/>
      <c r="K2085"/>
      <c r="L2085"/>
      <c r="M2085"/>
      <c r="N2085"/>
      <c r="O2085"/>
    </row>
    <row r="2086" spans="1:15" ht="22.95" customHeight="1" x14ac:dyDescent="0.25">
      <c r="A2086"/>
      <c r="B2086"/>
      <c r="C2086"/>
      <c r="D2086"/>
      <c r="E2086"/>
      <c r="F2086"/>
      <c r="G2086"/>
      <c r="H2086"/>
      <c r="I2086"/>
      <c r="J2086"/>
      <c r="K2086"/>
      <c r="L2086"/>
      <c r="M2086"/>
      <c r="N2086"/>
      <c r="O2086"/>
    </row>
    <row r="2087" spans="1:15" ht="22.95" customHeight="1" x14ac:dyDescent="0.25">
      <c r="A2087"/>
      <c r="B2087"/>
      <c r="C2087"/>
      <c r="D2087"/>
      <c r="E2087"/>
      <c r="F2087"/>
      <c r="G2087"/>
      <c r="H2087"/>
      <c r="I2087"/>
      <c r="J2087"/>
      <c r="K2087"/>
      <c r="L2087"/>
      <c r="M2087"/>
      <c r="N2087"/>
      <c r="O2087"/>
    </row>
    <row r="2088" spans="1:15" ht="22.95" customHeight="1" x14ac:dyDescent="0.25">
      <c r="A2088"/>
      <c r="B2088"/>
      <c r="C2088"/>
      <c r="D2088"/>
      <c r="E2088"/>
      <c r="F2088"/>
      <c r="G2088"/>
      <c r="H2088"/>
      <c r="I2088"/>
      <c r="J2088"/>
      <c r="K2088"/>
      <c r="L2088"/>
      <c r="M2088"/>
      <c r="N2088"/>
      <c r="O2088"/>
    </row>
    <row r="2089" spans="1:15" ht="22.95" customHeight="1" x14ac:dyDescent="0.25">
      <c r="A2089"/>
      <c r="B2089"/>
      <c r="C2089"/>
      <c r="D2089"/>
      <c r="E2089"/>
      <c r="F2089"/>
      <c r="G2089"/>
      <c r="H2089"/>
      <c r="I2089"/>
      <c r="J2089"/>
      <c r="K2089"/>
      <c r="L2089"/>
      <c r="M2089"/>
      <c r="N2089"/>
      <c r="O2089"/>
    </row>
    <row r="2090" spans="1:15" ht="22.95" customHeight="1" x14ac:dyDescent="0.25">
      <c r="A2090"/>
      <c r="B2090"/>
      <c r="C2090"/>
      <c r="D2090"/>
      <c r="E2090"/>
      <c r="F2090"/>
      <c r="G2090"/>
      <c r="H2090"/>
      <c r="I2090"/>
      <c r="J2090"/>
      <c r="K2090"/>
      <c r="L2090"/>
      <c r="M2090"/>
      <c r="N2090"/>
      <c r="O2090"/>
    </row>
    <row r="2091" spans="1:15" ht="22.95" customHeight="1" x14ac:dyDescent="0.25">
      <c r="A2091"/>
      <c r="B2091"/>
      <c r="C2091"/>
      <c r="D2091"/>
      <c r="E2091"/>
      <c r="F2091"/>
      <c r="G2091"/>
      <c r="H2091"/>
      <c r="I2091"/>
      <c r="J2091"/>
      <c r="K2091"/>
      <c r="L2091"/>
      <c r="M2091"/>
      <c r="N2091"/>
      <c r="O2091"/>
    </row>
    <row r="2092" spans="1:15" ht="22.95" customHeight="1" x14ac:dyDescent="0.25">
      <c r="A2092"/>
      <c r="B2092"/>
      <c r="C2092"/>
      <c r="D2092"/>
      <c r="E2092"/>
      <c r="F2092"/>
      <c r="G2092"/>
      <c r="H2092"/>
      <c r="I2092"/>
      <c r="J2092"/>
      <c r="K2092"/>
      <c r="L2092"/>
      <c r="M2092"/>
      <c r="N2092"/>
      <c r="O2092"/>
    </row>
    <row r="2093" spans="1:15" ht="22.95" customHeight="1" x14ac:dyDescent="0.25">
      <c r="A2093"/>
      <c r="B2093"/>
      <c r="C2093"/>
      <c r="D2093"/>
      <c r="E2093"/>
      <c r="F2093"/>
      <c r="G2093"/>
      <c r="H2093"/>
      <c r="I2093"/>
      <c r="J2093"/>
      <c r="K2093"/>
      <c r="L2093"/>
      <c r="M2093"/>
      <c r="N2093"/>
      <c r="O2093"/>
    </row>
    <row r="2094" spans="1:15" ht="22.95" customHeight="1" x14ac:dyDescent="0.25">
      <c r="A2094"/>
      <c r="B2094"/>
      <c r="C2094"/>
      <c r="D2094"/>
      <c r="E2094"/>
      <c r="F2094"/>
      <c r="G2094"/>
      <c r="H2094"/>
      <c r="I2094"/>
      <c r="J2094"/>
      <c r="K2094"/>
      <c r="L2094"/>
      <c r="M2094"/>
      <c r="N2094"/>
      <c r="O2094"/>
    </row>
    <row r="2095" spans="1:15" ht="22.95" customHeight="1" x14ac:dyDescent="0.25">
      <c r="A2095"/>
      <c r="B2095"/>
      <c r="C2095"/>
      <c r="D2095"/>
      <c r="E2095"/>
      <c r="F2095"/>
      <c r="G2095"/>
      <c r="H2095"/>
      <c r="I2095"/>
      <c r="J2095"/>
      <c r="K2095"/>
      <c r="L2095"/>
      <c r="M2095"/>
      <c r="N2095"/>
      <c r="O2095"/>
    </row>
    <row r="2096" spans="1:15" ht="22.95" customHeight="1" x14ac:dyDescent="0.25">
      <c r="A2096"/>
      <c r="B2096"/>
      <c r="C2096"/>
      <c r="D2096"/>
      <c r="E2096"/>
      <c r="F2096"/>
      <c r="G2096"/>
      <c r="H2096"/>
      <c r="I2096"/>
      <c r="J2096"/>
      <c r="K2096"/>
      <c r="L2096"/>
      <c r="M2096"/>
      <c r="N2096"/>
      <c r="O2096"/>
    </row>
    <row r="2097" spans="1:15" ht="22.95" customHeight="1" x14ac:dyDescent="0.25">
      <c r="A2097"/>
      <c r="B2097"/>
      <c r="C2097"/>
      <c r="D2097"/>
      <c r="E2097"/>
      <c r="F2097"/>
      <c r="G2097"/>
      <c r="H2097"/>
      <c r="I2097"/>
      <c r="J2097"/>
      <c r="K2097"/>
      <c r="L2097"/>
      <c r="M2097"/>
      <c r="N2097"/>
      <c r="O2097"/>
    </row>
    <row r="2098" spans="1:15" ht="22.95" customHeight="1" x14ac:dyDescent="0.25">
      <c r="A2098"/>
      <c r="B2098"/>
      <c r="C2098"/>
      <c r="D2098"/>
      <c r="E2098"/>
      <c r="F2098"/>
      <c r="G2098"/>
      <c r="H2098"/>
      <c r="I2098"/>
      <c r="J2098"/>
      <c r="K2098"/>
      <c r="L2098"/>
      <c r="M2098"/>
      <c r="N2098"/>
      <c r="O2098"/>
    </row>
    <row r="2099" spans="1:15" ht="22.95" customHeight="1" x14ac:dyDescent="0.25">
      <c r="A2099"/>
      <c r="B2099"/>
      <c r="C2099"/>
      <c r="D2099"/>
      <c r="E2099"/>
      <c r="F2099"/>
      <c r="G2099"/>
      <c r="H2099"/>
      <c r="I2099"/>
      <c r="J2099"/>
      <c r="K2099"/>
      <c r="L2099"/>
      <c r="M2099"/>
      <c r="N2099"/>
      <c r="O2099"/>
    </row>
    <row r="2100" spans="1:15" ht="22.95" customHeight="1" x14ac:dyDescent="0.25">
      <c r="A2100"/>
      <c r="B2100"/>
      <c r="C2100"/>
      <c r="D2100"/>
      <c r="E2100"/>
      <c r="F2100"/>
      <c r="G2100"/>
      <c r="H2100"/>
      <c r="I2100"/>
      <c r="J2100"/>
      <c r="K2100"/>
      <c r="L2100"/>
      <c r="M2100"/>
      <c r="N2100"/>
      <c r="O2100"/>
    </row>
    <row r="2101" spans="1:15" ht="22.95" customHeight="1" x14ac:dyDescent="0.25">
      <c r="A2101"/>
      <c r="B2101"/>
      <c r="C2101"/>
      <c r="D2101"/>
      <c r="E2101"/>
      <c r="F2101"/>
      <c r="G2101"/>
      <c r="H2101"/>
      <c r="I2101"/>
      <c r="J2101"/>
      <c r="K2101"/>
      <c r="L2101"/>
      <c r="M2101"/>
      <c r="N2101"/>
      <c r="O2101"/>
    </row>
    <row r="2102" spans="1:15" ht="22.95" customHeight="1" x14ac:dyDescent="0.25">
      <c r="A2102"/>
      <c r="B2102"/>
      <c r="C2102"/>
      <c r="D2102"/>
      <c r="E2102"/>
      <c r="F2102"/>
      <c r="G2102"/>
      <c r="H2102"/>
      <c r="I2102"/>
      <c r="J2102"/>
      <c r="K2102"/>
      <c r="L2102"/>
      <c r="M2102"/>
      <c r="N2102"/>
      <c r="O2102"/>
    </row>
    <row r="2103" spans="1:15" ht="22.95" customHeight="1" x14ac:dyDescent="0.25">
      <c r="A2103"/>
      <c r="B2103"/>
      <c r="C2103"/>
      <c r="D2103"/>
      <c r="E2103"/>
      <c r="F2103"/>
      <c r="G2103"/>
      <c r="H2103"/>
      <c r="I2103"/>
      <c r="J2103"/>
      <c r="K2103"/>
      <c r="L2103"/>
      <c r="M2103"/>
      <c r="N2103"/>
      <c r="O2103"/>
    </row>
    <row r="2104" spans="1:15" ht="22.95" customHeight="1" x14ac:dyDescent="0.25">
      <c r="A2104"/>
      <c r="B2104"/>
      <c r="C2104"/>
      <c r="D2104"/>
      <c r="E2104"/>
      <c r="F2104"/>
      <c r="G2104"/>
      <c r="H2104"/>
      <c r="I2104"/>
      <c r="J2104"/>
      <c r="K2104"/>
      <c r="L2104"/>
      <c r="M2104"/>
      <c r="N2104"/>
      <c r="O2104"/>
    </row>
    <row r="2105" spans="1:15" ht="22.95" customHeight="1" x14ac:dyDescent="0.25">
      <c r="A2105"/>
      <c r="B2105"/>
      <c r="C2105"/>
      <c r="D2105"/>
      <c r="E2105"/>
      <c r="F2105"/>
      <c r="G2105"/>
      <c r="H2105"/>
      <c r="I2105"/>
      <c r="J2105"/>
      <c r="K2105"/>
      <c r="L2105"/>
      <c r="M2105"/>
      <c r="N2105"/>
      <c r="O2105"/>
    </row>
    <row r="2106" spans="1:15" ht="22.95" customHeight="1" x14ac:dyDescent="0.25">
      <c r="A2106"/>
      <c r="B2106"/>
      <c r="C2106"/>
      <c r="D2106"/>
      <c r="E2106"/>
      <c r="F2106"/>
      <c r="G2106"/>
      <c r="H2106"/>
      <c r="I2106"/>
      <c r="J2106"/>
      <c r="K2106"/>
      <c r="L2106"/>
      <c r="M2106"/>
      <c r="N2106"/>
      <c r="O2106"/>
    </row>
    <row r="2107" spans="1:15" ht="22.95" customHeight="1" x14ac:dyDescent="0.25">
      <c r="A2107"/>
      <c r="B2107"/>
      <c r="C2107"/>
      <c r="D2107"/>
      <c r="E2107"/>
      <c r="F2107"/>
      <c r="G2107"/>
      <c r="H2107"/>
      <c r="I2107"/>
      <c r="J2107"/>
      <c r="K2107"/>
      <c r="L2107"/>
      <c r="M2107"/>
      <c r="N2107"/>
      <c r="O2107"/>
    </row>
    <row r="2108" spans="1:15" ht="22.95" customHeight="1" x14ac:dyDescent="0.25">
      <c r="A2108"/>
      <c r="B2108"/>
      <c r="C2108"/>
      <c r="D2108"/>
      <c r="E2108"/>
      <c r="F2108"/>
      <c r="G2108"/>
      <c r="H2108"/>
      <c r="I2108"/>
      <c r="J2108"/>
      <c r="K2108"/>
      <c r="L2108"/>
      <c r="M2108"/>
      <c r="N2108"/>
      <c r="O2108"/>
    </row>
    <row r="2109" spans="1:15" ht="22.95" customHeight="1" x14ac:dyDescent="0.25">
      <c r="A2109"/>
      <c r="B2109"/>
      <c r="C2109"/>
      <c r="D2109"/>
      <c r="E2109"/>
      <c r="F2109"/>
      <c r="G2109"/>
      <c r="H2109"/>
      <c r="I2109"/>
      <c r="J2109"/>
      <c r="K2109"/>
      <c r="L2109"/>
      <c r="M2109"/>
      <c r="N2109"/>
      <c r="O2109"/>
    </row>
    <row r="2110" spans="1:15" ht="22.95" customHeight="1" x14ac:dyDescent="0.25">
      <c r="A2110"/>
      <c r="B2110"/>
      <c r="C2110"/>
      <c r="D2110"/>
      <c r="E2110"/>
      <c r="F2110"/>
      <c r="G2110"/>
      <c r="H2110"/>
      <c r="I2110"/>
      <c r="J2110"/>
      <c r="K2110"/>
      <c r="L2110"/>
      <c r="M2110"/>
      <c r="N2110"/>
      <c r="O2110"/>
    </row>
    <row r="2111" spans="1:15" ht="100.2" customHeight="1" x14ac:dyDescent="0.25">
      <c r="A2111"/>
      <c r="B2111"/>
      <c r="C2111"/>
      <c r="D2111"/>
      <c r="E2111"/>
      <c r="F2111"/>
      <c r="G2111"/>
      <c r="H2111"/>
      <c r="I2111"/>
      <c r="J2111"/>
      <c r="K2111"/>
      <c r="L2111"/>
      <c r="M2111"/>
      <c r="N2111"/>
      <c r="O2111"/>
    </row>
    <row r="2112" spans="1:15" ht="22.95" customHeight="1" x14ac:dyDescent="0.25">
      <c r="A2112"/>
      <c r="B2112"/>
      <c r="C2112"/>
      <c r="D2112"/>
      <c r="E2112"/>
      <c r="F2112"/>
      <c r="G2112"/>
      <c r="H2112"/>
      <c r="I2112"/>
      <c r="J2112"/>
      <c r="K2112"/>
      <c r="L2112"/>
      <c r="M2112"/>
      <c r="N2112"/>
      <c r="O2112"/>
    </row>
    <row r="2113" spans="1:15" ht="22.95" customHeight="1" x14ac:dyDescent="0.25">
      <c r="A2113"/>
      <c r="B2113"/>
      <c r="C2113"/>
      <c r="D2113"/>
      <c r="E2113"/>
      <c r="F2113"/>
      <c r="G2113"/>
      <c r="H2113"/>
      <c r="I2113"/>
      <c r="J2113"/>
      <c r="K2113"/>
      <c r="L2113"/>
      <c r="M2113"/>
      <c r="N2113"/>
      <c r="O2113"/>
    </row>
    <row r="2114" spans="1:15" ht="22.95" customHeight="1" x14ac:dyDescent="0.25">
      <c r="A2114"/>
      <c r="B2114"/>
      <c r="C2114"/>
      <c r="D2114"/>
      <c r="E2114"/>
      <c r="F2114"/>
      <c r="G2114"/>
      <c r="H2114"/>
      <c r="I2114"/>
      <c r="J2114"/>
      <c r="K2114"/>
      <c r="L2114"/>
      <c r="M2114"/>
      <c r="N2114"/>
      <c r="O2114"/>
    </row>
    <row r="2115" spans="1:15" ht="22.95" customHeight="1" x14ac:dyDescent="0.25">
      <c r="A2115"/>
      <c r="B2115"/>
      <c r="C2115"/>
      <c r="D2115"/>
      <c r="E2115"/>
      <c r="F2115"/>
      <c r="G2115"/>
      <c r="H2115"/>
      <c r="I2115"/>
      <c r="J2115"/>
      <c r="K2115"/>
      <c r="L2115"/>
      <c r="M2115"/>
      <c r="N2115"/>
      <c r="O2115"/>
    </row>
    <row r="2116" spans="1:15" ht="22.95" customHeight="1" x14ac:dyDescent="0.25">
      <c r="A2116"/>
      <c r="B2116"/>
      <c r="C2116"/>
      <c r="D2116"/>
      <c r="E2116"/>
      <c r="F2116"/>
      <c r="G2116"/>
      <c r="H2116"/>
      <c r="I2116"/>
      <c r="J2116"/>
      <c r="K2116"/>
      <c r="L2116"/>
      <c r="M2116"/>
      <c r="N2116"/>
      <c r="O2116"/>
    </row>
    <row r="2117" spans="1:15" ht="22.95" customHeight="1" x14ac:dyDescent="0.25">
      <c r="A2117"/>
      <c r="B2117"/>
      <c r="C2117"/>
      <c r="D2117"/>
      <c r="E2117"/>
      <c r="F2117"/>
      <c r="G2117"/>
      <c r="H2117"/>
      <c r="I2117"/>
      <c r="J2117"/>
      <c r="K2117"/>
      <c r="L2117"/>
      <c r="M2117"/>
      <c r="N2117"/>
      <c r="O2117"/>
    </row>
    <row r="2118" spans="1:15" ht="22.95" customHeight="1" x14ac:dyDescent="0.25">
      <c r="A2118"/>
      <c r="B2118"/>
      <c r="C2118"/>
      <c r="D2118"/>
      <c r="E2118"/>
      <c r="F2118"/>
      <c r="G2118"/>
      <c r="H2118"/>
      <c r="I2118"/>
      <c r="J2118"/>
      <c r="K2118"/>
      <c r="L2118"/>
      <c r="M2118"/>
      <c r="N2118"/>
      <c r="O2118"/>
    </row>
    <row r="2119" spans="1:15" ht="22.95" customHeight="1" x14ac:dyDescent="0.25">
      <c r="A2119"/>
      <c r="B2119"/>
      <c r="C2119"/>
      <c r="D2119"/>
      <c r="E2119"/>
      <c r="F2119"/>
      <c r="G2119"/>
      <c r="H2119"/>
      <c r="I2119"/>
      <c r="J2119"/>
      <c r="K2119"/>
      <c r="L2119"/>
      <c r="M2119"/>
      <c r="N2119"/>
      <c r="O2119"/>
    </row>
    <row r="2120" spans="1:15" ht="22.95" customHeight="1" x14ac:dyDescent="0.25">
      <c r="A2120"/>
      <c r="B2120"/>
      <c r="C2120"/>
      <c r="D2120"/>
      <c r="E2120"/>
      <c r="F2120"/>
      <c r="G2120"/>
      <c r="H2120"/>
      <c r="I2120"/>
      <c r="J2120"/>
      <c r="K2120"/>
      <c r="L2120"/>
      <c r="M2120"/>
      <c r="N2120"/>
      <c r="O2120"/>
    </row>
    <row r="2121" spans="1:15" ht="22.95" customHeight="1" x14ac:dyDescent="0.25">
      <c r="A2121"/>
      <c r="B2121"/>
      <c r="C2121"/>
      <c r="D2121"/>
      <c r="E2121"/>
      <c r="F2121"/>
      <c r="G2121"/>
      <c r="H2121"/>
      <c r="I2121"/>
      <c r="J2121"/>
      <c r="K2121"/>
      <c r="L2121"/>
      <c r="M2121"/>
      <c r="N2121"/>
      <c r="O2121"/>
    </row>
    <row r="2122" spans="1:15" ht="22.95" customHeight="1" x14ac:dyDescent="0.25">
      <c r="A2122"/>
      <c r="B2122"/>
      <c r="C2122"/>
      <c r="D2122"/>
      <c r="E2122"/>
      <c r="F2122"/>
      <c r="G2122"/>
      <c r="H2122"/>
      <c r="I2122"/>
      <c r="J2122"/>
      <c r="K2122"/>
      <c r="L2122"/>
      <c r="M2122"/>
      <c r="N2122"/>
      <c r="O2122"/>
    </row>
    <row r="2123" spans="1:15" ht="22.95" customHeight="1" x14ac:dyDescent="0.25">
      <c r="A2123"/>
      <c r="B2123"/>
      <c r="C2123"/>
      <c r="D2123"/>
      <c r="E2123"/>
      <c r="F2123"/>
      <c r="G2123"/>
      <c r="H2123"/>
      <c r="I2123"/>
      <c r="J2123"/>
      <c r="K2123"/>
      <c r="L2123"/>
      <c r="M2123"/>
      <c r="N2123"/>
      <c r="O2123"/>
    </row>
    <row r="2124" spans="1:15" ht="22.95" customHeight="1" x14ac:dyDescent="0.25">
      <c r="A2124"/>
      <c r="B2124"/>
      <c r="C2124"/>
      <c r="D2124"/>
      <c r="E2124"/>
      <c r="F2124"/>
      <c r="G2124"/>
      <c r="H2124"/>
      <c r="I2124"/>
      <c r="J2124"/>
      <c r="K2124"/>
      <c r="L2124"/>
      <c r="M2124"/>
      <c r="N2124"/>
      <c r="O2124"/>
    </row>
    <row r="2125" spans="1:15" ht="22.95" customHeight="1" x14ac:dyDescent="0.25">
      <c r="A2125"/>
      <c r="B2125"/>
      <c r="C2125"/>
      <c r="D2125"/>
      <c r="E2125"/>
      <c r="F2125"/>
      <c r="G2125"/>
      <c r="H2125"/>
      <c r="I2125"/>
      <c r="J2125"/>
      <c r="K2125"/>
      <c r="L2125"/>
      <c r="M2125"/>
      <c r="N2125"/>
      <c r="O2125"/>
    </row>
    <row r="2126" spans="1:15" ht="22.95" customHeight="1" x14ac:dyDescent="0.25">
      <c r="A2126"/>
      <c r="B2126"/>
      <c r="C2126"/>
      <c r="D2126"/>
      <c r="E2126"/>
      <c r="F2126"/>
      <c r="G2126"/>
      <c r="H2126"/>
      <c r="I2126"/>
      <c r="J2126"/>
      <c r="K2126"/>
      <c r="L2126"/>
      <c r="M2126"/>
      <c r="N2126"/>
      <c r="O2126"/>
    </row>
    <row r="2127" spans="1:15" ht="22.95" customHeight="1" x14ac:dyDescent="0.25">
      <c r="A2127"/>
      <c r="B2127"/>
      <c r="C2127"/>
      <c r="D2127"/>
      <c r="E2127"/>
      <c r="F2127"/>
      <c r="G2127"/>
      <c r="H2127"/>
      <c r="I2127"/>
      <c r="J2127"/>
      <c r="K2127"/>
      <c r="L2127"/>
      <c r="M2127"/>
      <c r="N2127"/>
      <c r="O2127"/>
    </row>
    <row r="2128" spans="1:15" ht="22.95" customHeight="1" x14ac:dyDescent="0.25">
      <c r="A2128"/>
      <c r="B2128"/>
      <c r="C2128"/>
      <c r="D2128"/>
      <c r="E2128"/>
      <c r="F2128"/>
      <c r="G2128"/>
      <c r="H2128"/>
      <c r="I2128"/>
      <c r="J2128"/>
      <c r="K2128"/>
      <c r="L2128"/>
      <c r="M2128"/>
      <c r="N2128"/>
      <c r="O2128"/>
    </row>
    <row r="2129" spans="1:15" ht="22.95" customHeight="1" x14ac:dyDescent="0.25">
      <c r="A2129"/>
      <c r="B2129"/>
      <c r="C2129"/>
      <c r="D2129"/>
      <c r="E2129"/>
      <c r="F2129"/>
      <c r="G2129"/>
      <c r="H2129"/>
      <c r="I2129"/>
      <c r="J2129"/>
      <c r="K2129"/>
      <c r="L2129"/>
      <c r="M2129"/>
      <c r="N2129"/>
      <c r="O2129"/>
    </row>
    <row r="2130" spans="1:15" ht="22.95" customHeight="1" x14ac:dyDescent="0.25">
      <c r="A2130"/>
      <c r="B2130"/>
      <c r="C2130"/>
      <c r="D2130"/>
      <c r="E2130"/>
      <c r="F2130"/>
      <c r="G2130"/>
      <c r="H2130"/>
      <c r="I2130"/>
      <c r="J2130"/>
      <c r="K2130"/>
      <c r="L2130"/>
      <c r="M2130"/>
      <c r="N2130"/>
      <c r="O2130"/>
    </row>
    <row r="2131" spans="1:15" ht="22.95" customHeight="1" x14ac:dyDescent="0.25">
      <c r="A2131"/>
      <c r="B2131"/>
      <c r="C2131"/>
      <c r="D2131"/>
      <c r="E2131"/>
      <c r="F2131"/>
      <c r="G2131"/>
      <c r="H2131"/>
      <c r="I2131"/>
      <c r="J2131"/>
      <c r="K2131"/>
      <c r="L2131"/>
      <c r="M2131"/>
      <c r="N2131"/>
      <c r="O2131"/>
    </row>
    <row r="2132" spans="1:15" ht="22.95" customHeight="1" x14ac:dyDescent="0.25">
      <c r="A2132"/>
      <c r="B2132"/>
      <c r="C2132"/>
      <c r="D2132"/>
      <c r="E2132"/>
      <c r="F2132"/>
      <c r="G2132"/>
      <c r="H2132"/>
      <c r="I2132"/>
      <c r="J2132"/>
      <c r="K2132"/>
      <c r="L2132"/>
      <c r="M2132"/>
      <c r="N2132"/>
      <c r="O2132"/>
    </row>
    <row r="2133" spans="1:15" ht="22.95" customHeight="1" x14ac:dyDescent="0.25">
      <c r="A2133"/>
      <c r="B2133"/>
      <c r="C2133"/>
      <c r="D2133"/>
      <c r="E2133"/>
      <c r="F2133"/>
      <c r="G2133"/>
      <c r="H2133"/>
      <c r="I2133"/>
      <c r="J2133"/>
      <c r="K2133"/>
      <c r="L2133"/>
      <c r="M2133"/>
      <c r="N2133"/>
      <c r="O2133"/>
    </row>
    <row r="2134" spans="1:15" ht="22.95" customHeight="1" x14ac:dyDescent="0.25">
      <c r="A2134"/>
      <c r="B2134"/>
      <c r="C2134"/>
      <c r="D2134"/>
      <c r="E2134"/>
      <c r="F2134"/>
      <c r="G2134"/>
      <c r="H2134"/>
      <c r="I2134"/>
      <c r="J2134"/>
      <c r="K2134"/>
      <c r="L2134"/>
      <c r="M2134"/>
      <c r="N2134"/>
      <c r="O2134"/>
    </row>
    <row r="2135" spans="1:15" ht="22.95" customHeight="1" x14ac:dyDescent="0.25">
      <c r="A2135"/>
      <c r="B2135"/>
      <c r="C2135"/>
      <c r="D2135"/>
      <c r="E2135"/>
      <c r="F2135"/>
      <c r="G2135"/>
      <c r="H2135"/>
      <c r="I2135"/>
      <c r="J2135"/>
      <c r="K2135"/>
      <c r="L2135"/>
      <c r="M2135"/>
      <c r="N2135"/>
      <c r="O2135"/>
    </row>
    <row r="2136" spans="1:15" ht="22.95" customHeight="1" x14ac:dyDescent="0.25">
      <c r="A2136"/>
      <c r="B2136"/>
      <c r="C2136"/>
      <c r="D2136"/>
      <c r="E2136"/>
      <c r="F2136"/>
      <c r="G2136"/>
      <c r="H2136"/>
      <c r="I2136"/>
      <c r="J2136"/>
      <c r="K2136"/>
      <c r="L2136"/>
      <c r="M2136"/>
      <c r="N2136"/>
      <c r="O2136"/>
    </row>
    <row r="2137" spans="1:15" ht="22.95" customHeight="1" x14ac:dyDescent="0.25">
      <c r="A2137"/>
      <c r="B2137"/>
      <c r="C2137"/>
      <c r="D2137"/>
      <c r="E2137"/>
      <c r="F2137"/>
      <c r="G2137"/>
      <c r="H2137"/>
      <c r="I2137"/>
      <c r="J2137"/>
      <c r="K2137"/>
      <c r="L2137"/>
      <c r="M2137"/>
      <c r="N2137"/>
      <c r="O2137"/>
    </row>
    <row r="2138" spans="1:15" ht="22.95" customHeight="1" x14ac:dyDescent="0.25">
      <c r="A2138"/>
      <c r="B2138"/>
      <c r="C2138"/>
      <c r="D2138"/>
      <c r="E2138"/>
      <c r="F2138"/>
      <c r="G2138"/>
      <c r="H2138"/>
      <c r="I2138"/>
      <c r="J2138"/>
      <c r="K2138"/>
      <c r="L2138"/>
      <c r="M2138"/>
      <c r="N2138"/>
      <c r="O2138"/>
    </row>
    <row r="2139" spans="1:15" ht="22.95" customHeight="1" x14ac:dyDescent="0.25">
      <c r="A2139"/>
      <c r="B2139"/>
      <c r="C2139"/>
      <c r="D2139"/>
      <c r="E2139"/>
      <c r="F2139"/>
      <c r="G2139"/>
      <c r="H2139"/>
      <c r="I2139"/>
      <c r="J2139"/>
      <c r="K2139"/>
      <c r="L2139"/>
      <c r="M2139"/>
      <c r="N2139"/>
      <c r="O2139"/>
    </row>
    <row r="2140" spans="1:15" ht="22.95" customHeight="1" x14ac:dyDescent="0.25">
      <c r="A2140"/>
      <c r="B2140"/>
      <c r="C2140"/>
      <c r="D2140"/>
      <c r="E2140"/>
      <c r="F2140"/>
      <c r="G2140"/>
      <c r="H2140"/>
      <c r="I2140"/>
      <c r="J2140"/>
      <c r="K2140"/>
      <c r="L2140"/>
      <c r="M2140"/>
      <c r="N2140"/>
      <c r="O2140"/>
    </row>
    <row r="2141" spans="1:15" ht="22.95" customHeight="1" x14ac:dyDescent="0.25">
      <c r="A2141"/>
      <c r="B2141"/>
      <c r="C2141"/>
      <c r="D2141"/>
      <c r="E2141"/>
      <c r="F2141"/>
      <c r="G2141"/>
      <c r="H2141"/>
      <c r="I2141"/>
      <c r="J2141"/>
      <c r="K2141"/>
      <c r="L2141"/>
      <c r="M2141"/>
      <c r="N2141"/>
      <c r="O2141"/>
    </row>
    <row r="2142" spans="1:15" ht="22.95" customHeight="1" x14ac:dyDescent="0.25">
      <c r="A2142"/>
      <c r="B2142"/>
      <c r="C2142"/>
      <c r="D2142"/>
      <c r="E2142"/>
      <c r="F2142"/>
      <c r="G2142"/>
      <c r="H2142"/>
      <c r="I2142"/>
      <c r="J2142"/>
      <c r="K2142"/>
      <c r="L2142"/>
      <c r="M2142"/>
      <c r="N2142"/>
      <c r="O2142"/>
    </row>
    <row r="2143" spans="1:15" ht="22.95" customHeight="1" x14ac:dyDescent="0.25">
      <c r="A2143"/>
      <c r="B2143"/>
      <c r="C2143"/>
      <c r="D2143"/>
      <c r="E2143"/>
      <c r="F2143"/>
      <c r="G2143"/>
      <c r="H2143"/>
      <c r="I2143"/>
      <c r="J2143"/>
      <c r="K2143"/>
      <c r="L2143"/>
      <c r="M2143"/>
      <c r="N2143"/>
      <c r="O2143"/>
    </row>
    <row r="2144" spans="1:15" ht="22.95" customHeight="1" x14ac:dyDescent="0.25">
      <c r="A2144"/>
      <c r="B2144"/>
      <c r="C2144"/>
      <c r="D2144"/>
      <c r="E2144"/>
      <c r="F2144"/>
      <c r="G2144"/>
      <c r="H2144"/>
      <c r="I2144"/>
      <c r="J2144"/>
      <c r="K2144"/>
      <c r="L2144"/>
      <c r="M2144"/>
      <c r="N2144"/>
      <c r="O2144"/>
    </row>
    <row r="2145" spans="1:15" ht="22.95" customHeight="1" x14ac:dyDescent="0.25">
      <c r="A2145"/>
      <c r="B2145"/>
      <c r="C2145"/>
      <c r="D2145"/>
      <c r="E2145"/>
      <c r="F2145"/>
      <c r="G2145"/>
      <c r="H2145"/>
      <c r="I2145"/>
      <c r="J2145"/>
      <c r="K2145"/>
      <c r="L2145"/>
      <c r="M2145"/>
      <c r="N2145"/>
      <c r="O2145"/>
    </row>
    <row r="2146" spans="1:15" ht="22.95" customHeight="1" x14ac:dyDescent="0.25">
      <c r="A2146"/>
      <c r="B2146"/>
      <c r="C2146"/>
      <c r="D2146"/>
      <c r="E2146"/>
      <c r="F2146"/>
      <c r="G2146"/>
      <c r="H2146"/>
      <c r="I2146"/>
      <c r="J2146"/>
      <c r="K2146"/>
      <c r="L2146"/>
      <c r="M2146"/>
      <c r="N2146"/>
      <c r="O2146"/>
    </row>
    <row r="2147" spans="1:15" ht="22.95" customHeight="1" x14ac:dyDescent="0.25">
      <c r="A2147"/>
      <c r="B2147"/>
      <c r="C2147"/>
      <c r="D2147"/>
      <c r="E2147"/>
      <c r="F2147"/>
      <c r="G2147"/>
      <c r="H2147"/>
      <c r="I2147"/>
      <c r="J2147"/>
      <c r="K2147"/>
      <c r="L2147"/>
      <c r="M2147"/>
      <c r="N2147"/>
      <c r="O2147"/>
    </row>
    <row r="2148" spans="1:15" ht="22.95" customHeight="1" x14ac:dyDescent="0.25">
      <c r="A2148"/>
      <c r="B2148"/>
      <c r="C2148"/>
      <c r="D2148"/>
      <c r="E2148"/>
      <c r="F2148"/>
      <c r="G2148"/>
      <c r="H2148"/>
      <c r="I2148"/>
      <c r="J2148"/>
      <c r="K2148"/>
      <c r="L2148"/>
      <c r="M2148"/>
      <c r="N2148"/>
      <c r="O2148"/>
    </row>
    <row r="2149" spans="1:15" ht="22.95" customHeight="1" x14ac:dyDescent="0.25">
      <c r="A2149"/>
      <c r="B2149"/>
      <c r="C2149"/>
      <c r="D2149"/>
      <c r="E2149"/>
      <c r="F2149"/>
      <c r="G2149"/>
      <c r="H2149"/>
      <c r="I2149"/>
      <c r="J2149"/>
      <c r="K2149"/>
      <c r="L2149"/>
      <c r="M2149"/>
      <c r="N2149"/>
      <c r="O2149"/>
    </row>
    <row r="2150" spans="1:15" ht="22.95" customHeight="1" x14ac:dyDescent="0.25">
      <c r="A2150"/>
      <c r="B2150"/>
      <c r="C2150"/>
      <c r="D2150"/>
      <c r="E2150"/>
      <c r="F2150"/>
      <c r="G2150"/>
      <c r="H2150"/>
      <c r="I2150"/>
      <c r="J2150"/>
      <c r="K2150"/>
      <c r="L2150"/>
      <c r="M2150"/>
      <c r="N2150"/>
      <c r="O2150"/>
    </row>
    <row r="2151" spans="1:15" ht="22.95" customHeight="1" x14ac:dyDescent="0.25">
      <c r="A2151"/>
      <c r="B2151"/>
      <c r="C2151"/>
      <c r="D2151"/>
      <c r="E2151"/>
      <c r="F2151"/>
      <c r="G2151"/>
      <c r="H2151"/>
      <c r="I2151"/>
      <c r="J2151"/>
      <c r="K2151"/>
      <c r="L2151"/>
      <c r="M2151"/>
      <c r="N2151"/>
      <c r="O2151"/>
    </row>
    <row r="2152" spans="1:15" ht="22.95" customHeight="1" x14ac:dyDescent="0.25">
      <c r="A2152"/>
      <c r="B2152"/>
      <c r="C2152"/>
      <c r="D2152"/>
      <c r="E2152"/>
      <c r="F2152"/>
      <c r="G2152"/>
      <c r="H2152"/>
      <c r="I2152"/>
      <c r="J2152"/>
      <c r="K2152"/>
      <c r="L2152"/>
      <c r="M2152"/>
      <c r="N2152"/>
      <c r="O2152"/>
    </row>
    <row r="2153" spans="1:15" ht="22.95" customHeight="1" x14ac:dyDescent="0.25">
      <c r="A2153"/>
      <c r="B2153"/>
      <c r="C2153"/>
      <c r="D2153"/>
      <c r="E2153"/>
      <c r="F2153"/>
      <c r="G2153"/>
      <c r="H2153"/>
      <c r="I2153"/>
      <c r="J2153"/>
      <c r="K2153"/>
      <c r="L2153"/>
      <c r="M2153"/>
      <c r="N2153"/>
      <c r="O2153"/>
    </row>
    <row r="2154" spans="1:15" ht="22.95" customHeight="1" x14ac:dyDescent="0.25">
      <c r="A2154"/>
      <c r="B2154"/>
      <c r="C2154"/>
      <c r="D2154"/>
      <c r="E2154"/>
      <c r="F2154"/>
      <c r="G2154"/>
      <c r="H2154"/>
      <c r="I2154"/>
      <c r="J2154"/>
      <c r="K2154"/>
      <c r="L2154"/>
      <c r="M2154"/>
      <c r="N2154"/>
      <c r="O2154"/>
    </row>
    <row r="2155" spans="1:15" ht="22.95" customHeight="1" x14ac:dyDescent="0.25">
      <c r="A2155"/>
      <c r="B2155"/>
      <c r="C2155"/>
      <c r="D2155"/>
      <c r="E2155"/>
      <c r="F2155"/>
      <c r="G2155"/>
      <c r="H2155"/>
      <c r="I2155"/>
      <c r="J2155"/>
      <c r="K2155"/>
      <c r="L2155"/>
      <c r="M2155"/>
      <c r="N2155"/>
      <c r="O2155"/>
    </row>
    <row r="2156" spans="1:15" ht="22.95" customHeight="1" x14ac:dyDescent="0.25">
      <c r="A2156"/>
      <c r="B2156"/>
      <c r="C2156"/>
      <c r="D2156"/>
      <c r="E2156"/>
      <c r="F2156"/>
      <c r="G2156"/>
      <c r="H2156"/>
      <c r="I2156"/>
      <c r="J2156"/>
      <c r="K2156"/>
      <c r="L2156"/>
      <c r="M2156"/>
      <c r="N2156"/>
      <c r="O2156"/>
    </row>
    <row r="2157" spans="1:15" ht="22.95" customHeight="1" x14ac:dyDescent="0.25">
      <c r="A2157"/>
      <c r="B2157"/>
      <c r="C2157"/>
      <c r="D2157"/>
      <c r="E2157"/>
      <c r="F2157"/>
      <c r="G2157"/>
      <c r="H2157"/>
      <c r="I2157"/>
      <c r="J2157"/>
      <c r="K2157"/>
      <c r="L2157"/>
      <c r="M2157"/>
      <c r="N2157"/>
      <c r="O2157"/>
    </row>
    <row r="2158" spans="1:15" ht="22.95" customHeight="1" x14ac:dyDescent="0.25">
      <c r="A2158"/>
      <c r="B2158"/>
      <c r="C2158"/>
      <c r="D2158"/>
      <c r="E2158"/>
      <c r="F2158"/>
      <c r="G2158"/>
      <c r="H2158"/>
      <c r="I2158"/>
      <c r="J2158"/>
      <c r="K2158"/>
      <c r="L2158"/>
      <c r="M2158"/>
      <c r="N2158"/>
      <c r="O2158"/>
    </row>
    <row r="2159" spans="1:15" ht="22.95" customHeight="1" x14ac:dyDescent="0.25">
      <c r="A2159"/>
      <c r="B2159"/>
      <c r="C2159"/>
      <c r="D2159"/>
      <c r="E2159"/>
      <c r="F2159"/>
      <c r="G2159"/>
      <c r="H2159"/>
      <c r="I2159"/>
      <c r="J2159"/>
      <c r="K2159"/>
      <c r="L2159"/>
      <c r="M2159"/>
      <c r="N2159"/>
      <c r="O2159"/>
    </row>
    <row r="2160" spans="1:15" ht="22.95" customHeight="1" x14ac:dyDescent="0.25">
      <c r="A2160"/>
      <c r="B2160"/>
      <c r="C2160"/>
      <c r="D2160"/>
      <c r="E2160"/>
      <c r="F2160"/>
      <c r="G2160"/>
      <c r="H2160"/>
      <c r="I2160"/>
      <c r="J2160"/>
      <c r="K2160"/>
      <c r="L2160"/>
      <c r="M2160"/>
      <c r="N2160"/>
      <c r="O2160"/>
    </row>
    <row r="2161" spans="1:15" ht="22.95" customHeight="1" x14ac:dyDescent="0.25">
      <c r="A2161"/>
      <c r="B2161"/>
      <c r="C2161"/>
      <c r="D2161"/>
      <c r="E2161"/>
      <c r="F2161"/>
      <c r="G2161"/>
      <c r="H2161"/>
      <c r="I2161"/>
      <c r="J2161"/>
      <c r="K2161"/>
      <c r="L2161"/>
      <c r="M2161"/>
      <c r="N2161"/>
      <c r="O2161"/>
    </row>
    <row r="2162" spans="1:15" ht="22.95" customHeight="1" x14ac:dyDescent="0.25">
      <c r="A2162"/>
      <c r="B2162"/>
      <c r="C2162"/>
      <c r="D2162"/>
      <c r="E2162"/>
      <c r="F2162"/>
      <c r="G2162"/>
      <c r="H2162"/>
      <c r="I2162"/>
      <c r="J2162"/>
      <c r="K2162"/>
      <c r="L2162"/>
      <c r="M2162"/>
      <c r="N2162"/>
      <c r="O2162"/>
    </row>
    <row r="2163" spans="1:15" ht="22.95" customHeight="1" x14ac:dyDescent="0.25">
      <c r="A2163"/>
      <c r="B2163"/>
      <c r="C2163"/>
      <c r="D2163"/>
      <c r="E2163"/>
      <c r="F2163"/>
      <c r="G2163"/>
      <c r="H2163"/>
      <c r="I2163"/>
      <c r="J2163"/>
      <c r="K2163"/>
      <c r="L2163"/>
      <c r="M2163"/>
      <c r="N2163"/>
      <c r="O2163"/>
    </row>
    <row r="2164" spans="1:15" ht="22.95" customHeight="1" x14ac:dyDescent="0.25">
      <c r="A2164"/>
      <c r="B2164"/>
      <c r="C2164"/>
      <c r="D2164"/>
      <c r="E2164"/>
      <c r="F2164"/>
      <c r="G2164"/>
      <c r="H2164"/>
      <c r="I2164"/>
      <c r="J2164"/>
      <c r="K2164"/>
      <c r="L2164"/>
      <c r="M2164"/>
      <c r="N2164"/>
      <c r="O2164"/>
    </row>
    <row r="2165" spans="1:15" ht="22.95" customHeight="1" x14ac:dyDescent="0.25">
      <c r="A2165"/>
      <c r="B2165"/>
      <c r="C2165"/>
      <c r="D2165"/>
      <c r="E2165"/>
      <c r="F2165"/>
      <c r="G2165"/>
      <c r="H2165"/>
      <c r="I2165"/>
      <c r="J2165"/>
      <c r="K2165"/>
      <c r="L2165"/>
      <c r="M2165"/>
      <c r="N2165"/>
      <c r="O2165"/>
    </row>
    <row r="2166" spans="1:15" ht="22.95" customHeight="1" x14ac:dyDescent="0.25">
      <c r="A2166"/>
      <c r="B2166"/>
      <c r="C2166"/>
      <c r="D2166"/>
      <c r="E2166"/>
      <c r="F2166"/>
      <c r="G2166"/>
      <c r="H2166"/>
      <c r="I2166"/>
      <c r="J2166"/>
      <c r="K2166"/>
      <c r="L2166"/>
      <c r="M2166"/>
      <c r="N2166"/>
      <c r="O2166"/>
    </row>
    <row r="2167" spans="1:15" ht="22.95" customHeight="1" x14ac:dyDescent="0.25">
      <c r="A2167"/>
      <c r="B2167"/>
      <c r="C2167"/>
      <c r="D2167"/>
      <c r="E2167"/>
      <c r="F2167"/>
      <c r="G2167"/>
      <c r="H2167"/>
      <c r="I2167"/>
      <c r="J2167"/>
      <c r="K2167"/>
      <c r="L2167"/>
      <c r="M2167"/>
      <c r="N2167"/>
      <c r="O2167"/>
    </row>
    <row r="2168" spans="1:15" ht="22.95" customHeight="1" x14ac:dyDescent="0.25">
      <c r="A2168"/>
      <c r="B2168"/>
      <c r="C2168"/>
      <c r="D2168"/>
      <c r="E2168"/>
      <c r="F2168"/>
      <c r="G2168"/>
      <c r="H2168"/>
      <c r="I2168"/>
      <c r="J2168"/>
      <c r="K2168"/>
      <c r="L2168"/>
      <c r="M2168"/>
      <c r="N2168"/>
      <c r="O2168"/>
    </row>
    <row r="2169" spans="1:15" ht="22.95" customHeight="1" x14ac:dyDescent="0.25">
      <c r="A2169"/>
      <c r="B2169"/>
      <c r="C2169"/>
      <c r="D2169"/>
      <c r="E2169"/>
      <c r="F2169"/>
      <c r="G2169"/>
      <c r="H2169"/>
      <c r="I2169"/>
      <c r="J2169"/>
      <c r="K2169"/>
      <c r="L2169"/>
      <c r="M2169"/>
      <c r="N2169"/>
      <c r="O2169"/>
    </row>
    <row r="2170" spans="1:15" ht="22.95" customHeight="1" x14ac:dyDescent="0.25">
      <c r="A2170"/>
      <c r="B2170"/>
      <c r="C2170"/>
      <c r="D2170"/>
      <c r="E2170"/>
      <c r="F2170"/>
      <c r="G2170"/>
      <c r="H2170"/>
      <c r="I2170"/>
      <c r="J2170"/>
      <c r="K2170"/>
      <c r="L2170"/>
      <c r="M2170"/>
      <c r="N2170"/>
      <c r="O2170"/>
    </row>
    <row r="2171" spans="1:15" ht="22.95" customHeight="1" x14ac:dyDescent="0.25">
      <c r="A2171"/>
      <c r="B2171"/>
      <c r="C2171"/>
      <c r="D2171"/>
      <c r="E2171"/>
      <c r="F2171"/>
      <c r="G2171"/>
      <c r="H2171"/>
      <c r="I2171"/>
      <c r="J2171"/>
      <c r="K2171"/>
      <c r="L2171"/>
      <c r="M2171"/>
      <c r="N2171"/>
      <c r="O2171"/>
    </row>
    <row r="2172" spans="1:15" ht="22.95" customHeight="1" x14ac:dyDescent="0.25">
      <c r="A2172"/>
      <c r="B2172"/>
      <c r="C2172"/>
      <c r="D2172"/>
      <c r="E2172"/>
      <c r="F2172"/>
      <c r="G2172"/>
      <c r="H2172"/>
      <c r="I2172"/>
      <c r="J2172"/>
      <c r="K2172"/>
      <c r="L2172"/>
      <c r="M2172"/>
      <c r="N2172"/>
      <c r="O2172"/>
    </row>
    <row r="2173" spans="1:15" ht="22.95" customHeight="1" x14ac:dyDescent="0.25">
      <c r="A2173"/>
      <c r="B2173"/>
      <c r="C2173"/>
      <c r="D2173"/>
      <c r="E2173"/>
      <c r="F2173"/>
      <c r="G2173"/>
      <c r="H2173"/>
      <c r="I2173"/>
      <c r="J2173"/>
      <c r="K2173"/>
      <c r="L2173"/>
      <c r="M2173"/>
      <c r="N2173"/>
      <c r="O2173"/>
    </row>
    <row r="2174" spans="1:15" ht="22.95" customHeight="1" x14ac:dyDescent="0.25">
      <c r="A2174"/>
      <c r="B2174"/>
      <c r="C2174"/>
      <c r="D2174"/>
      <c r="E2174"/>
      <c r="F2174"/>
      <c r="G2174"/>
      <c r="H2174"/>
      <c r="I2174"/>
      <c r="J2174"/>
      <c r="K2174"/>
      <c r="L2174"/>
      <c r="M2174"/>
      <c r="N2174"/>
      <c r="O2174"/>
    </row>
    <row r="2175" spans="1:15" ht="22.95" customHeight="1" x14ac:dyDescent="0.25">
      <c r="A2175"/>
      <c r="B2175"/>
      <c r="C2175"/>
      <c r="D2175"/>
      <c r="E2175"/>
      <c r="F2175"/>
      <c r="G2175"/>
      <c r="H2175"/>
      <c r="I2175"/>
      <c r="J2175"/>
      <c r="K2175"/>
      <c r="L2175"/>
      <c r="M2175"/>
      <c r="N2175"/>
      <c r="O2175"/>
    </row>
    <row r="2176" spans="1:15" ht="22.95" customHeight="1" x14ac:dyDescent="0.25">
      <c r="A2176"/>
      <c r="B2176"/>
      <c r="C2176"/>
      <c r="D2176"/>
      <c r="E2176"/>
      <c r="F2176"/>
      <c r="G2176"/>
      <c r="H2176"/>
      <c r="I2176"/>
      <c r="J2176"/>
      <c r="K2176"/>
      <c r="L2176"/>
      <c r="M2176"/>
      <c r="N2176"/>
      <c r="O2176"/>
    </row>
    <row r="2177" spans="1:15" ht="57.6" customHeight="1" x14ac:dyDescent="0.25">
      <c r="A2177"/>
      <c r="B2177"/>
      <c r="C2177"/>
      <c r="D2177"/>
      <c r="E2177"/>
      <c r="F2177"/>
      <c r="G2177"/>
      <c r="H2177"/>
      <c r="I2177"/>
      <c r="J2177"/>
      <c r="K2177"/>
      <c r="L2177"/>
      <c r="M2177"/>
      <c r="N2177"/>
      <c r="O2177"/>
    </row>
    <row r="2178" spans="1:15" ht="22.95" customHeight="1" x14ac:dyDescent="0.25">
      <c r="A2178"/>
      <c r="B2178"/>
      <c r="C2178"/>
      <c r="D2178"/>
      <c r="E2178"/>
      <c r="F2178"/>
      <c r="G2178"/>
      <c r="H2178"/>
      <c r="I2178"/>
      <c r="J2178"/>
      <c r="K2178"/>
      <c r="L2178"/>
      <c r="M2178"/>
      <c r="N2178"/>
      <c r="O2178"/>
    </row>
    <row r="2179" spans="1:15" ht="22.95" customHeight="1" x14ac:dyDescent="0.25">
      <c r="A2179"/>
      <c r="B2179"/>
      <c r="C2179"/>
      <c r="D2179"/>
      <c r="E2179"/>
      <c r="F2179"/>
      <c r="G2179"/>
      <c r="H2179"/>
      <c r="I2179"/>
      <c r="J2179"/>
      <c r="K2179"/>
      <c r="L2179"/>
      <c r="M2179"/>
      <c r="N2179"/>
      <c r="O2179"/>
    </row>
    <row r="2180" spans="1:15" ht="22.95" customHeight="1" x14ac:dyDescent="0.25">
      <c r="A2180"/>
      <c r="B2180"/>
      <c r="C2180"/>
      <c r="D2180"/>
      <c r="E2180"/>
      <c r="F2180"/>
      <c r="G2180"/>
      <c r="H2180"/>
      <c r="I2180"/>
      <c r="J2180"/>
      <c r="K2180"/>
      <c r="L2180"/>
      <c r="M2180"/>
      <c r="N2180"/>
      <c r="O2180"/>
    </row>
    <row r="2181" spans="1:15" ht="22.95" customHeight="1" x14ac:dyDescent="0.25">
      <c r="A2181"/>
      <c r="B2181"/>
      <c r="C2181"/>
      <c r="D2181"/>
      <c r="E2181"/>
      <c r="F2181"/>
      <c r="G2181"/>
      <c r="H2181"/>
      <c r="I2181"/>
      <c r="J2181"/>
      <c r="K2181"/>
      <c r="L2181"/>
      <c r="M2181"/>
      <c r="N2181"/>
      <c r="O2181"/>
    </row>
    <row r="2182" spans="1:15" ht="22.95" customHeight="1" x14ac:dyDescent="0.25">
      <c r="A2182"/>
      <c r="B2182"/>
      <c r="C2182"/>
      <c r="D2182"/>
      <c r="E2182"/>
      <c r="F2182"/>
      <c r="G2182"/>
      <c r="H2182"/>
      <c r="I2182"/>
      <c r="J2182"/>
      <c r="K2182"/>
      <c r="L2182"/>
      <c r="M2182"/>
      <c r="N2182"/>
      <c r="O2182"/>
    </row>
    <row r="2183" spans="1:15" ht="22.95" customHeight="1" x14ac:dyDescent="0.25">
      <c r="A2183"/>
      <c r="B2183"/>
      <c r="C2183"/>
      <c r="D2183"/>
      <c r="E2183"/>
      <c r="F2183"/>
      <c r="G2183"/>
      <c r="H2183"/>
      <c r="I2183"/>
      <c r="J2183"/>
      <c r="K2183"/>
      <c r="L2183"/>
      <c r="M2183"/>
      <c r="N2183"/>
      <c r="O2183"/>
    </row>
    <row r="2184" spans="1:15" ht="22.95" customHeight="1" x14ac:dyDescent="0.25">
      <c r="A2184"/>
      <c r="B2184"/>
      <c r="C2184"/>
      <c r="D2184"/>
      <c r="E2184"/>
      <c r="F2184"/>
      <c r="G2184"/>
      <c r="H2184"/>
      <c r="I2184"/>
      <c r="J2184"/>
      <c r="K2184"/>
      <c r="L2184"/>
      <c r="M2184"/>
      <c r="N2184"/>
      <c r="O2184"/>
    </row>
    <row r="2185" spans="1:15" ht="22.95" customHeight="1" x14ac:dyDescent="0.25">
      <c r="A2185"/>
      <c r="B2185"/>
      <c r="C2185"/>
      <c r="D2185"/>
      <c r="E2185"/>
      <c r="F2185"/>
      <c r="G2185"/>
      <c r="H2185"/>
      <c r="I2185"/>
      <c r="J2185"/>
      <c r="K2185"/>
      <c r="L2185"/>
      <c r="M2185"/>
      <c r="N2185"/>
      <c r="O2185"/>
    </row>
    <row r="2186" spans="1:15" ht="22.95" customHeight="1" x14ac:dyDescent="0.25">
      <c r="A2186"/>
      <c r="B2186"/>
      <c r="C2186"/>
      <c r="D2186"/>
      <c r="E2186"/>
      <c r="F2186"/>
      <c r="G2186"/>
      <c r="H2186"/>
      <c r="I2186"/>
      <c r="J2186"/>
      <c r="K2186"/>
      <c r="L2186"/>
      <c r="M2186"/>
      <c r="N2186"/>
      <c r="O2186"/>
    </row>
    <row r="2187" spans="1:15" ht="22.95" customHeight="1" x14ac:dyDescent="0.25">
      <c r="A2187"/>
      <c r="B2187"/>
      <c r="C2187"/>
      <c r="D2187"/>
      <c r="E2187"/>
      <c r="F2187"/>
      <c r="G2187"/>
      <c r="H2187"/>
      <c r="I2187"/>
      <c r="J2187"/>
      <c r="K2187"/>
      <c r="L2187"/>
      <c r="M2187"/>
      <c r="N2187"/>
      <c r="O2187"/>
    </row>
    <row r="2188" spans="1:15" ht="22.95" customHeight="1" x14ac:dyDescent="0.25">
      <c r="A2188"/>
      <c r="B2188"/>
      <c r="C2188"/>
      <c r="D2188"/>
      <c r="E2188"/>
      <c r="F2188"/>
      <c r="G2188"/>
      <c r="H2188"/>
      <c r="I2188"/>
      <c r="J2188"/>
      <c r="K2188"/>
      <c r="L2188"/>
      <c r="M2188"/>
      <c r="N2188"/>
      <c r="O2188"/>
    </row>
    <row r="2189" spans="1:15" ht="22.95" customHeight="1" x14ac:dyDescent="0.25">
      <c r="A2189"/>
      <c r="B2189"/>
      <c r="C2189"/>
      <c r="D2189"/>
      <c r="E2189"/>
      <c r="F2189"/>
      <c r="G2189"/>
      <c r="H2189"/>
      <c r="I2189"/>
      <c r="J2189"/>
      <c r="K2189"/>
      <c r="L2189"/>
      <c r="M2189"/>
      <c r="N2189"/>
      <c r="O2189"/>
    </row>
    <row r="2190" spans="1:15" ht="22.95" customHeight="1" x14ac:dyDescent="0.25">
      <c r="A2190"/>
      <c r="B2190"/>
      <c r="C2190"/>
      <c r="D2190"/>
      <c r="E2190"/>
      <c r="F2190"/>
      <c r="G2190"/>
      <c r="H2190"/>
      <c r="I2190"/>
      <c r="J2190"/>
      <c r="K2190"/>
      <c r="L2190"/>
      <c r="M2190"/>
      <c r="N2190"/>
      <c r="O2190"/>
    </row>
    <row r="2191" spans="1:15" ht="22.95" customHeight="1" x14ac:dyDescent="0.25">
      <c r="A2191"/>
      <c r="B2191"/>
      <c r="C2191"/>
      <c r="D2191"/>
      <c r="E2191"/>
      <c r="F2191"/>
      <c r="G2191"/>
      <c r="H2191"/>
      <c r="I2191"/>
      <c r="J2191"/>
      <c r="K2191"/>
      <c r="L2191"/>
      <c r="M2191"/>
      <c r="N2191"/>
      <c r="O2191"/>
    </row>
    <row r="2192" spans="1:15" ht="22.95" customHeight="1" x14ac:dyDescent="0.25">
      <c r="A2192"/>
      <c r="B2192"/>
      <c r="C2192"/>
      <c r="D2192"/>
      <c r="E2192"/>
      <c r="F2192"/>
      <c r="G2192"/>
      <c r="H2192"/>
      <c r="I2192"/>
      <c r="J2192"/>
      <c r="K2192"/>
      <c r="L2192"/>
      <c r="M2192"/>
      <c r="N2192"/>
      <c r="O2192"/>
    </row>
    <row r="2193" spans="1:15" ht="22.95" customHeight="1" x14ac:dyDescent="0.25">
      <c r="A2193"/>
      <c r="B2193"/>
      <c r="C2193"/>
      <c r="D2193"/>
      <c r="E2193"/>
      <c r="F2193"/>
      <c r="G2193"/>
      <c r="H2193"/>
      <c r="I2193"/>
      <c r="J2193"/>
      <c r="K2193"/>
      <c r="L2193"/>
      <c r="M2193"/>
      <c r="N2193"/>
      <c r="O2193"/>
    </row>
    <row r="2194" spans="1:15" ht="22.95" customHeight="1" x14ac:dyDescent="0.25">
      <c r="A2194"/>
      <c r="B2194"/>
      <c r="C2194"/>
      <c r="D2194"/>
      <c r="E2194"/>
      <c r="F2194"/>
      <c r="G2194"/>
      <c r="H2194"/>
      <c r="I2194"/>
      <c r="J2194"/>
      <c r="K2194"/>
      <c r="L2194"/>
      <c r="M2194"/>
      <c r="N2194"/>
      <c r="O2194"/>
    </row>
    <row r="2195" spans="1:15" ht="22.95" customHeight="1" x14ac:dyDescent="0.25">
      <c r="A2195"/>
      <c r="B2195"/>
      <c r="C2195"/>
      <c r="D2195"/>
      <c r="E2195"/>
      <c r="F2195"/>
      <c r="G2195"/>
      <c r="H2195"/>
      <c r="I2195"/>
      <c r="J2195"/>
      <c r="K2195"/>
      <c r="L2195"/>
      <c r="M2195"/>
      <c r="N2195"/>
      <c r="O2195"/>
    </row>
    <row r="2196" spans="1:15" ht="22.95" customHeight="1" x14ac:dyDescent="0.25">
      <c r="A2196"/>
      <c r="B2196"/>
      <c r="C2196"/>
      <c r="D2196"/>
      <c r="E2196"/>
      <c r="F2196"/>
      <c r="G2196"/>
      <c r="H2196"/>
      <c r="I2196"/>
      <c r="J2196"/>
      <c r="K2196"/>
      <c r="L2196"/>
      <c r="M2196"/>
      <c r="N2196"/>
      <c r="O2196"/>
    </row>
    <row r="2197" spans="1:15" ht="22.95" customHeight="1" x14ac:dyDescent="0.25">
      <c r="A2197"/>
      <c r="B2197"/>
      <c r="C2197"/>
      <c r="D2197"/>
      <c r="E2197"/>
      <c r="F2197"/>
      <c r="G2197"/>
      <c r="H2197"/>
      <c r="I2197"/>
      <c r="J2197"/>
      <c r="K2197"/>
      <c r="L2197"/>
      <c r="M2197"/>
      <c r="N2197"/>
      <c r="O2197"/>
    </row>
    <row r="2198" spans="1:15" ht="22.95" customHeight="1" x14ac:dyDescent="0.25">
      <c r="A2198"/>
      <c r="B2198"/>
      <c r="C2198"/>
      <c r="D2198"/>
      <c r="E2198"/>
      <c r="F2198"/>
      <c r="G2198"/>
      <c r="H2198"/>
      <c r="I2198"/>
      <c r="J2198"/>
      <c r="K2198"/>
      <c r="L2198"/>
      <c r="M2198"/>
      <c r="N2198"/>
      <c r="O2198"/>
    </row>
    <row r="2199" spans="1:15" ht="22.95" customHeight="1" x14ac:dyDescent="0.25">
      <c r="A2199"/>
      <c r="B2199"/>
      <c r="C2199"/>
      <c r="D2199"/>
      <c r="E2199"/>
      <c r="F2199"/>
      <c r="G2199"/>
      <c r="H2199"/>
      <c r="I2199"/>
      <c r="J2199"/>
      <c r="K2199"/>
      <c r="L2199"/>
      <c r="M2199"/>
      <c r="N2199"/>
      <c r="O2199"/>
    </row>
    <row r="2200" spans="1:15" ht="22.95" customHeight="1" x14ac:dyDescent="0.25">
      <c r="A2200"/>
      <c r="B2200"/>
      <c r="C2200"/>
      <c r="D2200"/>
      <c r="E2200"/>
      <c r="F2200"/>
      <c r="G2200"/>
      <c r="H2200"/>
      <c r="I2200"/>
      <c r="J2200"/>
      <c r="K2200"/>
      <c r="L2200"/>
      <c r="M2200"/>
      <c r="N2200"/>
      <c r="O2200"/>
    </row>
    <row r="2201" spans="1:15" ht="22.95" customHeight="1" x14ac:dyDescent="0.25">
      <c r="A2201"/>
      <c r="B2201"/>
      <c r="C2201"/>
      <c r="D2201"/>
      <c r="E2201"/>
      <c r="F2201"/>
      <c r="G2201"/>
      <c r="H2201"/>
      <c r="I2201"/>
      <c r="J2201"/>
      <c r="K2201"/>
      <c r="L2201"/>
      <c r="M2201"/>
      <c r="N2201"/>
      <c r="O2201"/>
    </row>
    <row r="2202" spans="1:15" ht="22.95" customHeight="1" x14ac:dyDescent="0.25">
      <c r="A2202"/>
      <c r="B2202"/>
      <c r="C2202"/>
      <c r="D2202"/>
      <c r="E2202"/>
      <c r="F2202"/>
      <c r="G2202"/>
      <c r="H2202"/>
      <c r="I2202"/>
      <c r="J2202"/>
      <c r="K2202"/>
      <c r="L2202"/>
      <c r="M2202"/>
      <c r="N2202"/>
      <c r="O2202"/>
    </row>
    <row r="2203" spans="1:15" ht="22.95" customHeight="1" x14ac:dyDescent="0.25">
      <c r="A2203"/>
      <c r="B2203"/>
      <c r="C2203"/>
      <c r="D2203"/>
      <c r="E2203"/>
      <c r="F2203"/>
      <c r="G2203"/>
      <c r="H2203"/>
      <c r="I2203"/>
      <c r="J2203"/>
      <c r="K2203"/>
      <c r="L2203"/>
      <c r="M2203"/>
      <c r="N2203"/>
      <c r="O2203"/>
    </row>
    <row r="2204" spans="1:15" ht="22.95" customHeight="1" x14ac:dyDescent="0.25">
      <c r="A2204"/>
      <c r="B2204"/>
      <c r="C2204"/>
      <c r="D2204"/>
      <c r="E2204"/>
      <c r="F2204"/>
      <c r="G2204"/>
      <c r="H2204"/>
      <c r="I2204"/>
      <c r="J2204"/>
      <c r="K2204"/>
      <c r="L2204"/>
      <c r="M2204"/>
      <c r="N2204"/>
      <c r="O2204"/>
    </row>
    <row r="2205" spans="1:15" ht="22.95" customHeight="1" x14ac:dyDescent="0.25">
      <c r="A2205"/>
      <c r="B2205"/>
      <c r="C2205"/>
      <c r="D2205"/>
      <c r="E2205"/>
      <c r="F2205"/>
      <c r="G2205"/>
      <c r="H2205"/>
      <c r="I2205"/>
      <c r="J2205"/>
      <c r="K2205"/>
      <c r="L2205"/>
      <c r="M2205"/>
      <c r="N2205"/>
      <c r="O2205"/>
    </row>
    <row r="2206" spans="1:15" ht="22.95" customHeight="1" x14ac:dyDescent="0.25">
      <c r="A2206"/>
      <c r="B2206"/>
      <c r="C2206"/>
      <c r="D2206"/>
      <c r="E2206"/>
      <c r="F2206"/>
      <c r="G2206"/>
      <c r="H2206"/>
      <c r="I2206"/>
      <c r="J2206"/>
      <c r="K2206"/>
      <c r="L2206"/>
      <c r="M2206"/>
      <c r="N2206"/>
      <c r="O2206"/>
    </row>
    <row r="2207" spans="1:15" ht="22.95" customHeight="1" x14ac:dyDescent="0.25">
      <c r="A2207"/>
      <c r="B2207"/>
      <c r="C2207"/>
      <c r="D2207"/>
      <c r="E2207"/>
      <c r="F2207"/>
      <c r="G2207"/>
      <c r="H2207"/>
      <c r="I2207"/>
      <c r="J2207"/>
      <c r="K2207"/>
      <c r="L2207"/>
      <c r="M2207"/>
      <c r="N2207"/>
      <c r="O2207"/>
    </row>
    <row r="2208" spans="1:15" ht="22.95" customHeight="1" x14ac:dyDescent="0.25">
      <c r="A2208"/>
      <c r="B2208"/>
      <c r="C2208"/>
      <c r="D2208"/>
      <c r="E2208"/>
      <c r="F2208"/>
      <c r="G2208"/>
      <c r="H2208"/>
      <c r="I2208"/>
      <c r="J2208"/>
      <c r="K2208"/>
      <c r="L2208"/>
      <c r="M2208"/>
      <c r="N2208"/>
      <c r="O2208"/>
    </row>
    <row r="2209" spans="1:15" ht="22.95" customHeight="1" x14ac:dyDescent="0.25">
      <c r="A2209"/>
      <c r="B2209"/>
      <c r="C2209"/>
      <c r="D2209"/>
      <c r="E2209"/>
      <c r="F2209"/>
      <c r="G2209"/>
      <c r="H2209"/>
      <c r="I2209"/>
      <c r="J2209"/>
      <c r="K2209"/>
      <c r="L2209"/>
      <c r="M2209"/>
      <c r="N2209"/>
      <c r="O2209"/>
    </row>
    <row r="2210" spans="1:15" ht="22.95" customHeight="1" x14ac:dyDescent="0.25">
      <c r="A2210"/>
      <c r="B2210"/>
      <c r="C2210"/>
      <c r="D2210"/>
      <c r="E2210"/>
      <c r="F2210"/>
      <c r="G2210"/>
      <c r="H2210"/>
      <c r="I2210"/>
      <c r="J2210"/>
      <c r="K2210"/>
      <c r="L2210"/>
      <c r="M2210"/>
      <c r="N2210"/>
      <c r="O2210"/>
    </row>
    <row r="2211" spans="1:15" ht="22.95" customHeight="1" x14ac:dyDescent="0.25">
      <c r="A2211"/>
      <c r="B2211"/>
      <c r="C2211"/>
      <c r="D2211"/>
      <c r="E2211"/>
      <c r="F2211"/>
      <c r="G2211"/>
      <c r="H2211"/>
      <c r="I2211"/>
      <c r="J2211"/>
      <c r="K2211"/>
      <c r="L2211"/>
      <c r="M2211"/>
      <c r="N2211"/>
      <c r="O2211"/>
    </row>
    <row r="2212" spans="1:15" ht="22.95" customHeight="1" x14ac:dyDescent="0.25">
      <c r="A2212"/>
      <c r="B2212"/>
      <c r="C2212"/>
      <c r="D2212"/>
      <c r="E2212"/>
      <c r="F2212"/>
      <c r="G2212"/>
      <c r="H2212"/>
      <c r="I2212"/>
      <c r="J2212"/>
      <c r="K2212"/>
      <c r="L2212"/>
      <c r="M2212"/>
      <c r="N2212"/>
      <c r="O2212"/>
    </row>
    <row r="2213" spans="1:15" ht="22.95" customHeight="1" x14ac:dyDescent="0.25">
      <c r="A2213"/>
      <c r="B2213"/>
      <c r="C2213"/>
      <c r="D2213"/>
      <c r="E2213"/>
      <c r="F2213"/>
      <c r="G2213"/>
      <c r="H2213"/>
      <c r="I2213"/>
      <c r="J2213"/>
      <c r="K2213"/>
      <c r="L2213"/>
      <c r="M2213"/>
      <c r="N2213"/>
      <c r="O2213"/>
    </row>
    <row r="2214" spans="1:15" ht="22.95" customHeight="1" x14ac:dyDescent="0.25">
      <c r="A2214"/>
      <c r="B2214"/>
      <c r="C2214"/>
      <c r="D2214"/>
      <c r="E2214"/>
      <c r="F2214"/>
      <c r="G2214"/>
      <c r="H2214"/>
      <c r="I2214"/>
      <c r="J2214"/>
      <c r="K2214"/>
      <c r="L2214"/>
      <c r="M2214"/>
      <c r="N2214"/>
      <c r="O2214"/>
    </row>
    <row r="2215" spans="1:15" ht="22.95" customHeight="1" x14ac:dyDescent="0.25">
      <c r="A2215"/>
      <c r="B2215"/>
      <c r="C2215"/>
      <c r="D2215"/>
      <c r="E2215"/>
      <c r="F2215"/>
      <c r="G2215"/>
      <c r="H2215"/>
      <c r="I2215"/>
      <c r="J2215"/>
      <c r="K2215"/>
      <c r="L2215"/>
      <c r="M2215"/>
      <c r="N2215"/>
      <c r="O2215"/>
    </row>
    <row r="2216" spans="1:15" ht="22.95" customHeight="1" x14ac:dyDescent="0.25">
      <c r="A2216"/>
      <c r="B2216"/>
      <c r="C2216"/>
      <c r="D2216"/>
      <c r="E2216"/>
      <c r="F2216"/>
      <c r="G2216"/>
      <c r="H2216"/>
      <c r="I2216"/>
      <c r="J2216"/>
      <c r="K2216"/>
      <c r="L2216"/>
      <c r="M2216"/>
      <c r="N2216"/>
      <c r="O2216"/>
    </row>
    <row r="2217" spans="1:15" ht="22.95" customHeight="1" x14ac:dyDescent="0.25">
      <c r="A2217"/>
      <c r="B2217"/>
      <c r="C2217"/>
      <c r="D2217"/>
      <c r="E2217"/>
      <c r="F2217"/>
      <c r="G2217"/>
      <c r="H2217"/>
      <c r="I2217"/>
      <c r="J2217"/>
      <c r="K2217"/>
      <c r="L2217"/>
      <c r="M2217"/>
      <c r="N2217"/>
      <c r="O2217"/>
    </row>
    <row r="2218" spans="1:15" ht="22.95" customHeight="1" x14ac:dyDescent="0.25">
      <c r="A2218"/>
      <c r="B2218"/>
      <c r="C2218"/>
      <c r="D2218"/>
      <c r="E2218"/>
      <c r="F2218"/>
      <c r="G2218"/>
      <c r="H2218"/>
      <c r="I2218"/>
      <c r="J2218"/>
      <c r="K2218"/>
      <c r="L2218"/>
      <c r="M2218"/>
      <c r="N2218"/>
      <c r="O2218"/>
    </row>
    <row r="2219" spans="1:15" ht="13.2" customHeight="1" x14ac:dyDescent="0.25">
      <c r="A2219"/>
      <c r="B2219"/>
      <c r="C2219"/>
      <c r="D2219"/>
      <c r="E2219"/>
      <c r="F2219"/>
      <c r="G2219"/>
      <c r="H2219"/>
      <c r="I2219"/>
      <c r="J2219"/>
      <c r="K2219"/>
      <c r="L2219"/>
      <c r="M2219"/>
      <c r="N2219"/>
      <c r="O2219"/>
    </row>
    <row r="2220" spans="1:15" ht="13.2" customHeight="1" x14ac:dyDescent="0.25">
      <c r="A2220"/>
      <c r="B2220"/>
      <c r="C2220"/>
      <c r="D2220"/>
      <c r="E2220"/>
      <c r="F2220"/>
      <c r="G2220"/>
      <c r="H2220"/>
      <c r="I2220"/>
      <c r="J2220"/>
      <c r="K2220"/>
      <c r="L2220"/>
      <c r="M2220"/>
      <c r="N2220"/>
      <c r="O2220"/>
    </row>
    <row r="2221" spans="1:15" ht="13.2" customHeight="1" x14ac:dyDescent="0.25">
      <c r="A2221"/>
      <c r="B2221"/>
      <c r="C2221"/>
      <c r="D2221"/>
      <c r="E2221"/>
      <c r="F2221"/>
      <c r="G2221"/>
      <c r="H2221"/>
      <c r="I2221"/>
      <c r="J2221"/>
      <c r="K2221"/>
      <c r="L2221"/>
      <c r="M2221"/>
      <c r="N2221"/>
      <c r="O2221"/>
    </row>
    <row r="2222" spans="1:15" ht="13.2" customHeight="1" x14ac:dyDescent="0.25">
      <c r="A2222"/>
      <c r="B2222"/>
      <c r="C2222"/>
      <c r="D2222"/>
      <c r="E2222"/>
      <c r="F2222"/>
      <c r="G2222"/>
      <c r="H2222"/>
      <c r="I2222"/>
      <c r="J2222"/>
      <c r="K2222"/>
      <c r="L2222"/>
      <c r="M2222"/>
      <c r="N2222"/>
      <c r="O2222"/>
    </row>
    <row r="2223" spans="1:15" ht="13.2" customHeight="1" x14ac:dyDescent="0.25">
      <c r="A2223"/>
      <c r="B2223"/>
      <c r="C2223"/>
      <c r="D2223"/>
      <c r="E2223"/>
      <c r="F2223"/>
      <c r="G2223"/>
      <c r="H2223"/>
      <c r="I2223"/>
      <c r="J2223"/>
      <c r="K2223"/>
      <c r="L2223"/>
      <c r="M2223"/>
      <c r="N2223"/>
      <c r="O2223"/>
    </row>
    <row r="2224" spans="1:15" ht="13.2" customHeight="1" x14ac:dyDescent="0.25">
      <c r="A2224"/>
      <c r="B2224"/>
      <c r="C2224"/>
      <c r="D2224"/>
      <c r="E2224"/>
      <c r="F2224"/>
      <c r="G2224"/>
      <c r="H2224"/>
      <c r="I2224"/>
      <c r="J2224"/>
      <c r="K2224"/>
      <c r="L2224"/>
      <c r="M2224"/>
      <c r="N2224"/>
      <c r="O2224"/>
    </row>
    <row r="2225" spans="1:15" ht="13.2" customHeight="1" x14ac:dyDescent="0.25">
      <c r="A2225"/>
      <c r="B2225"/>
      <c r="C2225"/>
      <c r="D2225"/>
      <c r="E2225"/>
      <c r="F2225"/>
      <c r="G2225"/>
      <c r="H2225"/>
      <c r="I2225"/>
      <c r="J2225"/>
      <c r="K2225"/>
      <c r="L2225"/>
      <c r="M2225"/>
      <c r="N2225"/>
      <c r="O2225"/>
    </row>
    <row r="2226" spans="1:15" ht="13.2" customHeight="1" x14ac:dyDescent="0.25">
      <c r="A2226"/>
      <c r="B2226"/>
      <c r="C2226"/>
      <c r="D2226"/>
      <c r="E2226"/>
      <c r="F2226"/>
      <c r="G2226"/>
      <c r="H2226"/>
      <c r="I2226"/>
      <c r="J2226"/>
      <c r="K2226"/>
      <c r="L2226"/>
      <c r="M2226"/>
      <c r="N2226"/>
      <c r="O2226"/>
    </row>
    <row r="2227" spans="1:15" ht="13.2" customHeight="1" x14ac:dyDescent="0.25">
      <c r="A2227"/>
      <c r="B2227"/>
      <c r="C2227"/>
      <c r="D2227"/>
      <c r="E2227"/>
      <c r="F2227"/>
      <c r="G2227"/>
      <c r="H2227"/>
      <c r="I2227"/>
      <c r="J2227"/>
      <c r="K2227"/>
      <c r="L2227"/>
      <c r="M2227"/>
      <c r="N2227"/>
      <c r="O2227"/>
    </row>
    <row r="2228" spans="1:15" ht="13.2" customHeight="1" x14ac:dyDescent="0.25">
      <c r="A2228"/>
      <c r="B2228"/>
      <c r="C2228"/>
      <c r="D2228"/>
      <c r="E2228"/>
      <c r="F2228"/>
      <c r="G2228"/>
      <c r="H2228"/>
      <c r="I2228"/>
      <c r="J2228"/>
      <c r="K2228"/>
      <c r="L2228"/>
      <c r="M2228"/>
      <c r="N2228"/>
      <c r="O2228"/>
    </row>
    <row r="2229" spans="1:15" ht="13.2" customHeight="1" x14ac:dyDescent="0.25">
      <c r="A2229"/>
      <c r="B2229"/>
      <c r="C2229"/>
      <c r="D2229"/>
      <c r="E2229"/>
      <c r="F2229"/>
      <c r="G2229"/>
      <c r="H2229"/>
      <c r="I2229"/>
      <c r="J2229"/>
      <c r="K2229"/>
      <c r="L2229"/>
      <c r="M2229"/>
      <c r="N2229"/>
      <c r="O2229"/>
    </row>
    <row r="2230" spans="1:15" ht="13.2" customHeight="1" x14ac:dyDescent="0.25">
      <c r="A2230"/>
      <c r="B2230"/>
      <c r="C2230"/>
      <c r="D2230"/>
      <c r="E2230"/>
      <c r="F2230"/>
      <c r="G2230"/>
      <c r="H2230"/>
      <c r="I2230"/>
      <c r="J2230"/>
      <c r="K2230"/>
      <c r="L2230"/>
      <c r="M2230"/>
      <c r="N2230"/>
      <c r="O2230"/>
    </row>
    <row r="2231" spans="1:15" ht="13.2" customHeight="1" x14ac:dyDescent="0.25">
      <c r="A2231"/>
      <c r="B2231"/>
      <c r="C2231"/>
      <c r="D2231"/>
      <c r="E2231"/>
      <c r="F2231"/>
      <c r="G2231"/>
      <c r="H2231"/>
      <c r="I2231"/>
      <c r="J2231"/>
      <c r="K2231"/>
      <c r="L2231"/>
      <c r="M2231"/>
      <c r="N2231"/>
      <c r="O2231"/>
    </row>
    <row r="2232" spans="1:15" ht="13.2" customHeight="1" x14ac:dyDescent="0.25">
      <c r="A2232"/>
      <c r="B2232"/>
      <c r="C2232"/>
      <c r="D2232"/>
      <c r="E2232"/>
      <c r="F2232"/>
      <c r="G2232"/>
      <c r="H2232"/>
      <c r="I2232"/>
      <c r="J2232"/>
      <c r="K2232"/>
      <c r="L2232"/>
      <c r="M2232"/>
      <c r="N2232"/>
      <c r="O2232"/>
    </row>
    <row r="2233" spans="1:15" ht="13.2" customHeight="1" x14ac:dyDescent="0.25">
      <c r="A2233"/>
      <c r="B2233"/>
      <c r="C2233"/>
      <c r="D2233"/>
      <c r="E2233"/>
      <c r="F2233"/>
      <c r="G2233"/>
      <c r="H2233"/>
      <c r="I2233"/>
      <c r="J2233"/>
      <c r="K2233"/>
      <c r="L2233"/>
      <c r="M2233"/>
      <c r="N2233"/>
      <c r="O2233"/>
    </row>
    <row r="2234" spans="1:15" ht="13.2" customHeight="1" x14ac:dyDescent="0.25">
      <c r="A2234"/>
      <c r="B2234"/>
      <c r="C2234"/>
      <c r="D2234"/>
      <c r="E2234"/>
      <c r="F2234"/>
      <c r="G2234"/>
      <c r="H2234"/>
      <c r="I2234"/>
      <c r="J2234"/>
      <c r="K2234"/>
      <c r="L2234"/>
      <c r="M2234"/>
      <c r="N2234"/>
      <c r="O2234"/>
    </row>
    <row r="2235" spans="1:15" ht="13.2" customHeight="1" x14ac:dyDescent="0.25">
      <c r="A2235"/>
      <c r="B2235"/>
      <c r="C2235"/>
      <c r="D2235"/>
      <c r="E2235"/>
      <c r="F2235"/>
      <c r="G2235"/>
      <c r="H2235"/>
      <c r="I2235"/>
      <c r="J2235"/>
      <c r="K2235"/>
      <c r="L2235"/>
      <c r="M2235"/>
      <c r="N2235"/>
      <c r="O2235"/>
    </row>
    <row r="2236" spans="1:15" ht="13.2" customHeight="1" x14ac:dyDescent="0.25">
      <c r="A2236"/>
      <c r="B2236"/>
      <c r="C2236"/>
      <c r="D2236"/>
      <c r="E2236"/>
      <c r="F2236"/>
      <c r="G2236"/>
      <c r="H2236"/>
      <c r="I2236"/>
      <c r="J2236"/>
      <c r="K2236"/>
      <c r="L2236"/>
      <c r="M2236"/>
      <c r="N2236"/>
      <c r="O2236"/>
    </row>
    <row r="2237" spans="1:15" ht="13.2" customHeight="1" x14ac:dyDescent="0.25">
      <c r="A2237"/>
      <c r="B2237"/>
      <c r="C2237"/>
      <c r="D2237"/>
      <c r="E2237"/>
      <c r="F2237"/>
      <c r="G2237"/>
      <c r="H2237"/>
      <c r="I2237"/>
      <c r="J2237"/>
      <c r="K2237"/>
      <c r="L2237"/>
      <c r="M2237"/>
      <c r="N2237"/>
      <c r="O2237"/>
    </row>
    <row r="2238" spans="1:15" ht="13.2" customHeight="1" x14ac:dyDescent="0.25">
      <c r="A2238"/>
      <c r="B2238"/>
      <c r="C2238"/>
      <c r="D2238"/>
      <c r="E2238"/>
      <c r="F2238"/>
      <c r="G2238"/>
      <c r="H2238"/>
      <c r="I2238"/>
      <c r="J2238"/>
      <c r="K2238"/>
      <c r="L2238"/>
      <c r="M2238"/>
      <c r="N2238"/>
      <c r="O2238"/>
    </row>
    <row r="2239" spans="1:15" ht="13.2" customHeight="1" x14ac:dyDescent="0.25">
      <c r="A2239"/>
      <c r="B2239"/>
      <c r="C2239"/>
      <c r="D2239"/>
      <c r="E2239"/>
      <c r="F2239"/>
      <c r="G2239"/>
      <c r="H2239"/>
      <c r="I2239"/>
      <c r="J2239"/>
      <c r="K2239"/>
      <c r="L2239"/>
      <c r="M2239"/>
      <c r="N2239"/>
      <c r="O2239"/>
    </row>
    <row r="2240" spans="1:15" ht="13.2" customHeight="1" x14ac:dyDescent="0.25">
      <c r="A2240"/>
      <c r="B2240"/>
      <c r="C2240"/>
      <c r="D2240"/>
      <c r="E2240"/>
      <c r="F2240"/>
      <c r="G2240"/>
      <c r="H2240"/>
      <c r="I2240"/>
      <c r="J2240"/>
      <c r="K2240"/>
      <c r="L2240"/>
      <c r="M2240"/>
      <c r="N2240"/>
      <c r="O2240"/>
    </row>
    <row r="2241" spans="1:15" ht="13.2" customHeight="1" x14ac:dyDescent="0.25">
      <c r="A2241"/>
      <c r="B2241"/>
      <c r="C2241"/>
      <c r="D2241"/>
      <c r="E2241"/>
      <c r="F2241"/>
      <c r="G2241"/>
      <c r="H2241"/>
      <c r="I2241"/>
      <c r="J2241"/>
      <c r="K2241"/>
      <c r="L2241"/>
      <c r="M2241"/>
      <c r="N2241"/>
      <c r="O2241"/>
    </row>
    <row r="2242" spans="1:15" ht="13.2" customHeight="1" x14ac:dyDescent="0.25">
      <c r="A2242"/>
      <c r="B2242"/>
      <c r="C2242"/>
      <c r="D2242"/>
      <c r="E2242"/>
      <c r="F2242"/>
      <c r="G2242"/>
      <c r="H2242"/>
      <c r="I2242"/>
      <c r="J2242"/>
      <c r="K2242"/>
      <c r="L2242"/>
      <c r="M2242"/>
      <c r="N2242"/>
      <c r="O2242"/>
    </row>
    <row r="2243" spans="1:15" ht="13.2" customHeight="1" x14ac:dyDescent="0.25">
      <c r="A2243"/>
      <c r="B2243"/>
      <c r="C2243"/>
      <c r="D2243"/>
      <c r="E2243"/>
      <c r="F2243"/>
      <c r="G2243"/>
      <c r="H2243"/>
      <c r="I2243"/>
      <c r="J2243"/>
      <c r="K2243"/>
      <c r="L2243"/>
      <c r="M2243"/>
      <c r="N2243"/>
      <c r="O2243"/>
    </row>
    <row r="2244" spans="1:15" ht="13.2" customHeight="1" x14ac:dyDescent="0.25">
      <c r="A2244"/>
      <c r="B2244"/>
      <c r="C2244"/>
      <c r="D2244"/>
      <c r="E2244"/>
      <c r="F2244"/>
      <c r="G2244"/>
      <c r="H2244"/>
      <c r="I2244"/>
      <c r="J2244"/>
      <c r="K2244"/>
      <c r="L2244"/>
      <c r="M2244"/>
      <c r="N2244"/>
      <c r="O2244"/>
    </row>
    <row r="2245" spans="1:15" ht="13.2" customHeight="1" x14ac:dyDescent="0.25">
      <c r="A2245"/>
      <c r="B2245"/>
      <c r="C2245"/>
      <c r="D2245"/>
      <c r="E2245"/>
      <c r="F2245"/>
      <c r="G2245"/>
      <c r="H2245"/>
      <c r="I2245"/>
      <c r="J2245"/>
      <c r="K2245"/>
      <c r="L2245"/>
      <c r="M2245"/>
      <c r="N2245"/>
      <c r="O2245"/>
    </row>
    <row r="2246" spans="1:15" ht="13.2" customHeight="1" x14ac:dyDescent="0.25">
      <c r="A2246"/>
      <c r="B2246"/>
      <c r="C2246"/>
      <c r="D2246"/>
      <c r="E2246"/>
      <c r="F2246"/>
      <c r="G2246"/>
      <c r="H2246"/>
      <c r="I2246"/>
      <c r="J2246"/>
      <c r="K2246"/>
      <c r="L2246"/>
      <c r="M2246"/>
      <c r="N2246"/>
      <c r="O2246"/>
    </row>
    <row r="2247" spans="1:15" ht="13.2" customHeight="1" x14ac:dyDescent="0.25">
      <c r="A2247"/>
      <c r="B2247"/>
      <c r="C2247"/>
      <c r="D2247"/>
      <c r="E2247"/>
      <c r="F2247"/>
      <c r="G2247"/>
      <c r="H2247"/>
      <c r="I2247"/>
      <c r="J2247"/>
      <c r="K2247"/>
      <c r="L2247"/>
      <c r="M2247"/>
      <c r="N2247"/>
      <c r="O2247"/>
    </row>
    <row r="2248" spans="1:15" ht="13.2" customHeight="1" x14ac:dyDescent="0.25">
      <c r="A2248"/>
      <c r="B2248"/>
      <c r="C2248"/>
      <c r="D2248"/>
      <c r="E2248"/>
      <c r="F2248"/>
      <c r="G2248"/>
      <c r="H2248"/>
      <c r="I2248"/>
      <c r="J2248"/>
      <c r="K2248"/>
      <c r="L2248"/>
      <c r="M2248"/>
      <c r="N2248"/>
      <c r="O2248"/>
    </row>
    <row r="2249" spans="1:15" ht="13.2" customHeight="1" x14ac:dyDescent="0.25">
      <c r="A2249"/>
      <c r="B2249"/>
      <c r="C2249"/>
      <c r="D2249"/>
      <c r="E2249"/>
      <c r="F2249"/>
      <c r="G2249"/>
      <c r="H2249"/>
      <c r="I2249"/>
      <c r="J2249"/>
      <c r="K2249"/>
      <c r="L2249"/>
      <c r="M2249"/>
      <c r="N2249"/>
      <c r="O2249"/>
    </row>
    <row r="2250" spans="1:15" ht="13.2" customHeight="1" x14ac:dyDescent="0.25">
      <c r="A2250"/>
      <c r="B2250"/>
      <c r="C2250"/>
      <c r="D2250"/>
      <c r="E2250"/>
      <c r="F2250"/>
      <c r="G2250"/>
      <c r="H2250"/>
      <c r="I2250"/>
      <c r="J2250"/>
      <c r="K2250"/>
      <c r="L2250"/>
      <c r="M2250"/>
      <c r="N2250"/>
      <c r="O2250"/>
    </row>
    <row r="2251" spans="1:15" ht="13.2" customHeight="1" x14ac:dyDescent="0.25">
      <c r="A2251"/>
      <c r="B2251"/>
      <c r="C2251"/>
      <c r="D2251"/>
      <c r="E2251"/>
      <c r="F2251"/>
      <c r="G2251"/>
      <c r="H2251"/>
      <c r="I2251"/>
      <c r="J2251"/>
      <c r="K2251"/>
      <c r="L2251"/>
      <c r="M2251"/>
      <c r="N2251"/>
      <c r="O2251"/>
    </row>
    <row r="2252" spans="1:15" ht="13.2" customHeight="1" x14ac:dyDescent="0.25">
      <c r="A2252"/>
      <c r="B2252"/>
      <c r="C2252"/>
      <c r="D2252"/>
      <c r="E2252"/>
      <c r="F2252"/>
      <c r="G2252"/>
      <c r="H2252"/>
      <c r="I2252"/>
      <c r="J2252"/>
      <c r="K2252"/>
      <c r="L2252"/>
      <c r="M2252"/>
      <c r="N2252"/>
      <c r="O2252"/>
    </row>
    <row r="2253" spans="1:15" ht="13.2" customHeight="1" x14ac:dyDescent="0.25">
      <c r="A2253"/>
      <c r="B2253"/>
      <c r="C2253"/>
      <c r="D2253"/>
      <c r="E2253"/>
      <c r="F2253"/>
      <c r="G2253"/>
      <c r="H2253"/>
      <c r="I2253"/>
      <c r="J2253"/>
      <c r="K2253"/>
      <c r="L2253"/>
      <c r="M2253"/>
      <c r="N2253"/>
      <c r="O2253"/>
    </row>
    <row r="2254" spans="1:15" ht="13.2" customHeight="1" x14ac:dyDescent="0.25">
      <c r="A2254"/>
      <c r="B2254"/>
      <c r="C2254"/>
      <c r="D2254"/>
      <c r="E2254"/>
      <c r="F2254"/>
      <c r="G2254"/>
      <c r="H2254"/>
      <c r="I2254"/>
      <c r="J2254"/>
      <c r="K2254"/>
      <c r="L2254"/>
      <c r="M2254"/>
      <c r="N2254"/>
      <c r="O2254"/>
    </row>
    <row r="2255" spans="1:15" ht="13.2" customHeight="1" x14ac:dyDescent="0.25">
      <c r="A2255"/>
      <c r="B2255"/>
      <c r="C2255"/>
      <c r="D2255"/>
      <c r="E2255"/>
      <c r="F2255"/>
      <c r="G2255"/>
      <c r="H2255"/>
      <c r="I2255"/>
      <c r="J2255"/>
      <c r="K2255"/>
      <c r="L2255"/>
      <c r="M2255"/>
      <c r="N2255"/>
      <c r="O2255"/>
    </row>
    <row r="2256" spans="1:15" ht="13.2" customHeight="1" x14ac:dyDescent="0.25">
      <c r="A2256"/>
      <c r="B2256"/>
      <c r="C2256"/>
      <c r="D2256"/>
      <c r="E2256"/>
      <c r="F2256"/>
      <c r="G2256"/>
      <c r="H2256"/>
      <c r="I2256"/>
      <c r="J2256"/>
      <c r="K2256"/>
      <c r="L2256"/>
      <c r="M2256"/>
      <c r="N2256"/>
      <c r="O2256"/>
    </row>
    <row r="2257" spans="1:15" ht="13.2" customHeight="1" x14ac:dyDescent="0.25">
      <c r="A2257"/>
      <c r="B2257"/>
      <c r="C2257"/>
      <c r="D2257"/>
      <c r="E2257"/>
      <c r="F2257"/>
      <c r="G2257"/>
      <c r="H2257"/>
      <c r="I2257"/>
      <c r="J2257"/>
      <c r="K2257"/>
      <c r="L2257"/>
      <c r="M2257"/>
      <c r="N2257"/>
      <c r="O2257"/>
    </row>
    <row r="2258" spans="1:15" ht="13.2" customHeight="1" x14ac:dyDescent="0.25">
      <c r="A2258"/>
      <c r="B2258"/>
      <c r="C2258"/>
      <c r="D2258"/>
      <c r="E2258"/>
      <c r="F2258"/>
      <c r="G2258"/>
      <c r="H2258"/>
      <c r="I2258"/>
      <c r="J2258"/>
      <c r="K2258"/>
      <c r="L2258"/>
      <c r="M2258"/>
      <c r="N2258"/>
      <c r="O2258"/>
    </row>
    <row r="2259" spans="1:15" ht="13.2" customHeight="1" x14ac:dyDescent="0.25">
      <c r="A2259"/>
      <c r="B2259"/>
      <c r="C2259"/>
      <c r="D2259"/>
      <c r="E2259"/>
      <c r="F2259"/>
      <c r="G2259"/>
      <c r="H2259"/>
      <c r="I2259"/>
      <c r="J2259"/>
      <c r="K2259"/>
      <c r="L2259"/>
      <c r="M2259"/>
      <c r="N2259"/>
      <c r="O2259"/>
    </row>
    <row r="2260" spans="1:15" ht="13.2" customHeight="1" x14ac:dyDescent="0.25">
      <c r="A2260"/>
      <c r="B2260"/>
      <c r="C2260"/>
      <c r="D2260"/>
      <c r="E2260"/>
      <c r="F2260"/>
      <c r="G2260"/>
      <c r="H2260"/>
      <c r="I2260"/>
      <c r="J2260"/>
      <c r="K2260"/>
      <c r="L2260"/>
      <c r="M2260"/>
      <c r="N2260"/>
      <c r="O2260"/>
    </row>
    <row r="2261" spans="1:15" ht="13.2" customHeight="1" x14ac:dyDescent="0.25">
      <c r="A2261"/>
      <c r="B2261"/>
      <c r="C2261"/>
      <c r="D2261"/>
      <c r="E2261"/>
      <c r="F2261"/>
      <c r="G2261"/>
      <c r="H2261"/>
      <c r="I2261"/>
      <c r="J2261"/>
      <c r="K2261"/>
      <c r="L2261"/>
      <c r="M2261"/>
      <c r="N2261"/>
      <c r="O2261"/>
    </row>
    <row r="2262" spans="1:15" ht="13.2" customHeight="1" x14ac:dyDescent="0.25">
      <c r="A2262"/>
      <c r="B2262"/>
      <c r="C2262"/>
      <c r="D2262"/>
      <c r="E2262"/>
      <c r="F2262"/>
      <c r="G2262"/>
      <c r="H2262"/>
      <c r="I2262"/>
      <c r="J2262"/>
      <c r="K2262"/>
      <c r="L2262"/>
      <c r="M2262"/>
      <c r="N2262"/>
      <c r="O2262"/>
    </row>
    <row r="2263" spans="1:15" ht="13.2" customHeight="1" x14ac:dyDescent="0.25">
      <c r="A2263"/>
      <c r="B2263"/>
      <c r="C2263"/>
      <c r="D2263"/>
      <c r="E2263"/>
      <c r="F2263"/>
      <c r="G2263"/>
      <c r="H2263"/>
      <c r="I2263"/>
      <c r="J2263"/>
      <c r="K2263"/>
      <c r="L2263"/>
      <c r="M2263"/>
      <c r="N2263"/>
      <c r="O2263"/>
    </row>
    <row r="2264" spans="1:15" ht="13.2" customHeight="1" x14ac:dyDescent="0.25">
      <c r="A2264"/>
      <c r="B2264"/>
      <c r="C2264"/>
      <c r="D2264"/>
      <c r="E2264"/>
      <c r="F2264"/>
      <c r="G2264"/>
      <c r="H2264"/>
      <c r="I2264"/>
      <c r="J2264"/>
      <c r="K2264"/>
      <c r="L2264"/>
      <c r="M2264"/>
      <c r="N2264"/>
      <c r="O2264"/>
    </row>
    <row r="2265" spans="1:15" ht="13.2" customHeight="1" x14ac:dyDescent="0.25">
      <c r="A2265"/>
      <c r="B2265"/>
      <c r="C2265"/>
      <c r="D2265"/>
      <c r="E2265"/>
      <c r="F2265"/>
      <c r="G2265"/>
      <c r="H2265"/>
      <c r="I2265"/>
      <c r="J2265"/>
      <c r="K2265"/>
      <c r="L2265"/>
      <c r="M2265"/>
      <c r="N2265"/>
      <c r="O2265"/>
    </row>
    <row r="2266" spans="1:15" ht="13.2" customHeight="1" x14ac:dyDescent="0.25">
      <c r="A2266"/>
      <c r="B2266"/>
      <c r="C2266"/>
      <c r="D2266"/>
      <c r="E2266"/>
      <c r="F2266"/>
      <c r="G2266"/>
      <c r="H2266"/>
      <c r="I2266"/>
      <c r="J2266"/>
      <c r="K2266"/>
      <c r="L2266"/>
      <c r="M2266"/>
      <c r="N2266"/>
      <c r="O2266"/>
    </row>
    <row r="2267" spans="1:15" ht="13.2" customHeight="1" x14ac:dyDescent="0.25">
      <c r="A2267"/>
      <c r="B2267"/>
      <c r="C2267"/>
      <c r="D2267"/>
      <c r="E2267"/>
      <c r="F2267"/>
      <c r="G2267"/>
      <c r="H2267"/>
      <c r="I2267"/>
      <c r="J2267"/>
      <c r="K2267"/>
      <c r="L2267"/>
      <c r="M2267"/>
      <c r="N2267"/>
      <c r="O2267"/>
    </row>
    <row r="2268" spans="1:15" ht="13.2" customHeight="1" x14ac:dyDescent="0.25">
      <c r="A2268"/>
      <c r="B2268"/>
      <c r="C2268"/>
      <c r="D2268"/>
      <c r="E2268"/>
      <c r="F2268"/>
      <c r="G2268"/>
      <c r="H2268"/>
      <c r="I2268"/>
      <c r="J2268"/>
      <c r="K2268"/>
      <c r="L2268"/>
      <c r="M2268"/>
      <c r="N2268"/>
      <c r="O2268"/>
    </row>
    <row r="2269" spans="1:15" ht="13.2" customHeight="1" x14ac:dyDescent="0.25">
      <c r="A2269"/>
      <c r="B2269"/>
      <c r="C2269"/>
      <c r="D2269"/>
      <c r="E2269"/>
      <c r="F2269"/>
      <c r="G2269"/>
      <c r="H2269"/>
      <c r="I2269"/>
      <c r="J2269"/>
      <c r="K2269"/>
      <c r="L2269"/>
      <c r="M2269"/>
      <c r="N2269"/>
      <c r="O2269"/>
    </row>
    <row r="2270" spans="1:15" ht="13.2" customHeight="1" x14ac:dyDescent="0.25">
      <c r="A2270"/>
      <c r="B2270"/>
      <c r="C2270"/>
      <c r="D2270"/>
      <c r="E2270"/>
      <c r="F2270"/>
      <c r="G2270"/>
      <c r="H2270"/>
      <c r="I2270"/>
      <c r="J2270"/>
      <c r="K2270"/>
      <c r="L2270"/>
      <c r="M2270"/>
      <c r="N2270"/>
      <c r="O2270"/>
    </row>
    <row r="2271" spans="1:15" ht="13.2" customHeight="1" x14ac:dyDescent="0.25">
      <c r="A2271"/>
      <c r="B2271"/>
      <c r="C2271"/>
      <c r="D2271"/>
      <c r="E2271"/>
      <c r="F2271"/>
      <c r="G2271"/>
      <c r="H2271"/>
      <c r="I2271"/>
      <c r="J2271"/>
      <c r="K2271"/>
      <c r="L2271"/>
      <c r="M2271"/>
      <c r="N2271"/>
      <c r="O2271"/>
    </row>
    <row r="2272" spans="1:15" ht="13.2" customHeight="1" x14ac:dyDescent="0.25">
      <c r="A2272"/>
      <c r="B2272"/>
      <c r="C2272"/>
      <c r="D2272"/>
      <c r="E2272"/>
      <c r="F2272"/>
      <c r="G2272"/>
      <c r="H2272"/>
      <c r="I2272"/>
      <c r="J2272"/>
      <c r="K2272"/>
      <c r="L2272"/>
      <c r="M2272"/>
      <c r="N2272"/>
      <c r="O2272"/>
    </row>
    <row r="2273" spans="1:15" ht="13.2" customHeight="1" x14ac:dyDescent="0.25">
      <c r="A2273"/>
      <c r="B2273"/>
      <c r="C2273"/>
      <c r="D2273"/>
      <c r="E2273"/>
      <c r="F2273"/>
      <c r="G2273"/>
      <c r="H2273"/>
      <c r="I2273"/>
      <c r="J2273"/>
      <c r="K2273"/>
      <c r="L2273"/>
      <c r="M2273"/>
      <c r="N2273"/>
      <c r="O2273"/>
    </row>
    <row r="2274" spans="1:15" ht="13.2" customHeight="1" x14ac:dyDescent="0.25">
      <c r="A2274"/>
      <c r="B2274"/>
      <c r="C2274"/>
      <c r="D2274"/>
      <c r="E2274"/>
      <c r="F2274"/>
      <c r="G2274"/>
      <c r="H2274"/>
      <c r="I2274"/>
      <c r="J2274"/>
      <c r="K2274"/>
      <c r="L2274"/>
      <c r="M2274"/>
      <c r="N2274"/>
      <c r="O2274"/>
    </row>
    <row r="2275" spans="1:15" ht="13.2" customHeight="1" x14ac:dyDescent="0.25">
      <c r="A2275"/>
      <c r="B2275"/>
      <c r="C2275"/>
      <c r="D2275"/>
      <c r="E2275"/>
      <c r="F2275"/>
      <c r="G2275"/>
      <c r="H2275"/>
      <c r="I2275"/>
      <c r="J2275"/>
      <c r="K2275"/>
      <c r="L2275"/>
      <c r="M2275"/>
      <c r="N2275"/>
      <c r="O2275"/>
    </row>
    <row r="2276" spans="1:15" ht="13.2" customHeight="1" x14ac:dyDescent="0.25">
      <c r="A2276"/>
      <c r="B2276"/>
      <c r="C2276"/>
      <c r="D2276"/>
      <c r="E2276"/>
      <c r="F2276"/>
      <c r="G2276"/>
      <c r="H2276"/>
      <c r="I2276"/>
      <c r="J2276"/>
      <c r="K2276"/>
      <c r="L2276"/>
      <c r="M2276"/>
      <c r="N2276"/>
      <c r="O2276"/>
    </row>
    <row r="2277" spans="1:15" ht="13.2" customHeight="1" x14ac:dyDescent="0.25">
      <c r="A2277"/>
      <c r="B2277"/>
      <c r="C2277"/>
      <c r="D2277"/>
      <c r="E2277"/>
      <c r="F2277"/>
      <c r="G2277"/>
      <c r="H2277"/>
      <c r="I2277"/>
      <c r="J2277"/>
      <c r="K2277"/>
      <c r="L2277"/>
      <c r="M2277"/>
      <c r="N2277"/>
      <c r="O2277"/>
    </row>
    <row r="2278" spans="1:15" ht="13.2" customHeight="1" x14ac:dyDescent="0.25">
      <c r="A2278"/>
      <c r="B2278"/>
      <c r="C2278"/>
      <c r="D2278"/>
      <c r="E2278"/>
      <c r="F2278"/>
      <c r="G2278"/>
      <c r="H2278"/>
      <c r="I2278"/>
      <c r="J2278"/>
      <c r="K2278"/>
      <c r="L2278"/>
      <c r="M2278"/>
      <c r="N2278"/>
      <c r="O2278"/>
    </row>
    <row r="2279" spans="1:15" ht="13.2" customHeight="1" x14ac:dyDescent="0.25">
      <c r="A2279"/>
      <c r="B2279"/>
      <c r="C2279"/>
      <c r="D2279"/>
      <c r="E2279"/>
      <c r="F2279"/>
      <c r="G2279"/>
      <c r="H2279"/>
      <c r="I2279"/>
      <c r="J2279"/>
      <c r="K2279"/>
      <c r="L2279"/>
      <c r="M2279"/>
      <c r="N2279"/>
      <c r="O2279"/>
    </row>
    <row r="2280" spans="1:15" ht="13.2" customHeight="1" x14ac:dyDescent="0.25">
      <c r="A2280"/>
      <c r="B2280"/>
      <c r="C2280"/>
      <c r="D2280"/>
      <c r="E2280"/>
      <c r="F2280"/>
      <c r="G2280"/>
      <c r="H2280"/>
      <c r="I2280"/>
      <c r="J2280"/>
      <c r="K2280"/>
      <c r="L2280"/>
      <c r="M2280"/>
      <c r="N2280"/>
      <c r="O2280"/>
    </row>
    <row r="2281" spans="1:15" ht="13.2" customHeight="1" x14ac:dyDescent="0.25">
      <c r="A2281"/>
      <c r="B2281"/>
      <c r="C2281"/>
      <c r="D2281"/>
      <c r="E2281"/>
      <c r="F2281"/>
      <c r="G2281"/>
      <c r="H2281"/>
      <c r="I2281"/>
      <c r="J2281"/>
      <c r="K2281"/>
      <c r="L2281"/>
      <c r="M2281"/>
      <c r="N2281"/>
      <c r="O2281"/>
    </row>
    <row r="2282" spans="1:15" ht="13.2" customHeight="1" x14ac:dyDescent="0.25">
      <c r="A2282"/>
      <c r="B2282"/>
      <c r="C2282"/>
      <c r="D2282"/>
      <c r="E2282"/>
      <c r="F2282"/>
      <c r="G2282"/>
      <c r="H2282"/>
      <c r="I2282"/>
      <c r="J2282"/>
      <c r="K2282"/>
      <c r="L2282"/>
      <c r="M2282"/>
      <c r="N2282"/>
      <c r="O2282"/>
    </row>
    <row r="2283" spans="1:15" ht="13.2" customHeight="1" x14ac:dyDescent="0.25">
      <c r="A2283"/>
      <c r="B2283"/>
      <c r="C2283"/>
      <c r="D2283"/>
      <c r="E2283"/>
      <c r="F2283"/>
      <c r="G2283"/>
      <c r="H2283"/>
      <c r="I2283"/>
      <c r="J2283"/>
      <c r="K2283"/>
      <c r="L2283"/>
      <c r="M2283"/>
      <c r="N2283"/>
      <c r="O2283"/>
    </row>
    <row r="2284" spans="1:15" ht="13.2" customHeight="1" x14ac:dyDescent="0.25">
      <c r="A2284"/>
      <c r="B2284"/>
      <c r="C2284"/>
      <c r="D2284"/>
      <c r="E2284"/>
      <c r="F2284"/>
      <c r="G2284"/>
      <c r="H2284"/>
      <c r="I2284"/>
      <c r="J2284"/>
      <c r="K2284"/>
      <c r="L2284"/>
      <c r="M2284"/>
      <c r="N2284"/>
      <c r="O2284"/>
    </row>
    <row r="2285" spans="1:15" ht="13.2" customHeight="1" x14ac:dyDescent="0.25">
      <c r="A2285"/>
      <c r="B2285"/>
      <c r="C2285"/>
      <c r="D2285"/>
      <c r="E2285"/>
      <c r="F2285"/>
      <c r="G2285"/>
      <c r="H2285"/>
      <c r="I2285"/>
      <c r="J2285"/>
      <c r="K2285"/>
      <c r="L2285"/>
      <c r="M2285"/>
      <c r="N2285"/>
      <c r="O2285"/>
    </row>
    <row r="2286" spans="1:15" ht="13.2" customHeight="1" x14ac:dyDescent="0.25">
      <c r="A2286"/>
      <c r="B2286"/>
      <c r="C2286"/>
      <c r="D2286"/>
      <c r="E2286"/>
      <c r="F2286"/>
      <c r="G2286"/>
      <c r="H2286"/>
      <c r="I2286"/>
      <c r="J2286"/>
      <c r="K2286"/>
      <c r="L2286"/>
      <c r="M2286"/>
      <c r="N2286"/>
      <c r="O2286"/>
    </row>
    <row r="2287" spans="1:15" ht="13.2" customHeight="1" x14ac:dyDescent="0.25">
      <c r="A2287"/>
      <c r="B2287"/>
      <c r="C2287"/>
      <c r="D2287"/>
      <c r="E2287"/>
      <c r="F2287"/>
      <c r="G2287"/>
      <c r="H2287"/>
      <c r="I2287"/>
      <c r="J2287"/>
      <c r="K2287"/>
      <c r="L2287"/>
      <c r="M2287"/>
      <c r="N2287"/>
      <c r="O2287"/>
    </row>
    <row r="2288" spans="1:15" ht="13.2" customHeight="1" x14ac:dyDescent="0.25">
      <c r="A2288"/>
      <c r="B2288"/>
      <c r="C2288"/>
      <c r="D2288"/>
      <c r="E2288"/>
      <c r="F2288"/>
      <c r="G2288"/>
      <c r="H2288"/>
      <c r="I2288"/>
      <c r="J2288"/>
      <c r="K2288"/>
      <c r="L2288"/>
      <c r="M2288"/>
      <c r="N2288"/>
      <c r="O2288"/>
    </row>
    <row r="2289" spans="1:15" ht="13.2" customHeight="1" x14ac:dyDescent="0.25">
      <c r="A2289"/>
      <c r="B2289"/>
      <c r="C2289"/>
      <c r="D2289"/>
      <c r="E2289"/>
      <c r="F2289"/>
      <c r="G2289"/>
      <c r="H2289"/>
      <c r="I2289"/>
      <c r="J2289"/>
      <c r="K2289"/>
      <c r="L2289"/>
      <c r="M2289"/>
      <c r="N2289"/>
      <c r="O2289"/>
    </row>
    <row r="2290" spans="1:15" ht="13.2" customHeight="1" x14ac:dyDescent="0.25">
      <c r="A2290"/>
      <c r="B2290"/>
      <c r="C2290"/>
      <c r="D2290"/>
      <c r="E2290"/>
      <c r="F2290"/>
      <c r="G2290"/>
      <c r="H2290"/>
      <c r="I2290"/>
      <c r="J2290"/>
      <c r="K2290"/>
      <c r="L2290"/>
      <c r="M2290"/>
      <c r="N2290"/>
      <c r="O2290"/>
    </row>
    <row r="2291" spans="1:15" ht="13.2" customHeight="1" x14ac:dyDescent="0.25">
      <c r="A2291"/>
      <c r="B2291"/>
      <c r="C2291"/>
      <c r="D2291"/>
      <c r="E2291"/>
      <c r="F2291"/>
      <c r="G2291"/>
      <c r="H2291"/>
      <c r="I2291"/>
      <c r="J2291"/>
      <c r="K2291"/>
      <c r="L2291"/>
      <c r="M2291"/>
      <c r="N2291"/>
      <c r="O2291"/>
    </row>
    <row r="2292" spans="1:15" ht="13.2" customHeight="1" x14ac:dyDescent="0.25">
      <c r="A2292"/>
      <c r="B2292"/>
      <c r="C2292"/>
      <c r="D2292"/>
      <c r="E2292"/>
      <c r="F2292"/>
      <c r="G2292"/>
      <c r="H2292"/>
      <c r="I2292"/>
      <c r="J2292"/>
      <c r="K2292"/>
      <c r="L2292"/>
      <c r="M2292"/>
      <c r="N2292"/>
      <c r="O2292"/>
    </row>
    <row r="2293" spans="1:15" ht="13.2" customHeight="1" x14ac:dyDescent="0.25">
      <c r="A2293"/>
      <c r="B2293"/>
      <c r="C2293"/>
      <c r="D2293"/>
      <c r="E2293"/>
      <c r="F2293"/>
      <c r="G2293"/>
      <c r="H2293"/>
      <c r="I2293"/>
      <c r="J2293"/>
      <c r="K2293"/>
      <c r="L2293"/>
      <c r="M2293"/>
      <c r="N2293"/>
      <c r="O2293"/>
    </row>
    <row r="2294" spans="1:15" ht="13.2" customHeight="1" x14ac:dyDescent="0.25">
      <c r="A2294"/>
      <c r="B2294"/>
      <c r="C2294"/>
      <c r="D2294"/>
      <c r="E2294"/>
      <c r="F2294"/>
      <c r="G2294"/>
      <c r="H2294"/>
      <c r="I2294"/>
      <c r="J2294"/>
      <c r="K2294"/>
      <c r="L2294"/>
      <c r="M2294"/>
      <c r="N2294"/>
      <c r="O2294"/>
    </row>
    <row r="2295" spans="1:15" ht="13.2" customHeight="1" x14ac:dyDescent="0.25">
      <c r="A2295"/>
      <c r="B2295"/>
      <c r="C2295"/>
      <c r="D2295"/>
      <c r="E2295"/>
      <c r="F2295"/>
      <c r="G2295"/>
      <c r="H2295"/>
      <c r="I2295"/>
      <c r="J2295"/>
      <c r="K2295"/>
      <c r="L2295"/>
      <c r="M2295"/>
      <c r="N2295"/>
      <c r="O2295"/>
    </row>
    <row r="2296" spans="1:15" ht="13.2" customHeight="1" x14ac:dyDescent="0.25">
      <c r="A2296"/>
      <c r="B2296"/>
      <c r="C2296"/>
      <c r="D2296"/>
      <c r="E2296"/>
      <c r="F2296"/>
      <c r="G2296"/>
      <c r="H2296"/>
      <c r="I2296"/>
      <c r="J2296"/>
      <c r="K2296"/>
      <c r="L2296"/>
      <c r="M2296"/>
      <c r="N2296"/>
      <c r="O2296"/>
    </row>
    <row r="2297" spans="1:15" ht="13.2" customHeight="1" x14ac:dyDescent="0.25">
      <c r="A2297"/>
      <c r="B2297"/>
      <c r="C2297"/>
      <c r="D2297"/>
      <c r="E2297"/>
      <c r="F2297"/>
      <c r="G2297"/>
      <c r="H2297"/>
      <c r="I2297"/>
      <c r="J2297"/>
      <c r="K2297"/>
      <c r="L2297"/>
      <c r="M2297"/>
      <c r="N2297"/>
      <c r="O2297"/>
    </row>
    <row r="2298" spans="1:15" ht="13.2" customHeight="1" x14ac:dyDescent="0.25">
      <c r="A2298"/>
      <c r="B2298"/>
      <c r="C2298"/>
      <c r="D2298"/>
      <c r="E2298"/>
      <c r="F2298"/>
      <c r="G2298"/>
      <c r="H2298"/>
      <c r="I2298"/>
      <c r="J2298"/>
      <c r="K2298"/>
      <c r="L2298"/>
      <c r="M2298"/>
      <c r="N2298"/>
      <c r="O2298"/>
    </row>
    <row r="2299" spans="1:15" ht="13.2" customHeight="1" x14ac:dyDescent="0.25">
      <c r="A2299"/>
      <c r="B2299"/>
      <c r="C2299"/>
      <c r="D2299"/>
      <c r="E2299"/>
      <c r="F2299"/>
      <c r="G2299"/>
      <c r="H2299"/>
      <c r="I2299"/>
      <c r="J2299"/>
      <c r="K2299"/>
      <c r="L2299"/>
      <c r="M2299"/>
      <c r="N2299"/>
      <c r="O2299"/>
    </row>
    <row r="2300" spans="1:15" ht="13.2" customHeight="1" x14ac:dyDescent="0.25">
      <c r="A2300"/>
      <c r="B2300"/>
      <c r="C2300"/>
      <c r="D2300"/>
      <c r="E2300"/>
      <c r="F2300"/>
      <c r="G2300"/>
      <c r="H2300"/>
      <c r="I2300"/>
      <c r="J2300"/>
      <c r="K2300"/>
      <c r="L2300"/>
      <c r="M2300"/>
      <c r="N2300"/>
      <c r="O2300"/>
    </row>
    <row r="2301" spans="1:15" ht="13.2" customHeight="1" x14ac:dyDescent="0.25">
      <c r="A2301"/>
      <c r="B2301"/>
      <c r="C2301"/>
      <c r="D2301"/>
      <c r="E2301"/>
      <c r="F2301"/>
      <c r="G2301"/>
      <c r="H2301"/>
      <c r="I2301"/>
      <c r="J2301"/>
      <c r="K2301"/>
      <c r="L2301"/>
      <c r="M2301"/>
      <c r="N2301"/>
      <c r="O2301"/>
    </row>
    <row r="2302" spans="1:15" ht="13.2" customHeight="1" x14ac:dyDescent="0.25">
      <c r="A2302"/>
      <c r="B2302"/>
      <c r="C2302"/>
      <c r="D2302"/>
      <c r="E2302"/>
      <c r="F2302"/>
      <c r="G2302"/>
      <c r="H2302"/>
      <c r="I2302"/>
      <c r="J2302"/>
      <c r="K2302"/>
      <c r="L2302"/>
      <c r="M2302"/>
      <c r="N2302"/>
      <c r="O2302"/>
    </row>
    <row r="2303" spans="1:15" ht="13.2" customHeight="1" x14ac:dyDescent="0.25">
      <c r="A2303"/>
      <c r="B2303"/>
      <c r="C2303"/>
      <c r="D2303"/>
      <c r="E2303"/>
      <c r="F2303"/>
      <c r="G2303"/>
      <c r="H2303"/>
      <c r="I2303"/>
      <c r="J2303"/>
      <c r="K2303"/>
      <c r="L2303"/>
      <c r="M2303"/>
      <c r="N2303"/>
      <c r="O2303"/>
    </row>
    <row r="2304" spans="1:15" ht="13.2" customHeight="1" x14ac:dyDescent="0.25">
      <c r="A2304"/>
      <c r="B2304"/>
      <c r="C2304"/>
      <c r="D2304"/>
      <c r="E2304"/>
      <c r="F2304"/>
      <c r="G2304"/>
      <c r="H2304"/>
      <c r="I2304"/>
      <c r="J2304"/>
      <c r="K2304"/>
      <c r="L2304"/>
      <c r="M2304"/>
      <c r="N2304"/>
      <c r="O2304"/>
    </row>
    <row r="2305" spans="1:15" ht="13.2" customHeight="1" x14ac:dyDescent="0.25">
      <c r="A2305"/>
      <c r="B2305"/>
      <c r="C2305"/>
      <c r="D2305"/>
      <c r="E2305"/>
      <c r="F2305"/>
      <c r="G2305"/>
      <c r="H2305"/>
      <c r="I2305"/>
      <c r="J2305"/>
      <c r="K2305"/>
      <c r="L2305"/>
      <c r="M2305"/>
      <c r="N2305"/>
      <c r="O2305"/>
    </row>
    <row r="2306" spans="1:15" ht="13.2" customHeight="1" x14ac:dyDescent="0.25">
      <c r="A2306"/>
      <c r="B2306"/>
      <c r="C2306"/>
      <c r="D2306"/>
      <c r="E2306"/>
      <c r="F2306"/>
      <c r="G2306"/>
      <c r="H2306"/>
      <c r="I2306"/>
      <c r="J2306"/>
      <c r="K2306"/>
      <c r="L2306"/>
      <c r="M2306"/>
      <c r="N2306"/>
      <c r="O2306"/>
    </row>
    <row r="2307" spans="1:15" ht="13.2" customHeight="1" x14ac:dyDescent="0.25">
      <c r="A2307"/>
      <c r="B2307"/>
      <c r="C2307"/>
      <c r="D2307"/>
      <c r="E2307"/>
      <c r="F2307"/>
      <c r="G2307"/>
      <c r="H2307"/>
      <c r="I2307"/>
      <c r="J2307"/>
      <c r="K2307"/>
      <c r="L2307"/>
      <c r="M2307"/>
      <c r="N2307"/>
      <c r="O2307"/>
    </row>
    <row r="2308" spans="1:15" ht="13.2" customHeight="1" x14ac:dyDescent="0.25">
      <c r="A2308"/>
      <c r="B2308"/>
      <c r="C2308"/>
      <c r="D2308"/>
      <c r="E2308"/>
      <c r="F2308"/>
      <c r="G2308"/>
      <c r="H2308"/>
      <c r="I2308"/>
      <c r="J2308"/>
      <c r="K2308"/>
      <c r="L2308"/>
      <c r="M2308"/>
      <c r="N2308"/>
      <c r="O2308"/>
    </row>
    <row r="2309" spans="1:15" ht="13.2" customHeight="1" x14ac:dyDescent="0.25">
      <c r="A2309"/>
      <c r="B2309"/>
      <c r="C2309"/>
      <c r="D2309"/>
      <c r="E2309"/>
      <c r="F2309"/>
      <c r="G2309"/>
      <c r="H2309"/>
      <c r="I2309"/>
      <c r="J2309"/>
      <c r="K2309"/>
      <c r="L2309"/>
      <c r="M2309"/>
      <c r="N2309"/>
      <c r="O2309"/>
    </row>
    <row r="2310" spans="1:15" ht="13.2" customHeight="1" x14ac:dyDescent="0.25">
      <c r="A2310"/>
      <c r="B2310"/>
      <c r="C2310"/>
      <c r="D2310"/>
      <c r="E2310"/>
      <c r="F2310"/>
      <c r="G2310"/>
      <c r="H2310"/>
      <c r="I2310"/>
      <c r="J2310"/>
      <c r="K2310"/>
      <c r="L2310"/>
      <c r="M2310"/>
      <c r="N2310"/>
      <c r="O2310"/>
    </row>
    <row r="2311" spans="1:15" ht="13.2" customHeight="1" x14ac:dyDescent="0.25">
      <c r="A2311"/>
      <c r="B2311"/>
      <c r="C2311"/>
      <c r="D2311"/>
      <c r="E2311"/>
      <c r="F2311"/>
      <c r="G2311"/>
      <c r="H2311"/>
      <c r="I2311"/>
      <c r="J2311"/>
      <c r="K2311"/>
      <c r="L2311"/>
      <c r="M2311"/>
      <c r="N2311"/>
      <c r="O2311"/>
    </row>
    <row r="2312" spans="1:15" ht="13.2" customHeight="1" x14ac:dyDescent="0.25">
      <c r="A2312"/>
      <c r="B2312"/>
      <c r="C2312"/>
      <c r="D2312"/>
      <c r="E2312"/>
      <c r="F2312"/>
      <c r="G2312"/>
      <c r="H2312"/>
      <c r="I2312"/>
      <c r="J2312"/>
      <c r="K2312"/>
      <c r="L2312"/>
      <c r="M2312"/>
      <c r="N2312"/>
      <c r="O2312"/>
    </row>
    <row r="2313" spans="1:15" ht="13.2" customHeight="1" x14ac:dyDescent="0.25">
      <c r="A2313"/>
      <c r="B2313"/>
      <c r="C2313"/>
      <c r="D2313"/>
      <c r="E2313"/>
      <c r="F2313"/>
      <c r="G2313"/>
      <c r="H2313"/>
      <c r="I2313"/>
      <c r="J2313"/>
      <c r="K2313"/>
      <c r="L2313"/>
      <c r="M2313"/>
      <c r="N2313"/>
      <c r="O2313"/>
    </row>
    <row r="2314" spans="1:15" ht="13.2" customHeight="1" x14ac:dyDescent="0.25">
      <c r="A2314"/>
      <c r="B2314"/>
      <c r="C2314"/>
      <c r="D2314"/>
      <c r="E2314"/>
      <c r="F2314"/>
      <c r="G2314"/>
      <c r="H2314"/>
      <c r="I2314"/>
      <c r="J2314"/>
      <c r="K2314"/>
      <c r="L2314"/>
      <c r="M2314"/>
      <c r="N2314"/>
      <c r="O2314"/>
    </row>
    <row r="2315" spans="1:15" ht="13.2" customHeight="1" x14ac:dyDescent="0.25">
      <c r="A2315"/>
      <c r="B2315"/>
      <c r="C2315"/>
      <c r="D2315"/>
      <c r="E2315"/>
      <c r="F2315"/>
      <c r="G2315"/>
      <c r="H2315"/>
      <c r="I2315"/>
      <c r="J2315"/>
      <c r="K2315"/>
      <c r="L2315"/>
      <c r="M2315"/>
      <c r="N2315"/>
      <c r="O2315"/>
    </row>
    <row r="2316" spans="1:15" ht="13.2" customHeight="1" x14ac:dyDescent="0.25">
      <c r="A2316"/>
      <c r="B2316"/>
      <c r="C2316"/>
      <c r="D2316"/>
      <c r="E2316"/>
      <c r="F2316"/>
      <c r="G2316"/>
      <c r="H2316"/>
      <c r="I2316"/>
      <c r="J2316"/>
      <c r="K2316"/>
      <c r="L2316"/>
      <c r="M2316"/>
      <c r="N2316"/>
      <c r="O2316"/>
    </row>
    <row r="2317" spans="1:15" ht="13.2" customHeight="1" x14ac:dyDescent="0.25">
      <c r="A2317"/>
      <c r="B2317"/>
      <c r="C2317"/>
      <c r="D2317"/>
      <c r="E2317"/>
      <c r="F2317"/>
      <c r="G2317"/>
      <c r="H2317"/>
      <c r="I2317"/>
      <c r="J2317"/>
      <c r="K2317"/>
      <c r="L2317"/>
      <c r="M2317"/>
      <c r="N2317"/>
      <c r="O2317"/>
    </row>
    <row r="2318" spans="1:15" ht="13.2" customHeight="1" x14ac:dyDescent="0.25">
      <c r="A2318"/>
      <c r="B2318"/>
      <c r="C2318"/>
      <c r="D2318"/>
      <c r="E2318"/>
      <c r="F2318"/>
      <c r="G2318"/>
      <c r="H2318"/>
      <c r="I2318"/>
      <c r="J2318"/>
      <c r="K2318"/>
      <c r="L2318"/>
      <c r="M2318"/>
      <c r="N2318"/>
      <c r="O2318"/>
    </row>
    <row r="2319" spans="1:15" ht="13.2" customHeight="1" x14ac:dyDescent="0.25">
      <c r="A2319"/>
      <c r="B2319"/>
      <c r="C2319"/>
      <c r="D2319"/>
      <c r="E2319"/>
      <c r="F2319"/>
      <c r="G2319"/>
      <c r="H2319"/>
      <c r="I2319"/>
      <c r="J2319"/>
      <c r="K2319"/>
      <c r="L2319"/>
      <c r="M2319"/>
      <c r="N2319"/>
      <c r="O2319"/>
    </row>
    <row r="2320" spans="1:15" ht="13.2" customHeight="1" x14ac:dyDescent="0.25">
      <c r="A2320"/>
      <c r="B2320"/>
      <c r="C2320"/>
      <c r="D2320"/>
      <c r="E2320"/>
      <c r="F2320"/>
      <c r="G2320"/>
      <c r="H2320"/>
      <c r="I2320"/>
      <c r="J2320"/>
      <c r="K2320"/>
      <c r="L2320"/>
      <c r="M2320"/>
      <c r="N2320"/>
      <c r="O2320"/>
    </row>
    <row r="2321" spans="1:15" ht="13.2" customHeight="1" x14ac:dyDescent="0.25">
      <c r="A2321"/>
      <c r="B2321"/>
      <c r="C2321"/>
      <c r="D2321"/>
      <c r="E2321"/>
      <c r="F2321"/>
      <c r="G2321"/>
      <c r="H2321"/>
      <c r="I2321"/>
      <c r="J2321"/>
      <c r="K2321"/>
      <c r="L2321"/>
      <c r="M2321"/>
      <c r="N2321"/>
      <c r="O2321"/>
    </row>
    <row r="2322" spans="1:15" ht="13.2" customHeight="1" x14ac:dyDescent="0.25">
      <c r="A2322"/>
      <c r="B2322"/>
      <c r="C2322"/>
      <c r="D2322"/>
      <c r="E2322"/>
      <c r="F2322"/>
      <c r="G2322"/>
      <c r="H2322"/>
      <c r="I2322"/>
      <c r="J2322"/>
      <c r="K2322"/>
      <c r="L2322"/>
      <c r="M2322"/>
      <c r="N2322"/>
      <c r="O2322"/>
    </row>
    <row r="2323" spans="1:15" ht="13.2" customHeight="1" x14ac:dyDescent="0.25">
      <c r="A2323"/>
      <c r="B2323"/>
      <c r="C2323"/>
      <c r="D2323"/>
      <c r="E2323"/>
      <c r="F2323"/>
      <c r="G2323"/>
      <c r="H2323"/>
      <c r="I2323"/>
      <c r="J2323"/>
      <c r="K2323"/>
      <c r="L2323"/>
      <c r="M2323"/>
      <c r="N2323"/>
      <c r="O2323"/>
    </row>
    <row r="2324" spans="1:15" ht="13.2" customHeight="1" x14ac:dyDescent="0.25">
      <c r="A2324"/>
      <c r="B2324"/>
      <c r="C2324"/>
      <c r="D2324"/>
      <c r="E2324"/>
      <c r="F2324"/>
      <c r="G2324"/>
      <c r="H2324"/>
      <c r="I2324"/>
      <c r="J2324"/>
      <c r="K2324"/>
      <c r="L2324"/>
      <c r="M2324"/>
      <c r="N2324"/>
      <c r="O2324"/>
    </row>
    <row r="2325" spans="1:15" ht="13.2" customHeight="1" x14ac:dyDescent="0.25">
      <c r="A2325"/>
      <c r="B2325"/>
      <c r="C2325"/>
      <c r="D2325"/>
      <c r="E2325"/>
      <c r="F2325"/>
      <c r="G2325"/>
      <c r="H2325"/>
      <c r="I2325"/>
      <c r="J2325"/>
      <c r="K2325"/>
      <c r="L2325"/>
      <c r="M2325"/>
      <c r="N2325"/>
      <c r="O2325"/>
    </row>
    <row r="2326" spans="1:15" ht="13.2" customHeight="1" x14ac:dyDescent="0.25">
      <c r="A2326"/>
      <c r="B2326"/>
      <c r="C2326"/>
      <c r="D2326"/>
      <c r="E2326"/>
      <c r="F2326"/>
      <c r="G2326"/>
      <c r="H2326"/>
      <c r="I2326"/>
      <c r="J2326"/>
      <c r="K2326"/>
      <c r="L2326"/>
      <c r="M2326"/>
      <c r="N2326"/>
      <c r="O2326"/>
    </row>
    <row r="2327" spans="1:15" ht="13.2" customHeight="1" x14ac:dyDescent="0.25">
      <c r="A2327"/>
      <c r="B2327"/>
      <c r="C2327"/>
      <c r="D2327"/>
      <c r="E2327"/>
      <c r="F2327"/>
      <c r="G2327"/>
      <c r="H2327"/>
      <c r="I2327"/>
      <c r="J2327"/>
      <c r="K2327"/>
      <c r="L2327"/>
      <c r="M2327"/>
      <c r="N2327"/>
      <c r="O2327"/>
    </row>
    <row r="2328" spans="1:15" ht="13.2" customHeight="1" x14ac:dyDescent="0.25">
      <c r="A2328"/>
      <c r="B2328"/>
      <c r="C2328"/>
      <c r="D2328"/>
      <c r="E2328"/>
      <c r="F2328"/>
      <c r="G2328"/>
      <c r="H2328"/>
      <c r="I2328"/>
      <c r="J2328"/>
      <c r="K2328"/>
      <c r="L2328"/>
      <c r="M2328"/>
      <c r="N2328"/>
      <c r="O2328"/>
    </row>
    <row r="2329" spans="1:15" ht="13.2" customHeight="1" x14ac:dyDescent="0.25">
      <c r="A2329"/>
      <c r="B2329"/>
      <c r="C2329"/>
      <c r="D2329"/>
      <c r="E2329"/>
      <c r="F2329"/>
      <c r="G2329"/>
      <c r="H2329"/>
      <c r="I2329"/>
      <c r="J2329"/>
      <c r="K2329"/>
      <c r="L2329"/>
      <c r="M2329"/>
      <c r="N2329"/>
      <c r="O2329"/>
    </row>
    <row r="2330" spans="1:15" ht="13.2" customHeight="1" x14ac:dyDescent="0.25">
      <c r="A2330"/>
      <c r="B2330"/>
      <c r="C2330"/>
      <c r="D2330"/>
      <c r="E2330"/>
      <c r="F2330"/>
      <c r="G2330"/>
      <c r="H2330"/>
      <c r="I2330"/>
      <c r="J2330"/>
      <c r="K2330"/>
      <c r="L2330"/>
      <c r="M2330"/>
      <c r="N2330"/>
      <c r="O2330"/>
    </row>
    <row r="2331" spans="1:15" ht="13.2" customHeight="1" x14ac:dyDescent="0.25">
      <c r="A2331"/>
      <c r="B2331"/>
      <c r="C2331"/>
      <c r="D2331"/>
      <c r="E2331"/>
      <c r="F2331"/>
      <c r="G2331"/>
      <c r="H2331"/>
      <c r="I2331"/>
      <c r="J2331"/>
      <c r="K2331"/>
      <c r="L2331"/>
      <c r="M2331"/>
      <c r="N2331"/>
      <c r="O2331"/>
    </row>
    <row r="2332" spans="1:15" ht="13.2" customHeight="1" x14ac:dyDescent="0.25">
      <c r="A2332"/>
      <c r="B2332"/>
      <c r="C2332"/>
      <c r="D2332"/>
      <c r="E2332"/>
      <c r="F2332"/>
      <c r="G2332"/>
      <c r="H2332"/>
      <c r="I2332"/>
      <c r="J2332"/>
      <c r="K2332"/>
      <c r="L2332"/>
      <c r="M2332"/>
      <c r="N2332"/>
      <c r="O2332"/>
    </row>
    <row r="2333" spans="1:15" ht="13.2" customHeight="1" x14ac:dyDescent="0.25">
      <c r="A2333"/>
      <c r="B2333"/>
      <c r="C2333"/>
      <c r="D2333"/>
      <c r="E2333"/>
      <c r="F2333"/>
      <c r="G2333"/>
      <c r="H2333"/>
      <c r="I2333"/>
      <c r="J2333"/>
      <c r="K2333"/>
      <c r="L2333"/>
      <c r="M2333"/>
      <c r="N2333"/>
      <c r="O2333"/>
    </row>
    <row r="2334" spans="1:15" ht="13.2" customHeight="1" x14ac:dyDescent="0.25">
      <c r="A2334"/>
      <c r="B2334"/>
      <c r="C2334"/>
      <c r="D2334"/>
      <c r="E2334"/>
      <c r="F2334"/>
      <c r="G2334"/>
      <c r="H2334"/>
      <c r="I2334"/>
      <c r="J2334"/>
      <c r="K2334"/>
      <c r="L2334"/>
      <c r="M2334"/>
      <c r="N2334"/>
      <c r="O2334"/>
    </row>
    <row r="2335" spans="1:15" ht="13.2" customHeight="1" x14ac:dyDescent="0.25">
      <c r="A2335"/>
      <c r="B2335"/>
      <c r="C2335"/>
      <c r="D2335"/>
      <c r="E2335"/>
      <c r="F2335"/>
      <c r="G2335"/>
      <c r="H2335"/>
      <c r="I2335"/>
      <c r="J2335"/>
      <c r="K2335"/>
      <c r="L2335"/>
      <c r="M2335"/>
      <c r="N2335"/>
      <c r="O2335"/>
    </row>
    <row r="2336" spans="1:15" ht="13.2" customHeight="1" x14ac:dyDescent="0.25">
      <c r="A2336"/>
      <c r="B2336"/>
      <c r="C2336"/>
      <c r="D2336"/>
      <c r="E2336"/>
      <c r="F2336"/>
      <c r="G2336"/>
      <c r="H2336"/>
      <c r="I2336"/>
      <c r="J2336"/>
      <c r="K2336"/>
      <c r="L2336"/>
      <c r="M2336"/>
      <c r="N2336"/>
      <c r="O2336"/>
    </row>
    <row r="2337" spans="1:15" ht="13.2" customHeight="1" x14ac:dyDescent="0.25">
      <c r="A2337"/>
      <c r="B2337"/>
      <c r="C2337"/>
      <c r="D2337"/>
      <c r="E2337"/>
      <c r="F2337"/>
      <c r="G2337"/>
      <c r="H2337"/>
      <c r="I2337"/>
      <c r="J2337"/>
      <c r="K2337"/>
      <c r="L2337"/>
      <c r="M2337"/>
      <c r="N2337"/>
      <c r="O2337"/>
    </row>
    <row r="2338" spans="1:15" ht="13.2" customHeight="1" x14ac:dyDescent="0.25">
      <c r="A2338"/>
      <c r="B2338"/>
      <c r="C2338"/>
      <c r="D2338"/>
      <c r="E2338"/>
      <c r="F2338"/>
      <c r="G2338"/>
      <c r="H2338"/>
      <c r="I2338"/>
      <c r="J2338"/>
      <c r="K2338"/>
      <c r="L2338"/>
      <c r="M2338"/>
      <c r="N2338"/>
      <c r="O2338"/>
    </row>
    <row r="2339" spans="1:15" ht="13.2" customHeight="1" x14ac:dyDescent="0.25">
      <c r="A2339"/>
      <c r="B2339"/>
      <c r="C2339"/>
      <c r="D2339"/>
      <c r="E2339"/>
      <c r="F2339"/>
      <c r="G2339"/>
      <c r="H2339"/>
      <c r="I2339"/>
      <c r="J2339"/>
      <c r="K2339"/>
      <c r="L2339"/>
      <c r="M2339"/>
      <c r="N2339"/>
      <c r="O2339"/>
    </row>
    <row r="2340" spans="1:15" ht="13.2" customHeight="1" x14ac:dyDescent="0.25">
      <c r="A2340"/>
      <c r="B2340"/>
      <c r="C2340"/>
      <c r="D2340"/>
      <c r="E2340"/>
      <c r="F2340"/>
      <c r="G2340"/>
      <c r="H2340"/>
      <c r="I2340"/>
      <c r="J2340"/>
      <c r="K2340"/>
      <c r="L2340"/>
      <c r="M2340"/>
      <c r="N2340"/>
      <c r="O2340"/>
    </row>
    <row r="2341" spans="1:15" ht="13.2" customHeight="1" x14ac:dyDescent="0.25">
      <c r="A2341"/>
      <c r="B2341"/>
      <c r="C2341"/>
      <c r="D2341"/>
      <c r="E2341"/>
      <c r="F2341"/>
      <c r="G2341"/>
      <c r="H2341"/>
      <c r="I2341"/>
      <c r="J2341"/>
      <c r="K2341"/>
      <c r="L2341"/>
      <c r="M2341"/>
      <c r="N2341"/>
      <c r="O2341"/>
    </row>
    <row r="2342" spans="1:15" ht="13.2" customHeight="1" x14ac:dyDescent="0.25">
      <c r="A2342"/>
      <c r="B2342"/>
      <c r="C2342"/>
      <c r="D2342"/>
      <c r="E2342"/>
      <c r="F2342"/>
      <c r="G2342"/>
      <c r="H2342"/>
      <c r="I2342"/>
      <c r="J2342"/>
      <c r="K2342"/>
      <c r="L2342"/>
      <c r="M2342"/>
      <c r="N2342"/>
      <c r="O2342"/>
    </row>
    <row r="2343" spans="1:15" ht="13.2" customHeight="1" x14ac:dyDescent="0.25">
      <c r="A2343"/>
      <c r="B2343"/>
      <c r="C2343"/>
      <c r="D2343"/>
      <c r="E2343"/>
      <c r="F2343"/>
      <c r="G2343"/>
      <c r="H2343"/>
      <c r="I2343"/>
      <c r="J2343"/>
      <c r="K2343"/>
      <c r="L2343"/>
      <c r="M2343"/>
      <c r="N2343"/>
      <c r="O2343"/>
    </row>
    <row r="2344" spans="1:15" ht="13.2" customHeight="1" x14ac:dyDescent="0.25">
      <c r="A2344"/>
      <c r="B2344"/>
      <c r="C2344"/>
      <c r="D2344"/>
      <c r="E2344"/>
      <c r="F2344"/>
      <c r="G2344"/>
      <c r="H2344"/>
      <c r="I2344"/>
      <c r="J2344"/>
      <c r="K2344"/>
      <c r="L2344"/>
      <c r="M2344"/>
      <c r="N2344"/>
      <c r="O2344"/>
    </row>
    <row r="2345" spans="1:15" ht="13.2" customHeight="1" x14ac:dyDescent="0.25">
      <c r="A2345"/>
      <c r="B2345"/>
      <c r="C2345"/>
      <c r="D2345"/>
      <c r="E2345"/>
      <c r="F2345"/>
      <c r="G2345"/>
      <c r="H2345"/>
      <c r="I2345"/>
      <c r="J2345"/>
      <c r="K2345"/>
      <c r="L2345"/>
      <c r="M2345"/>
      <c r="N2345"/>
      <c r="O2345"/>
    </row>
    <row r="2346" spans="1:15" ht="13.2" customHeight="1" x14ac:dyDescent="0.25">
      <c r="A2346"/>
      <c r="B2346"/>
      <c r="C2346"/>
      <c r="D2346"/>
      <c r="E2346"/>
      <c r="F2346"/>
      <c r="G2346"/>
      <c r="H2346"/>
      <c r="I2346"/>
      <c r="J2346"/>
      <c r="K2346"/>
      <c r="L2346"/>
      <c r="M2346"/>
      <c r="N2346"/>
      <c r="O2346"/>
    </row>
    <row r="2347" spans="1:15" ht="13.2" customHeight="1" x14ac:dyDescent="0.25">
      <c r="A2347"/>
      <c r="B2347"/>
      <c r="C2347"/>
      <c r="D2347"/>
      <c r="E2347"/>
      <c r="F2347"/>
      <c r="G2347"/>
      <c r="H2347"/>
      <c r="I2347"/>
      <c r="J2347"/>
      <c r="K2347"/>
      <c r="L2347"/>
      <c r="M2347"/>
      <c r="N2347"/>
      <c r="O2347"/>
    </row>
    <row r="2348" spans="1:15" ht="13.2" customHeight="1" x14ac:dyDescent="0.25">
      <c r="A2348"/>
      <c r="B2348"/>
      <c r="C2348"/>
      <c r="D2348"/>
      <c r="E2348"/>
      <c r="F2348"/>
      <c r="G2348"/>
      <c r="H2348"/>
      <c r="I2348"/>
      <c r="J2348"/>
      <c r="K2348"/>
      <c r="L2348"/>
      <c r="M2348"/>
      <c r="N2348"/>
      <c r="O2348"/>
    </row>
    <row r="2349" spans="1:15" ht="13.2" customHeight="1" x14ac:dyDescent="0.25">
      <c r="A2349"/>
      <c r="B2349"/>
      <c r="C2349"/>
      <c r="D2349"/>
      <c r="E2349"/>
      <c r="F2349"/>
      <c r="G2349"/>
      <c r="H2349"/>
      <c r="I2349"/>
      <c r="J2349"/>
      <c r="K2349"/>
      <c r="L2349"/>
      <c r="M2349"/>
      <c r="N2349"/>
      <c r="O2349"/>
    </row>
    <row r="2350" spans="1:15" ht="13.2" customHeight="1" x14ac:dyDescent="0.25">
      <c r="A2350"/>
      <c r="B2350"/>
      <c r="C2350"/>
      <c r="D2350"/>
      <c r="E2350"/>
      <c r="F2350"/>
      <c r="G2350"/>
      <c r="H2350"/>
      <c r="I2350"/>
      <c r="J2350"/>
      <c r="K2350"/>
      <c r="L2350"/>
      <c r="M2350"/>
      <c r="N2350"/>
      <c r="O2350"/>
    </row>
    <row r="2351" spans="1:15" ht="13.2" customHeight="1" x14ac:dyDescent="0.25">
      <c r="A2351"/>
      <c r="B2351"/>
      <c r="C2351"/>
      <c r="D2351"/>
      <c r="E2351"/>
      <c r="F2351"/>
      <c r="G2351"/>
      <c r="H2351"/>
      <c r="I2351"/>
      <c r="J2351"/>
      <c r="K2351"/>
      <c r="L2351"/>
      <c r="M2351"/>
      <c r="N2351"/>
      <c r="O2351"/>
    </row>
    <row r="2352" spans="1:15" ht="13.2" customHeight="1" x14ac:dyDescent="0.25">
      <c r="A2352"/>
      <c r="B2352"/>
      <c r="C2352"/>
      <c r="D2352"/>
      <c r="E2352"/>
      <c r="F2352"/>
      <c r="G2352"/>
      <c r="H2352"/>
      <c r="I2352"/>
      <c r="J2352"/>
      <c r="K2352"/>
      <c r="L2352"/>
      <c r="M2352"/>
      <c r="N2352"/>
      <c r="O2352"/>
    </row>
    <row r="2353" spans="1:15" ht="13.2" customHeight="1" x14ac:dyDescent="0.25">
      <c r="A2353"/>
      <c r="B2353"/>
      <c r="C2353"/>
      <c r="D2353"/>
      <c r="E2353"/>
      <c r="F2353"/>
      <c r="G2353"/>
      <c r="H2353"/>
      <c r="I2353"/>
      <c r="J2353"/>
      <c r="K2353"/>
      <c r="L2353"/>
      <c r="M2353"/>
      <c r="N2353"/>
      <c r="O2353"/>
    </row>
    <row r="2354" spans="1:15" ht="13.2" customHeight="1" x14ac:dyDescent="0.25">
      <c r="A2354"/>
      <c r="B2354"/>
      <c r="C2354"/>
      <c r="D2354"/>
      <c r="E2354"/>
      <c r="F2354"/>
      <c r="G2354"/>
      <c r="H2354"/>
      <c r="I2354"/>
      <c r="J2354"/>
      <c r="K2354"/>
      <c r="L2354"/>
      <c r="M2354"/>
      <c r="N2354"/>
      <c r="O2354"/>
    </row>
    <row r="2355" spans="1:15" ht="13.2" customHeight="1" x14ac:dyDescent="0.25">
      <c r="A2355"/>
      <c r="B2355"/>
      <c r="C2355"/>
      <c r="D2355"/>
      <c r="E2355"/>
      <c r="F2355"/>
      <c r="G2355"/>
      <c r="H2355"/>
      <c r="I2355"/>
      <c r="J2355"/>
      <c r="K2355"/>
      <c r="L2355"/>
      <c r="M2355"/>
      <c r="N2355"/>
      <c r="O2355"/>
    </row>
    <row r="2356" spans="1:15" ht="13.2" customHeight="1" x14ac:dyDescent="0.25">
      <c r="A2356"/>
      <c r="B2356"/>
      <c r="C2356"/>
      <c r="D2356"/>
      <c r="E2356"/>
      <c r="F2356"/>
      <c r="G2356"/>
      <c r="H2356"/>
      <c r="I2356"/>
      <c r="J2356"/>
      <c r="K2356"/>
      <c r="L2356"/>
      <c r="M2356"/>
      <c r="N2356"/>
      <c r="O2356"/>
    </row>
    <row r="2357" spans="1:15" ht="13.2" customHeight="1" x14ac:dyDescent="0.25">
      <c r="A2357"/>
      <c r="B2357"/>
      <c r="C2357"/>
      <c r="D2357"/>
      <c r="E2357"/>
      <c r="F2357"/>
      <c r="G2357"/>
      <c r="H2357"/>
      <c r="I2357"/>
      <c r="J2357"/>
      <c r="K2357"/>
      <c r="L2357"/>
      <c r="M2357"/>
      <c r="N2357"/>
      <c r="O2357"/>
    </row>
    <row r="2358" spans="1:15" ht="13.2" customHeight="1" x14ac:dyDescent="0.25">
      <c r="A2358"/>
      <c r="B2358"/>
      <c r="C2358"/>
      <c r="D2358"/>
      <c r="E2358"/>
      <c r="F2358"/>
      <c r="G2358"/>
      <c r="H2358"/>
      <c r="I2358"/>
      <c r="J2358"/>
      <c r="K2358"/>
      <c r="L2358"/>
      <c r="M2358"/>
      <c r="N2358"/>
      <c r="O2358"/>
    </row>
    <row r="2359" spans="1:15" ht="13.2" customHeight="1" x14ac:dyDescent="0.25">
      <c r="A2359"/>
      <c r="B2359"/>
      <c r="C2359"/>
      <c r="D2359"/>
      <c r="E2359"/>
      <c r="F2359"/>
      <c r="G2359"/>
      <c r="H2359"/>
      <c r="I2359"/>
      <c r="J2359"/>
      <c r="K2359"/>
      <c r="L2359"/>
      <c r="M2359"/>
      <c r="N2359"/>
      <c r="O2359"/>
    </row>
    <row r="2360" spans="1:15" ht="13.2" customHeight="1" x14ac:dyDescent="0.25">
      <c r="A2360"/>
      <c r="B2360"/>
      <c r="C2360"/>
      <c r="D2360"/>
      <c r="E2360"/>
      <c r="F2360"/>
      <c r="G2360"/>
      <c r="H2360"/>
      <c r="I2360"/>
      <c r="J2360"/>
      <c r="K2360"/>
      <c r="L2360"/>
      <c r="M2360"/>
      <c r="N2360"/>
      <c r="O2360"/>
    </row>
    <row r="2361" spans="1:15" ht="13.2" customHeight="1" x14ac:dyDescent="0.25">
      <c r="A2361"/>
      <c r="B2361"/>
      <c r="C2361"/>
      <c r="D2361"/>
      <c r="E2361"/>
      <c r="F2361"/>
      <c r="G2361"/>
      <c r="H2361"/>
      <c r="I2361"/>
      <c r="J2361"/>
      <c r="K2361"/>
      <c r="L2361"/>
      <c r="M2361"/>
      <c r="N2361"/>
      <c r="O2361"/>
    </row>
    <row r="2362" spans="1:15" ht="13.2" customHeight="1" x14ac:dyDescent="0.25">
      <c r="A2362"/>
      <c r="B2362"/>
      <c r="C2362"/>
      <c r="D2362"/>
      <c r="E2362"/>
      <c r="F2362"/>
      <c r="G2362"/>
      <c r="H2362"/>
      <c r="I2362"/>
      <c r="J2362"/>
      <c r="K2362"/>
      <c r="L2362"/>
      <c r="M2362"/>
      <c r="N2362"/>
      <c r="O2362"/>
    </row>
    <row r="2363" spans="1:15" ht="13.2" customHeight="1" x14ac:dyDescent="0.25">
      <c r="A2363"/>
      <c r="B2363"/>
      <c r="C2363"/>
      <c r="D2363"/>
      <c r="E2363"/>
      <c r="F2363"/>
      <c r="G2363"/>
      <c r="H2363"/>
      <c r="I2363"/>
      <c r="J2363"/>
      <c r="K2363"/>
      <c r="L2363"/>
      <c r="M2363"/>
      <c r="N2363"/>
      <c r="O2363"/>
    </row>
    <row r="2364" spans="1:15" ht="13.2" customHeight="1" x14ac:dyDescent="0.25">
      <c r="A2364"/>
      <c r="B2364"/>
      <c r="C2364"/>
      <c r="D2364"/>
      <c r="E2364"/>
      <c r="F2364"/>
      <c r="G2364"/>
      <c r="H2364"/>
      <c r="I2364"/>
      <c r="J2364"/>
      <c r="K2364"/>
      <c r="L2364"/>
      <c r="M2364"/>
      <c r="N2364"/>
      <c r="O2364"/>
    </row>
    <row r="2365" spans="1:15" ht="13.2" customHeight="1" x14ac:dyDescent="0.25">
      <c r="A2365"/>
      <c r="B2365"/>
      <c r="C2365"/>
      <c r="D2365"/>
      <c r="E2365"/>
      <c r="F2365"/>
      <c r="G2365"/>
      <c r="H2365"/>
      <c r="I2365"/>
      <c r="J2365"/>
      <c r="K2365"/>
      <c r="L2365"/>
      <c r="M2365"/>
      <c r="N2365"/>
      <c r="O2365"/>
    </row>
    <row r="2366" spans="1:15" ht="13.2" customHeight="1" x14ac:dyDescent="0.25">
      <c r="A2366"/>
      <c r="B2366"/>
      <c r="C2366"/>
      <c r="D2366"/>
      <c r="E2366"/>
      <c r="F2366"/>
      <c r="G2366"/>
      <c r="H2366"/>
      <c r="I2366"/>
      <c r="J2366"/>
      <c r="K2366"/>
      <c r="L2366"/>
      <c r="M2366"/>
      <c r="N2366"/>
      <c r="O2366"/>
    </row>
    <row r="2367" spans="1:15" ht="13.2" customHeight="1" x14ac:dyDescent="0.25">
      <c r="A2367"/>
      <c r="B2367"/>
      <c r="C2367"/>
      <c r="D2367"/>
      <c r="E2367"/>
      <c r="F2367"/>
      <c r="G2367"/>
      <c r="H2367"/>
      <c r="I2367"/>
      <c r="J2367"/>
      <c r="K2367"/>
      <c r="L2367"/>
      <c r="M2367"/>
      <c r="N2367"/>
      <c r="O2367"/>
    </row>
    <row r="2368" spans="1:15" ht="13.2" customHeight="1" x14ac:dyDescent="0.25">
      <c r="A2368"/>
      <c r="B2368"/>
      <c r="C2368"/>
      <c r="D2368"/>
      <c r="E2368"/>
      <c r="F2368"/>
      <c r="G2368"/>
      <c r="H2368"/>
      <c r="I2368"/>
      <c r="J2368"/>
      <c r="K2368"/>
      <c r="L2368"/>
      <c r="M2368"/>
      <c r="N2368"/>
      <c r="O2368"/>
    </row>
    <row r="2369" spans="1:15" ht="13.2" customHeight="1" x14ac:dyDescent="0.25">
      <c r="A2369"/>
      <c r="B2369"/>
      <c r="C2369"/>
      <c r="D2369"/>
      <c r="E2369"/>
      <c r="F2369"/>
      <c r="G2369"/>
      <c r="H2369"/>
      <c r="I2369"/>
      <c r="J2369"/>
      <c r="K2369"/>
      <c r="L2369"/>
      <c r="M2369"/>
      <c r="N2369"/>
      <c r="O2369"/>
    </row>
    <row r="2370" spans="1:15" ht="13.2" customHeight="1" x14ac:dyDescent="0.25">
      <c r="A2370"/>
      <c r="B2370"/>
      <c r="C2370"/>
      <c r="D2370"/>
      <c r="E2370"/>
      <c r="F2370"/>
      <c r="G2370"/>
      <c r="H2370"/>
      <c r="I2370"/>
      <c r="J2370"/>
      <c r="K2370"/>
      <c r="L2370"/>
      <c r="M2370"/>
      <c r="N2370"/>
      <c r="O2370"/>
    </row>
    <row r="2371" spans="1:15" ht="13.2" customHeight="1" x14ac:dyDescent="0.25">
      <c r="A2371"/>
      <c r="B2371"/>
      <c r="C2371"/>
      <c r="D2371"/>
      <c r="E2371"/>
      <c r="F2371"/>
      <c r="G2371"/>
      <c r="H2371"/>
      <c r="I2371"/>
      <c r="J2371"/>
      <c r="K2371"/>
      <c r="L2371"/>
      <c r="M2371"/>
      <c r="N2371"/>
      <c r="O2371"/>
    </row>
    <row r="2372" spans="1:15" ht="13.2" customHeight="1" x14ac:dyDescent="0.25">
      <c r="A2372"/>
      <c r="B2372"/>
      <c r="C2372"/>
      <c r="D2372"/>
      <c r="E2372"/>
      <c r="F2372"/>
      <c r="G2372"/>
      <c r="H2372"/>
      <c r="I2372"/>
      <c r="J2372"/>
      <c r="K2372"/>
      <c r="L2372"/>
      <c r="M2372"/>
      <c r="N2372"/>
      <c r="O2372"/>
    </row>
    <row r="2373" spans="1:15" ht="13.2" customHeight="1" x14ac:dyDescent="0.25">
      <c r="A2373"/>
      <c r="B2373"/>
      <c r="C2373"/>
      <c r="D2373"/>
      <c r="E2373"/>
      <c r="F2373"/>
      <c r="G2373"/>
      <c r="H2373"/>
      <c r="I2373"/>
      <c r="J2373"/>
      <c r="K2373"/>
      <c r="L2373"/>
      <c r="M2373"/>
      <c r="N2373"/>
      <c r="O2373"/>
    </row>
    <row r="2374" spans="1:15" ht="13.2" customHeight="1" x14ac:dyDescent="0.25">
      <c r="A2374"/>
      <c r="B2374"/>
      <c r="C2374"/>
      <c r="D2374"/>
      <c r="E2374"/>
      <c r="F2374"/>
      <c r="G2374"/>
      <c r="H2374"/>
      <c r="I2374"/>
      <c r="J2374"/>
      <c r="K2374"/>
      <c r="L2374"/>
      <c r="M2374"/>
      <c r="N2374"/>
      <c r="O2374"/>
    </row>
    <row r="2375" spans="1:15" ht="13.2" customHeight="1" x14ac:dyDescent="0.25">
      <c r="A2375"/>
      <c r="B2375"/>
      <c r="C2375"/>
      <c r="D2375"/>
      <c r="E2375"/>
      <c r="F2375"/>
      <c r="G2375"/>
      <c r="H2375"/>
      <c r="I2375"/>
      <c r="J2375"/>
      <c r="K2375"/>
      <c r="L2375"/>
      <c r="M2375"/>
      <c r="N2375"/>
      <c r="O2375"/>
    </row>
    <row r="2376" spans="1:15" ht="13.2" customHeight="1" x14ac:dyDescent="0.25">
      <c r="A2376"/>
      <c r="B2376"/>
      <c r="C2376"/>
      <c r="D2376"/>
      <c r="E2376"/>
      <c r="F2376"/>
      <c r="G2376"/>
      <c r="H2376"/>
      <c r="I2376"/>
      <c r="J2376"/>
      <c r="K2376"/>
      <c r="L2376"/>
      <c r="M2376"/>
      <c r="N2376"/>
      <c r="O2376"/>
    </row>
    <row r="2377" spans="1:15" ht="13.2" customHeight="1" x14ac:dyDescent="0.25">
      <c r="A2377"/>
      <c r="B2377"/>
      <c r="C2377"/>
      <c r="D2377"/>
      <c r="E2377"/>
      <c r="F2377"/>
      <c r="G2377"/>
      <c r="H2377"/>
      <c r="I2377"/>
      <c r="J2377"/>
      <c r="K2377"/>
      <c r="L2377"/>
      <c r="M2377"/>
      <c r="N2377"/>
      <c r="O2377"/>
    </row>
    <row r="2378" spans="1:15" ht="13.2" customHeight="1" x14ac:dyDescent="0.25">
      <c r="A2378"/>
      <c r="B2378"/>
      <c r="C2378"/>
      <c r="D2378"/>
      <c r="E2378"/>
      <c r="F2378"/>
      <c r="G2378"/>
      <c r="H2378"/>
      <c r="I2378"/>
      <c r="J2378"/>
      <c r="K2378"/>
      <c r="L2378"/>
      <c r="M2378"/>
      <c r="N2378"/>
      <c r="O2378"/>
    </row>
    <row r="2379" spans="1:15" ht="13.2" customHeight="1" x14ac:dyDescent="0.25">
      <c r="A2379"/>
      <c r="B2379"/>
      <c r="C2379"/>
      <c r="D2379"/>
      <c r="E2379"/>
      <c r="F2379"/>
      <c r="G2379"/>
      <c r="H2379"/>
      <c r="I2379"/>
      <c r="J2379"/>
      <c r="K2379"/>
      <c r="L2379"/>
      <c r="M2379"/>
      <c r="N2379"/>
      <c r="O2379"/>
    </row>
    <row r="2380" spans="1:15" ht="13.2" customHeight="1" x14ac:dyDescent="0.25">
      <c r="A2380"/>
      <c r="B2380"/>
      <c r="C2380"/>
      <c r="D2380"/>
      <c r="E2380"/>
      <c r="F2380"/>
      <c r="G2380"/>
      <c r="H2380"/>
      <c r="I2380"/>
      <c r="J2380"/>
      <c r="K2380"/>
      <c r="L2380"/>
      <c r="M2380"/>
      <c r="N2380"/>
      <c r="O2380"/>
    </row>
    <row r="2381" spans="1:15" ht="13.2" customHeight="1" x14ac:dyDescent="0.25">
      <c r="A2381"/>
      <c r="B2381"/>
      <c r="C2381"/>
      <c r="D2381"/>
      <c r="E2381"/>
      <c r="F2381"/>
      <c r="G2381"/>
      <c r="H2381"/>
      <c r="I2381"/>
      <c r="J2381"/>
      <c r="K2381"/>
      <c r="L2381"/>
      <c r="M2381"/>
      <c r="N2381"/>
      <c r="O2381"/>
    </row>
    <row r="2382" spans="1:15" ht="13.2" customHeight="1" x14ac:dyDescent="0.25">
      <c r="A2382"/>
      <c r="B2382"/>
      <c r="C2382"/>
      <c r="D2382"/>
      <c r="E2382"/>
      <c r="F2382"/>
      <c r="G2382"/>
      <c r="H2382"/>
      <c r="I2382"/>
      <c r="J2382"/>
      <c r="K2382"/>
      <c r="L2382"/>
      <c r="M2382"/>
      <c r="N2382"/>
      <c r="O2382"/>
    </row>
    <row r="2383" spans="1:15" ht="13.2" customHeight="1" x14ac:dyDescent="0.25">
      <c r="A2383"/>
      <c r="B2383"/>
      <c r="C2383"/>
      <c r="D2383"/>
      <c r="E2383"/>
      <c r="F2383"/>
      <c r="G2383"/>
      <c r="H2383"/>
      <c r="I2383"/>
      <c r="J2383"/>
      <c r="K2383"/>
      <c r="L2383"/>
      <c r="M2383"/>
      <c r="N2383"/>
      <c r="O2383"/>
    </row>
    <row r="2384" spans="1:15" ht="13.2" customHeight="1" x14ac:dyDescent="0.25">
      <c r="A2384"/>
      <c r="B2384"/>
      <c r="C2384"/>
      <c r="D2384"/>
      <c r="E2384"/>
      <c r="F2384"/>
      <c r="G2384"/>
      <c r="H2384"/>
      <c r="I2384"/>
      <c r="J2384"/>
      <c r="K2384"/>
      <c r="L2384"/>
      <c r="M2384"/>
      <c r="N2384"/>
      <c r="O2384"/>
    </row>
    <row r="2385" spans="1:15" ht="13.2" customHeight="1" x14ac:dyDescent="0.25">
      <c r="A2385"/>
      <c r="B2385"/>
      <c r="C2385"/>
      <c r="D2385"/>
      <c r="E2385"/>
      <c r="F2385"/>
      <c r="G2385"/>
      <c r="H2385"/>
      <c r="I2385"/>
      <c r="J2385"/>
      <c r="K2385"/>
      <c r="L2385"/>
      <c r="M2385"/>
      <c r="N2385"/>
      <c r="O2385"/>
    </row>
    <row r="2386" spans="1:15" ht="13.2" customHeight="1" x14ac:dyDescent="0.25">
      <c r="A2386"/>
      <c r="B2386"/>
      <c r="C2386"/>
      <c r="D2386"/>
      <c r="E2386"/>
      <c r="F2386"/>
      <c r="G2386"/>
      <c r="H2386"/>
      <c r="I2386"/>
      <c r="J2386"/>
      <c r="K2386"/>
      <c r="L2386"/>
      <c r="M2386"/>
      <c r="N2386"/>
      <c r="O2386"/>
    </row>
    <row r="2387" spans="1:15" ht="13.2" customHeight="1" x14ac:dyDescent="0.25">
      <c r="A2387"/>
      <c r="B2387"/>
      <c r="C2387"/>
      <c r="D2387"/>
      <c r="E2387"/>
      <c r="F2387"/>
      <c r="G2387"/>
      <c r="H2387"/>
      <c r="I2387"/>
      <c r="J2387"/>
      <c r="K2387"/>
      <c r="L2387"/>
      <c r="M2387"/>
      <c r="N2387"/>
      <c r="O2387"/>
    </row>
    <row r="2388" spans="1:15" ht="13.2" customHeight="1" x14ac:dyDescent="0.25">
      <c r="A2388"/>
      <c r="B2388"/>
      <c r="C2388"/>
      <c r="D2388"/>
      <c r="E2388"/>
      <c r="F2388"/>
      <c r="G2388"/>
      <c r="H2388"/>
      <c r="I2388"/>
      <c r="J2388"/>
      <c r="K2388"/>
      <c r="L2388"/>
      <c r="M2388"/>
      <c r="N2388"/>
      <c r="O2388"/>
    </row>
    <row r="2389" spans="1:15" ht="13.2" customHeight="1" x14ac:dyDescent="0.25">
      <c r="A2389"/>
      <c r="B2389"/>
      <c r="C2389"/>
      <c r="D2389"/>
      <c r="E2389"/>
      <c r="F2389"/>
      <c r="G2389"/>
      <c r="H2389"/>
      <c r="I2389"/>
      <c r="J2389"/>
      <c r="K2389"/>
      <c r="L2389"/>
      <c r="M2389"/>
      <c r="N2389"/>
      <c r="O2389"/>
    </row>
    <row r="2390" spans="1:15" ht="13.2" customHeight="1" x14ac:dyDescent="0.25">
      <c r="A2390"/>
      <c r="B2390"/>
      <c r="C2390"/>
      <c r="D2390"/>
      <c r="E2390"/>
      <c r="F2390"/>
      <c r="G2390"/>
      <c r="H2390"/>
      <c r="I2390"/>
      <c r="J2390"/>
      <c r="K2390"/>
      <c r="L2390"/>
      <c r="M2390"/>
      <c r="N2390"/>
      <c r="O2390"/>
    </row>
    <row r="2391" spans="1:15" ht="13.2" customHeight="1" x14ac:dyDescent="0.25">
      <c r="A2391"/>
      <c r="B2391"/>
      <c r="C2391"/>
      <c r="D2391"/>
      <c r="E2391"/>
      <c r="F2391"/>
      <c r="G2391"/>
      <c r="H2391"/>
      <c r="I2391"/>
      <c r="J2391"/>
      <c r="K2391"/>
      <c r="L2391"/>
      <c r="M2391"/>
      <c r="N2391"/>
      <c r="O2391"/>
    </row>
    <row r="2392" spans="1:15" ht="13.2" customHeight="1" x14ac:dyDescent="0.25">
      <c r="A2392"/>
      <c r="B2392"/>
      <c r="C2392"/>
      <c r="D2392"/>
      <c r="E2392"/>
      <c r="F2392"/>
      <c r="G2392"/>
      <c r="H2392"/>
      <c r="I2392"/>
      <c r="J2392"/>
      <c r="K2392"/>
      <c r="L2392"/>
      <c r="M2392"/>
      <c r="N2392"/>
      <c r="O2392"/>
    </row>
    <row r="2393" spans="1:15" ht="13.2" customHeight="1" x14ac:dyDescent="0.25">
      <c r="A2393"/>
      <c r="B2393"/>
      <c r="C2393"/>
      <c r="D2393"/>
      <c r="E2393"/>
      <c r="F2393"/>
      <c r="G2393"/>
      <c r="H2393"/>
      <c r="I2393"/>
      <c r="J2393"/>
      <c r="K2393"/>
      <c r="L2393"/>
      <c r="M2393"/>
      <c r="N2393"/>
      <c r="O2393"/>
    </row>
    <row r="2394" spans="1:15" ht="13.2" customHeight="1" x14ac:dyDescent="0.25">
      <c r="A2394"/>
      <c r="B2394"/>
      <c r="C2394"/>
      <c r="D2394"/>
      <c r="E2394"/>
      <c r="F2394"/>
      <c r="G2394"/>
      <c r="H2394"/>
      <c r="I2394"/>
      <c r="J2394"/>
      <c r="K2394"/>
      <c r="L2394"/>
      <c r="M2394"/>
      <c r="N2394"/>
      <c r="O2394"/>
    </row>
    <row r="2395" spans="1:15" ht="13.2" customHeight="1" x14ac:dyDescent="0.25">
      <c r="A2395"/>
      <c r="B2395"/>
      <c r="C2395"/>
      <c r="D2395"/>
      <c r="E2395"/>
      <c r="F2395"/>
      <c r="G2395"/>
      <c r="H2395"/>
      <c r="I2395"/>
      <c r="J2395"/>
      <c r="K2395"/>
      <c r="L2395"/>
      <c r="M2395"/>
      <c r="N2395"/>
      <c r="O2395"/>
    </row>
    <row r="2396" spans="1:15" ht="13.2" customHeight="1" x14ac:dyDescent="0.25">
      <c r="A2396"/>
      <c r="B2396"/>
      <c r="C2396"/>
      <c r="D2396"/>
      <c r="E2396"/>
      <c r="F2396"/>
      <c r="G2396"/>
      <c r="H2396"/>
      <c r="I2396"/>
      <c r="J2396"/>
      <c r="K2396"/>
      <c r="L2396"/>
      <c r="M2396"/>
      <c r="N2396"/>
      <c r="O2396"/>
    </row>
    <row r="2397" spans="1:15" ht="13.2" customHeight="1" x14ac:dyDescent="0.25">
      <c r="A2397"/>
      <c r="B2397"/>
      <c r="C2397"/>
      <c r="D2397"/>
      <c r="E2397"/>
      <c r="F2397"/>
      <c r="G2397"/>
      <c r="H2397"/>
      <c r="I2397"/>
      <c r="J2397"/>
      <c r="K2397"/>
      <c r="L2397"/>
      <c r="M2397"/>
      <c r="N2397"/>
      <c r="O2397"/>
    </row>
    <row r="2398" spans="1:15" ht="13.2" customHeight="1" x14ac:dyDescent="0.25">
      <c r="A2398"/>
      <c r="B2398"/>
      <c r="C2398"/>
      <c r="D2398"/>
      <c r="E2398"/>
      <c r="F2398"/>
      <c r="G2398"/>
      <c r="H2398"/>
      <c r="I2398"/>
      <c r="J2398"/>
      <c r="K2398"/>
      <c r="L2398"/>
      <c r="M2398"/>
      <c r="N2398"/>
      <c r="O2398"/>
    </row>
    <row r="2399" spans="1:15" ht="13.2" customHeight="1" x14ac:dyDescent="0.25">
      <c r="A2399"/>
      <c r="B2399"/>
      <c r="C2399"/>
      <c r="D2399"/>
      <c r="E2399"/>
      <c r="F2399"/>
      <c r="G2399"/>
      <c r="H2399"/>
      <c r="I2399"/>
      <c r="J2399"/>
      <c r="K2399"/>
      <c r="L2399"/>
      <c r="M2399"/>
      <c r="N2399"/>
      <c r="O2399"/>
    </row>
    <row r="2400" spans="1:15" ht="13.2" customHeight="1" x14ac:dyDescent="0.25">
      <c r="A2400"/>
      <c r="B2400"/>
      <c r="C2400"/>
      <c r="D2400"/>
      <c r="E2400"/>
      <c r="F2400"/>
      <c r="G2400"/>
      <c r="H2400"/>
      <c r="I2400"/>
      <c r="J2400"/>
      <c r="K2400"/>
      <c r="L2400"/>
      <c r="M2400"/>
      <c r="N2400"/>
      <c r="O2400"/>
    </row>
    <row r="2401" spans="1:15" ht="13.2" customHeight="1" x14ac:dyDescent="0.25">
      <c r="A2401"/>
      <c r="B2401"/>
      <c r="C2401"/>
      <c r="D2401"/>
      <c r="E2401"/>
      <c r="F2401"/>
      <c r="G2401"/>
      <c r="H2401"/>
      <c r="I2401"/>
      <c r="J2401"/>
      <c r="K2401"/>
      <c r="L2401"/>
      <c r="M2401"/>
      <c r="N2401"/>
      <c r="O2401"/>
    </row>
    <row r="2402" spans="1:15" ht="13.2" customHeight="1" x14ac:dyDescent="0.25">
      <c r="A2402"/>
      <c r="B2402"/>
      <c r="C2402"/>
      <c r="D2402"/>
      <c r="E2402"/>
      <c r="F2402"/>
      <c r="G2402"/>
      <c r="H2402"/>
      <c r="I2402"/>
      <c r="J2402"/>
      <c r="K2402"/>
      <c r="L2402"/>
      <c r="M2402"/>
      <c r="N2402"/>
      <c r="O2402"/>
    </row>
    <row r="2403" spans="1:15" ht="13.2" customHeight="1" x14ac:dyDescent="0.25">
      <c r="A2403"/>
      <c r="B2403"/>
      <c r="C2403"/>
      <c r="D2403"/>
      <c r="E2403"/>
      <c r="F2403"/>
      <c r="G2403"/>
      <c r="H2403"/>
      <c r="I2403"/>
      <c r="J2403"/>
      <c r="K2403"/>
      <c r="L2403"/>
      <c r="M2403"/>
      <c r="N2403"/>
      <c r="O2403"/>
    </row>
    <row r="2404" spans="1:15" ht="13.2" customHeight="1" x14ac:dyDescent="0.25">
      <c r="A2404"/>
      <c r="B2404"/>
      <c r="C2404"/>
      <c r="D2404"/>
      <c r="E2404"/>
      <c r="F2404"/>
      <c r="G2404"/>
      <c r="H2404"/>
      <c r="I2404"/>
      <c r="J2404"/>
      <c r="K2404"/>
      <c r="L2404"/>
      <c r="M2404"/>
      <c r="N2404"/>
      <c r="O2404"/>
    </row>
    <row r="2405" spans="1:15" ht="13.2" customHeight="1" x14ac:dyDescent="0.25">
      <c r="A2405"/>
      <c r="B2405"/>
      <c r="C2405"/>
      <c r="D2405"/>
      <c r="E2405"/>
      <c r="F2405"/>
      <c r="G2405"/>
      <c r="H2405"/>
      <c r="I2405"/>
      <c r="J2405"/>
      <c r="K2405"/>
      <c r="L2405"/>
      <c r="M2405"/>
      <c r="N2405"/>
      <c r="O2405"/>
    </row>
    <row r="2406" spans="1:15" ht="13.2" customHeight="1" x14ac:dyDescent="0.25">
      <c r="A2406"/>
      <c r="B2406"/>
      <c r="C2406"/>
      <c r="D2406"/>
      <c r="E2406"/>
      <c r="F2406"/>
      <c r="G2406"/>
      <c r="H2406"/>
      <c r="I2406"/>
      <c r="J2406"/>
      <c r="K2406"/>
      <c r="L2406"/>
      <c r="M2406"/>
      <c r="N2406"/>
      <c r="O2406"/>
    </row>
    <row r="2407" spans="1:15" ht="13.2" customHeight="1" x14ac:dyDescent="0.25">
      <c r="A2407"/>
      <c r="B2407"/>
      <c r="C2407"/>
      <c r="D2407"/>
      <c r="E2407"/>
      <c r="F2407"/>
      <c r="G2407"/>
      <c r="H2407"/>
      <c r="I2407"/>
      <c r="J2407"/>
      <c r="K2407"/>
      <c r="L2407"/>
      <c r="M2407"/>
      <c r="N2407"/>
      <c r="O2407"/>
    </row>
    <row r="2408" spans="1:15" ht="13.2" customHeight="1" x14ac:dyDescent="0.25">
      <c r="A2408"/>
      <c r="B2408"/>
      <c r="C2408"/>
      <c r="D2408"/>
      <c r="E2408"/>
      <c r="F2408"/>
      <c r="G2408"/>
      <c r="H2408"/>
      <c r="I2408"/>
      <c r="J2408"/>
      <c r="K2408"/>
      <c r="L2408"/>
      <c r="M2408"/>
      <c r="N2408"/>
      <c r="O2408"/>
    </row>
    <row r="2409" spans="1:15" ht="13.2" customHeight="1" x14ac:dyDescent="0.25">
      <c r="A2409"/>
      <c r="B2409"/>
      <c r="C2409"/>
      <c r="D2409"/>
      <c r="E2409"/>
      <c r="F2409"/>
      <c r="G2409"/>
      <c r="H2409"/>
      <c r="I2409"/>
      <c r="J2409"/>
      <c r="K2409"/>
      <c r="L2409"/>
      <c r="M2409"/>
      <c r="N2409"/>
      <c r="O2409"/>
    </row>
    <row r="2410" spans="1:15" ht="13.2" customHeight="1" x14ac:dyDescent="0.25">
      <c r="A2410"/>
      <c r="B2410"/>
      <c r="C2410"/>
      <c r="D2410"/>
      <c r="E2410"/>
      <c r="F2410"/>
      <c r="G2410"/>
      <c r="H2410"/>
      <c r="I2410"/>
      <c r="J2410"/>
      <c r="K2410"/>
      <c r="L2410"/>
      <c r="M2410"/>
      <c r="N2410"/>
      <c r="O2410"/>
    </row>
    <row r="2411" spans="1:15" ht="13.2" customHeight="1" x14ac:dyDescent="0.25">
      <c r="A2411"/>
      <c r="B2411"/>
      <c r="C2411"/>
      <c r="D2411"/>
      <c r="E2411"/>
      <c r="F2411"/>
      <c r="G2411"/>
      <c r="H2411"/>
      <c r="I2411"/>
      <c r="J2411"/>
      <c r="K2411"/>
      <c r="L2411"/>
      <c r="M2411"/>
      <c r="N2411"/>
      <c r="O2411"/>
    </row>
    <row r="2412" spans="1:15" ht="13.2" customHeight="1" x14ac:dyDescent="0.25">
      <c r="A2412"/>
      <c r="B2412"/>
      <c r="C2412"/>
      <c r="D2412"/>
      <c r="E2412"/>
      <c r="F2412"/>
      <c r="G2412"/>
      <c r="H2412"/>
      <c r="I2412"/>
      <c r="J2412"/>
      <c r="K2412"/>
      <c r="L2412"/>
      <c r="M2412"/>
      <c r="N2412"/>
      <c r="O2412"/>
    </row>
    <row r="2413" spans="1:15" ht="13.2" customHeight="1" x14ac:dyDescent="0.25">
      <c r="A2413"/>
      <c r="B2413"/>
      <c r="C2413"/>
      <c r="D2413"/>
      <c r="E2413"/>
      <c r="F2413"/>
      <c r="G2413"/>
      <c r="H2413"/>
      <c r="I2413"/>
      <c r="J2413"/>
      <c r="K2413"/>
      <c r="L2413"/>
      <c r="M2413"/>
      <c r="N2413"/>
      <c r="O2413"/>
    </row>
    <row r="2414" spans="1:15" ht="13.2" customHeight="1" x14ac:dyDescent="0.25">
      <c r="A2414"/>
      <c r="B2414"/>
      <c r="C2414"/>
      <c r="D2414"/>
      <c r="E2414"/>
      <c r="F2414"/>
      <c r="G2414"/>
      <c r="H2414"/>
      <c r="I2414"/>
      <c r="J2414"/>
      <c r="K2414"/>
      <c r="L2414"/>
      <c r="M2414"/>
      <c r="N2414"/>
      <c r="O2414"/>
    </row>
    <row r="2415" spans="1:15" ht="13.2" customHeight="1" x14ac:dyDescent="0.25">
      <c r="A2415"/>
      <c r="B2415"/>
      <c r="C2415"/>
      <c r="D2415"/>
      <c r="E2415"/>
      <c r="F2415"/>
      <c r="G2415"/>
      <c r="H2415"/>
      <c r="I2415"/>
      <c r="J2415"/>
      <c r="K2415"/>
      <c r="L2415"/>
      <c r="M2415"/>
      <c r="N2415"/>
      <c r="O2415"/>
    </row>
    <row r="2416" spans="1:15" ht="13.2" customHeight="1" x14ac:dyDescent="0.25">
      <c r="A2416"/>
      <c r="B2416"/>
      <c r="C2416"/>
      <c r="D2416"/>
      <c r="E2416"/>
      <c r="F2416"/>
      <c r="G2416"/>
      <c r="H2416"/>
      <c r="I2416"/>
      <c r="J2416"/>
      <c r="K2416"/>
      <c r="L2416"/>
      <c r="M2416"/>
      <c r="N2416"/>
      <c r="O2416"/>
    </row>
    <row r="2417" spans="1:15" ht="13.2" customHeight="1" x14ac:dyDescent="0.25">
      <c r="A2417"/>
      <c r="B2417"/>
      <c r="C2417"/>
      <c r="D2417"/>
      <c r="E2417"/>
      <c r="F2417"/>
      <c r="G2417"/>
      <c r="H2417"/>
      <c r="I2417"/>
      <c r="J2417"/>
      <c r="K2417"/>
      <c r="L2417"/>
      <c r="M2417"/>
      <c r="N2417"/>
      <c r="O2417"/>
    </row>
    <row r="2418" spans="1:15" ht="13.2" customHeight="1" x14ac:dyDescent="0.25">
      <c r="A2418"/>
      <c r="B2418"/>
      <c r="C2418"/>
      <c r="D2418"/>
      <c r="E2418"/>
      <c r="F2418"/>
      <c r="G2418"/>
      <c r="H2418"/>
      <c r="I2418"/>
      <c r="J2418"/>
      <c r="K2418"/>
      <c r="L2418"/>
      <c r="M2418"/>
      <c r="N2418"/>
      <c r="O2418"/>
    </row>
    <row r="2419" spans="1:15" ht="13.2" customHeight="1" x14ac:dyDescent="0.25">
      <c r="A2419"/>
      <c r="B2419"/>
      <c r="C2419"/>
      <c r="D2419"/>
      <c r="E2419"/>
      <c r="F2419"/>
      <c r="G2419"/>
      <c r="H2419"/>
      <c r="I2419"/>
      <c r="J2419"/>
      <c r="K2419"/>
      <c r="L2419"/>
      <c r="M2419"/>
      <c r="N2419"/>
      <c r="O2419"/>
    </row>
    <row r="2420" spans="1:15" ht="13.2" customHeight="1" x14ac:dyDescent="0.25">
      <c r="A2420"/>
      <c r="B2420"/>
      <c r="C2420"/>
      <c r="D2420"/>
      <c r="E2420"/>
      <c r="F2420"/>
      <c r="G2420"/>
      <c r="H2420"/>
      <c r="I2420"/>
      <c r="J2420"/>
      <c r="K2420"/>
      <c r="L2420"/>
      <c r="M2420"/>
      <c r="N2420"/>
      <c r="O2420"/>
    </row>
    <row r="2421" spans="1:15" ht="13.2" customHeight="1" x14ac:dyDescent="0.25">
      <c r="A2421"/>
      <c r="B2421"/>
      <c r="C2421"/>
      <c r="D2421"/>
      <c r="E2421"/>
      <c r="F2421"/>
      <c r="G2421"/>
      <c r="H2421"/>
      <c r="I2421"/>
      <c r="J2421"/>
      <c r="K2421"/>
      <c r="L2421"/>
      <c r="M2421"/>
      <c r="N2421"/>
      <c r="O2421"/>
    </row>
    <row r="2422" spans="1:15" ht="13.2" customHeight="1" x14ac:dyDescent="0.25">
      <c r="A2422"/>
      <c r="B2422"/>
      <c r="C2422"/>
      <c r="D2422"/>
      <c r="E2422"/>
      <c r="F2422"/>
      <c r="G2422"/>
      <c r="H2422"/>
      <c r="I2422"/>
      <c r="J2422"/>
      <c r="K2422"/>
      <c r="L2422"/>
      <c r="M2422"/>
      <c r="N2422"/>
      <c r="O2422"/>
    </row>
    <row r="2423" spans="1:15" ht="13.2" customHeight="1" x14ac:dyDescent="0.25">
      <c r="A2423"/>
      <c r="B2423"/>
      <c r="C2423"/>
      <c r="D2423"/>
      <c r="E2423"/>
      <c r="F2423"/>
      <c r="G2423"/>
      <c r="H2423"/>
      <c r="I2423"/>
      <c r="J2423"/>
      <c r="K2423"/>
      <c r="L2423"/>
      <c r="M2423"/>
      <c r="N2423"/>
      <c r="O2423"/>
    </row>
    <row r="2424" spans="1:15" ht="13.2" customHeight="1" x14ac:dyDescent="0.25">
      <c r="A2424"/>
      <c r="B2424"/>
      <c r="C2424"/>
      <c r="D2424"/>
      <c r="E2424"/>
      <c r="F2424"/>
      <c r="G2424"/>
      <c r="H2424"/>
      <c r="I2424"/>
      <c r="J2424"/>
      <c r="K2424"/>
      <c r="L2424"/>
      <c r="M2424"/>
      <c r="N2424"/>
      <c r="O2424"/>
    </row>
    <row r="2425" spans="1:15" ht="13.2" customHeight="1" x14ac:dyDescent="0.25">
      <c r="A2425"/>
      <c r="B2425"/>
      <c r="C2425"/>
      <c r="D2425"/>
      <c r="E2425"/>
      <c r="F2425"/>
      <c r="G2425"/>
      <c r="H2425"/>
      <c r="I2425"/>
      <c r="J2425"/>
      <c r="K2425"/>
      <c r="L2425"/>
      <c r="M2425"/>
      <c r="N2425"/>
      <c r="O2425"/>
    </row>
    <row r="2426" spans="1:15" ht="13.2" customHeight="1" x14ac:dyDescent="0.25">
      <c r="A2426"/>
      <c r="B2426"/>
      <c r="C2426"/>
      <c r="D2426"/>
      <c r="E2426"/>
      <c r="F2426"/>
      <c r="G2426"/>
      <c r="H2426"/>
      <c r="I2426"/>
      <c r="J2426"/>
      <c r="K2426"/>
      <c r="L2426"/>
      <c r="M2426"/>
      <c r="N2426"/>
      <c r="O2426"/>
    </row>
    <row r="2427" spans="1:15" ht="13.2" customHeight="1" x14ac:dyDescent="0.25">
      <c r="A2427"/>
      <c r="B2427"/>
      <c r="C2427"/>
      <c r="D2427"/>
      <c r="E2427"/>
      <c r="F2427"/>
      <c r="G2427"/>
      <c r="H2427"/>
      <c r="I2427"/>
      <c r="J2427"/>
      <c r="K2427"/>
      <c r="L2427"/>
      <c r="M2427"/>
      <c r="N2427"/>
      <c r="O2427"/>
    </row>
    <row r="2428" spans="1:15" ht="13.2" customHeight="1" x14ac:dyDescent="0.25">
      <c r="A2428"/>
      <c r="B2428"/>
      <c r="C2428"/>
      <c r="D2428"/>
      <c r="E2428"/>
      <c r="F2428"/>
      <c r="G2428"/>
      <c r="H2428"/>
      <c r="I2428"/>
      <c r="J2428"/>
      <c r="K2428"/>
      <c r="L2428"/>
      <c r="M2428"/>
      <c r="N2428"/>
      <c r="O2428"/>
    </row>
    <row r="2429" spans="1:15" ht="13.2" customHeight="1" x14ac:dyDescent="0.25">
      <c r="A2429"/>
      <c r="B2429"/>
      <c r="C2429"/>
      <c r="D2429"/>
      <c r="E2429"/>
      <c r="F2429"/>
      <c r="G2429"/>
      <c r="H2429"/>
      <c r="I2429"/>
      <c r="J2429"/>
      <c r="K2429"/>
      <c r="L2429"/>
      <c r="M2429"/>
      <c r="N2429"/>
      <c r="O2429"/>
    </row>
    <row r="2430" spans="1:15" ht="13.2" customHeight="1" x14ac:dyDescent="0.25">
      <c r="A2430"/>
      <c r="B2430"/>
      <c r="C2430"/>
      <c r="D2430"/>
      <c r="E2430"/>
      <c r="F2430"/>
      <c r="G2430"/>
      <c r="H2430"/>
      <c r="I2430"/>
      <c r="J2430"/>
      <c r="K2430"/>
      <c r="L2430"/>
      <c r="M2430"/>
      <c r="N2430"/>
      <c r="O2430"/>
    </row>
    <row r="2431" spans="1:15" ht="13.2" customHeight="1" x14ac:dyDescent="0.25">
      <c r="A2431"/>
      <c r="B2431"/>
      <c r="C2431"/>
      <c r="D2431"/>
      <c r="E2431"/>
      <c r="F2431"/>
      <c r="G2431"/>
      <c r="H2431"/>
      <c r="I2431"/>
      <c r="J2431"/>
      <c r="K2431"/>
      <c r="L2431"/>
      <c r="M2431"/>
      <c r="N2431"/>
      <c r="O2431"/>
    </row>
    <row r="2432" spans="1:15" ht="13.2" customHeight="1" x14ac:dyDescent="0.25">
      <c r="A2432"/>
      <c r="B2432"/>
      <c r="C2432"/>
      <c r="D2432"/>
      <c r="E2432"/>
      <c r="F2432"/>
      <c r="G2432"/>
      <c r="H2432"/>
      <c r="I2432"/>
      <c r="J2432"/>
      <c r="K2432"/>
      <c r="L2432"/>
      <c r="M2432"/>
      <c r="N2432"/>
      <c r="O2432"/>
    </row>
    <row r="2433" spans="1:15" ht="13.2" customHeight="1" x14ac:dyDescent="0.25">
      <c r="A2433"/>
      <c r="B2433"/>
      <c r="C2433"/>
      <c r="D2433"/>
      <c r="E2433"/>
      <c r="F2433"/>
      <c r="G2433"/>
      <c r="H2433"/>
      <c r="I2433"/>
      <c r="J2433"/>
      <c r="K2433"/>
      <c r="L2433"/>
      <c r="M2433"/>
      <c r="N2433"/>
      <c r="O2433"/>
    </row>
    <row r="2434" spans="1:15" ht="13.2" customHeight="1" x14ac:dyDescent="0.25">
      <c r="A2434"/>
      <c r="B2434"/>
      <c r="C2434"/>
      <c r="D2434"/>
      <c r="E2434"/>
      <c r="F2434"/>
      <c r="G2434"/>
      <c r="H2434"/>
      <c r="I2434"/>
      <c r="J2434"/>
      <c r="K2434"/>
      <c r="L2434"/>
      <c r="M2434"/>
      <c r="N2434"/>
      <c r="O2434"/>
    </row>
    <row r="2435" spans="1:15" ht="13.2" customHeight="1" x14ac:dyDescent="0.25">
      <c r="A2435"/>
      <c r="B2435"/>
      <c r="C2435"/>
      <c r="D2435"/>
      <c r="E2435"/>
      <c r="F2435"/>
      <c r="G2435"/>
      <c r="H2435"/>
      <c r="I2435"/>
      <c r="J2435"/>
      <c r="K2435"/>
      <c r="L2435"/>
      <c r="M2435"/>
      <c r="N2435"/>
      <c r="O2435"/>
    </row>
    <row r="2436" spans="1:15" ht="13.2" customHeight="1" x14ac:dyDescent="0.25">
      <c r="A2436"/>
      <c r="B2436"/>
      <c r="C2436"/>
      <c r="D2436"/>
      <c r="E2436"/>
      <c r="F2436"/>
      <c r="G2436"/>
      <c r="H2436"/>
      <c r="I2436"/>
      <c r="J2436"/>
      <c r="K2436"/>
      <c r="L2436"/>
      <c r="M2436"/>
      <c r="N2436"/>
      <c r="O2436"/>
    </row>
    <row r="2437" spans="1:15" ht="13.2" customHeight="1" x14ac:dyDescent="0.25">
      <c r="A2437"/>
      <c r="B2437"/>
      <c r="C2437"/>
      <c r="D2437"/>
      <c r="E2437"/>
      <c r="F2437"/>
      <c r="G2437"/>
      <c r="H2437"/>
      <c r="I2437"/>
      <c r="J2437"/>
      <c r="K2437"/>
      <c r="L2437"/>
      <c r="M2437"/>
      <c r="N2437"/>
      <c r="O2437"/>
    </row>
    <row r="2438" spans="1:15" ht="13.2" customHeight="1" x14ac:dyDescent="0.25">
      <c r="A2438"/>
      <c r="B2438"/>
      <c r="C2438"/>
      <c r="D2438"/>
      <c r="E2438"/>
      <c r="F2438"/>
      <c r="G2438"/>
      <c r="H2438"/>
      <c r="I2438"/>
      <c r="J2438"/>
      <c r="K2438"/>
      <c r="L2438"/>
      <c r="M2438"/>
      <c r="N2438"/>
      <c r="O2438"/>
    </row>
    <row r="2439" spans="1:15" ht="13.2" customHeight="1" x14ac:dyDescent="0.25">
      <c r="A2439"/>
      <c r="B2439"/>
      <c r="C2439"/>
      <c r="D2439"/>
      <c r="E2439"/>
      <c r="F2439"/>
      <c r="G2439"/>
      <c r="H2439"/>
      <c r="I2439"/>
      <c r="J2439"/>
      <c r="K2439"/>
      <c r="L2439"/>
      <c r="M2439"/>
      <c r="N2439"/>
      <c r="O2439"/>
    </row>
    <row r="2440" spans="1:15" ht="13.2" customHeight="1" x14ac:dyDescent="0.25">
      <c r="A2440"/>
      <c r="B2440"/>
      <c r="C2440"/>
      <c r="D2440"/>
      <c r="E2440"/>
      <c r="F2440"/>
      <c r="G2440"/>
      <c r="H2440"/>
      <c r="I2440"/>
      <c r="J2440"/>
      <c r="K2440"/>
      <c r="L2440"/>
      <c r="M2440"/>
      <c r="N2440"/>
      <c r="O2440"/>
    </row>
    <row r="2441" spans="1:15" ht="13.2" customHeight="1" x14ac:dyDescent="0.25">
      <c r="A2441"/>
      <c r="B2441"/>
      <c r="C2441"/>
      <c r="D2441"/>
      <c r="E2441"/>
      <c r="F2441"/>
      <c r="G2441"/>
      <c r="H2441"/>
      <c r="I2441"/>
      <c r="J2441"/>
      <c r="K2441"/>
      <c r="L2441"/>
      <c r="M2441"/>
      <c r="N2441"/>
      <c r="O2441"/>
    </row>
    <row r="2442" spans="1:15" ht="13.2" customHeight="1" x14ac:dyDescent="0.25">
      <c r="A2442"/>
      <c r="B2442"/>
      <c r="C2442"/>
      <c r="D2442"/>
      <c r="E2442"/>
      <c r="F2442"/>
      <c r="G2442"/>
      <c r="H2442"/>
      <c r="I2442"/>
      <c r="J2442"/>
      <c r="K2442"/>
      <c r="L2442"/>
      <c r="M2442"/>
      <c r="N2442"/>
      <c r="O2442"/>
    </row>
    <row r="2443" spans="1:15" ht="13.2" customHeight="1" x14ac:dyDescent="0.25">
      <c r="A2443"/>
      <c r="B2443"/>
      <c r="C2443"/>
      <c r="D2443"/>
      <c r="E2443"/>
      <c r="F2443"/>
      <c r="G2443"/>
      <c r="H2443"/>
      <c r="I2443"/>
      <c r="J2443"/>
      <c r="K2443"/>
      <c r="L2443"/>
      <c r="M2443"/>
      <c r="N2443"/>
      <c r="O2443"/>
    </row>
    <row r="2444" spans="1:15" ht="13.2" customHeight="1" x14ac:dyDescent="0.25">
      <c r="A2444"/>
      <c r="B2444"/>
      <c r="C2444"/>
      <c r="D2444"/>
      <c r="E2444"/>
      <c r="F2444"/>
      <c r="G2444"/>
      <c r="H2444"/>
      <c r="I2444"/>
      <c r="J2444"/>
      <c r="K2444"/>
      <c r="L2444"/>
      <c r="M2444"/>
      <c r="N2444"/>
      <c r="O2444"/>
    </row>
    <row r="2445" spans="1:15" ht="13.2" customHeight="1" x14ac:dyDescent="0.25">
      <c r="A2445"/>
      <c r="B2445"/>
      <c r="C2445"/>
      <c r="D2445"/>
      <c r="E2445"/>
      <c r="F2445"/>
      <c r="G2445"/>
      <c r="H2445"/>
      <c r="I2445"/>
      <c r="J2445"/>
      <c r="K2445"/>
      <c r="L2445"/>
      <c r="M2445"/>
      <c r="N2445"/>
      <c r="O2445"/>
    </row>
    <row r="2446" spans="1:15" ht="13.2" customHeight="1" x14ac:dyDescent="0.25">
      <c r="A2446"/>
      <c r="B2446"/>
      <c r="C2446"/>
      <c r="D2446"/>
      <c r="E2446"/>
      <c r="F2446"/>
      <c r="G2446"/>
      <c r="H2446"/>
      <c r="I2446"/>
      <c r="J2446"/>
      <c r="K2446"/>
      <c r="L2446"/>
      <c r="M2446"/>
      <c r="N2446"/>
      <c r="O2446"/>
    </row>
    <row r="2447" spans="1:15" ht="13.2" customHeight="1" x14ac:dyDescent="0.25">
      <c r="A2447"/>
      <c r="B2447"/>
      <c r="C2447"/>
      <c r="D2447"/>
      <c r="E2447"/>
      <c r="F2447"/>
      <c r="G2447"/>
      <c r="H2447"/>
      <c r="I2447"/>
      <c r="J2447"/>
      <c r="K2447"/>
      <c r="L2447"/>
      <c r="M2447"/>
      <c r="N2447"/>
      <c r="O2447"/>
    </row>
    <row r="2448" spans="1:15" ht="13.2" customHeight="1" x14ac:dyDescent="0.25">
      <c r="A2448"/>
      <c r="B2448"/>
      <c r="C2448"/>
      <c r="D2448"/>
      <c r="E2448"/>
      <c r="F2448"/>
      <c r="G2448"/>
      <c r="H2448"/>
      <c r="I2448"/>
      <c r="J2448"/>
      <c r="K2448"/>
      <c r="L2448"/>
      <c r="M2448"/>
      <c r="N2448"/>
      <c r="O2448"/>
    </row>
    <row r="2449" spans="1:15" ht="13.2" customHeight="1" x14ac:dyDescent="0.25">
      <c r="A2449"/>
      <c r="B2449"/>
      <c r="C2449"/>
      <c r="D2449"/>
      <c r="E2449"/>
      <c r="F2449"/>
      <c r="G2449"/>
      <c r="H2449"/>
      <c r="I2449"/>
      <c r="J2449"/>
      <c r="K2449"/>
      <c r="L2449"/>
      <c r="M2449"/>
      <c r="N2449"/>
      <c r="O2449"/>
    </row>
    <row r="2450" spans="1:15" ht="13.2" customHeight="1" x14ac:dyDescent="0.25">
      <c r="A2450"/>
      <c r="B2450"/>
      <c r="C2450"/>
      <c r="D2450"/>
      <c r="E2450"/>
      <c r="F2450"/>
      <c r="G2450"/>
      <c r="H2450"/>
      <c r="I2450"/>
      <c r="J2450"/>
      <c r="K2450"/>
      <c r="L2450"/>
      <c r="M2450"/>
      <c r="N2450"/>
      <c r="O2450"/>
    </row>
    <row r="2451" spans="1:15" ht="13.2" customHeight="1" x14ac:dyDescent="0.25">
      <c r="A2451"/>
      <c r="B2451"/>
      <c r="C2451"/>
      <c r="D2451"/>
      <c r="E2451"/>
      <c r="F2451"/>
      <c r="G2451"/>
      <c r="H2451"/>
      <c r="I2451"/>
      <c r="J2451"/>
      <c r="K2451"/>
      <c r="L2451"/>
      <c r="M2451"/>
      <c r="N2451"/>
      <c r="O2451"/>
    </row>
    <row r="2452" spans="1:15" ht="13.2" customHeight="1" x14ac:dyDescent="0.25">
      <c r="A2452"/>
      <c r="B2452"/>
      <c r="C2452"/>
      <c r="D2452"/>
      <c r="E2452"/>
      <c r="F2452"/>
      <c r="G2452"/>
      <c r="H2452"/>
      <c r="I2452"/>
      <c r="J2452"/>
      <c r="K2452"/>
      <c r="L2452"/>
      <c r="M2452"/>
      <c r="N2452"/>
      <c r="O2452"/>
    </row>
    <row r="2453" spans="1:15" ht="13.2" customHeight="1" x14ac:dyDescent="0.25">
      <c r="A2453"/>
      <c r="B2453"/>
      <c r="C2453"/>
      <c r="D2453"/>
      <c r="E2453"/>
      <c r="F2453"/>
      <c r="G2453"/>
      <c r="H2453"/>
      <c r="I2453"/>
      <c r="J2453"/>
      <c r="K2453"/>
      <c r="L2453"/>
      <c r="M2453"/>
      <c r="N2453"/>
      <c r="O2453"/>
    </row>
    <row r="2454" spans="1:15" ht="13.2" customHeight="1" x14ac:dyDescent="0.25">
      <c r="A2454"/>
      <c r="B2454"/>
      <c r="C2454"/>
      <c r="D2454"/>
      <c r="E2454"/>
      <c r="F2454"/>
      <c r="G2454"/>
      <c r="H2454"/>
      <c r="I2454"/>
      <c r="J2454"/>
      <c r="K2454"/>
      <c r="L2454"/>
      <c r="M2454"/>
      <c r="N2454"/>
      <c r="O2454"/>
    </row>
    <row r="2455" spans="1:15" ht="13.2" customHeight="1" x14ac:dyDescent="0.25">
      <c r="A2455"/>
      <c r="B2455"/>
      <c r="C2455"/>
      <c r="D2455"/>
      <c r="E2455"/>
      <c r="F2455"/>
      <c r="G2455"/>
      <c r="H2455"/>
      <c r="I2455"/>
      <c r="J2455"/>
      <c r="K2455"/>
      <c r="L2455"/>
      <c r="M2455"/>
      <c r="N2455"/>
      <c r="O2455"/>
    </row>
    <row r="2456" spans="1:15" ht="13.2" customHeight="1" x14ac:dyDescent="0.25">
      <c r="A2456"/>
      <c r="B2456"/>
      <c r="C2456"/>
      <c r="D2456"/>
      <c r="E2456"/>
      <c r="F2456"/>
      <c r="G2456"/>
      <c r="H2456"/>
      <c r="I2456"/>
      <c r="J2456"/>
      <c r="K2456"/>
      <c r="L2456"/>
      <c r="M2456"/>
      <c r="N2456"/>
      <c r="O2456"/>
    </row>
    <row r="2457" spans="1:15" ht="13.2" customHeight="1" x14ac:dyDescent="0.25">
      <c r="A2457"/>
      <c r="B2457"/>
      <c r="C2457"/>
      <c r="D2457"/>
      <c r="E2457"/>
      <c r="F2457"/>
      <c r="G2457"/>
      <c r="H2457"/>
      <c r="I2457"/>
      <c r="J2457"/>
      <c r="K2457"/>
      <c r="L2457"/>
      <c r="M2457"/>
      <c r="N2457"/>
      <c r="O2457"/>
    </row>
    <row r="2458" spans="1:15" ht="13.2" customHeight="1" x14ac:dyDescent="0.25">
      <c r="A2458"/>
      <c r="B2458"/>
      <c r="C2458"/>
      <c r="D2458"/>
      <c r="E2458"/>
      <c r="F2458"/>
      <c r="G2458"/>
      <c r="H2458"/>
      <c r="I2458"/>
      <c r="J2458"/>
      <c r="K2458"/>
      <c r="L2458"/>
      <c r="M2458"/>
      <c r="N2458"/>
      <c r="O2458"/>
    </row>
    <row r="2459" spans="1:15" ht="13.2" customHeight="1" x14ac:dyDescent="0.25">
      <c r="A2459"/>
      <c r="B2459"/>
      <c r="C2459"/>
      <c r="D2459"/>
      <c r="E2459"/>
      <c r="F2459"/>
      <c r="G2459"/>
      <c r="H2459"/>
      <c r="I2459"/>
      <c r="J2459"/>
      <c r="K2459"/>
      <c r="L2459"/>
      <c r="M2459"/>
      <c r="N2459"/>
      <c r="O2459"/>
    </row>
    <row r="2460" spans="1:15" ht="13.2" customHeight="1" x14ac:dyDescent="0.25">
      <c r="A2460"/>
      <c r="B2460"/>
      <c r="C2460"/>
      <c r="D2460"/>
      <c r="E2460"/>
      <c r="F2460"/>
      <c r="G2460"/>
      <c r="H2460"/>
      <c r="I2460"/>
      <c r="J2460"/>
      <c r="K2460"/>
      <c r="L2460"/>
      <c r="M2460"/>
      <c r="N2460"/>
      <c r="O2460"/>
    </row>
    <row r="2461" spans="1:15" ht="13.2" customHeight="1" x14ac:dyDescent="0.25">
      <c r="A2461"/>
      <c r="B2461"/>
      <c r="C2461"/>
      <c r="D2461"/>
      <c r="E2461"/>
      <c r="F2461"/>
      <c r="G2461"/>
      <c r="H2461"/>
      <c r="I2461"/>
      <c r="J2461"/>
      <c r="K2461"/>
      <c r="L2461"/>
      <c r="M2461"/>
      <c r="N2461"/>
      <c r="O2461"/>
    </row>
    <row r="2462" spans="1:15" ht="13.2" customHeight="1" x14ac:dyDescent="0.25">
      <c r="A2462"/>
      <c r="B2462"/>
      <c r="C2462"/>
      <c r="D2462"/>
      <c r="E2462"/>
      <c r="F2462"/>
      <c r="G2462"/>
      <c r="H2462"/>
      <c r="I2462"/>
      <c r="J2462"/>
      <c r="K2462"/>
      <c r="L2462"/>
      <c r="M2462"/>
      <c r="N2462"/>
      <c r="O2462"/>
    </row>
    <row r="2463" spans="1:15" ht="13.2" customHeight="1" x14ac:dyDescent="0.25">
      <c r="A2463"/>
      <c r="B2463"/>
      <c r="C2463"/>
      <c r="D2463"/>
      <c r="E2463"/>
      <c r="F2463"/>
      <c r="G2463"/>
      <c r="H2463"/>
      <c r="I2463"/>
      <c r="J2463"/>
      <c r="K2463"/>
      <c r="L2463"/>
      <c r="M2463"/>
      <c r="N2463"/>
      <c r="O2463"/>
    </row>
    <row r="2464" spans="1:15" ht="13.2" customHeight="1" x14ac:dyDescent="0.25">
      <c r="A2464"/>
      <c r="B2464"/>
      <c r="C2464"/>
      <c r="D2464"/>
      <c r="E2464"/>
      <c r="F2464"/>
      <c r="G2464"/>
      <c r="H2464"/>
      <c r="I2464"/>
      <c r="J2464"/>
      <c r="K2464"/>
      <c r="L2464"/>
      <c r="M2464"/>
      <c r="N2464"/>
      <c r="O2464"/>
    </row>
    <row r="2465" spans="1:15" ht="13.2" customHeight="1" x14ac:dyDescent="0.25">
      <c r="A2465"/>
      <c r="B2465"/>
      <c r="C2465"/>
      <c r="D2465"/>
      <c r="E2465"/>
      <c r="F2465"/>
      <c r="G2465"/>
      <c r="H2465"/>
      <c r="I2465"/>
      <c r="J2465"/>
      <c r="K2465"/>
      <c r="L2465"/>
      <c r="M2465"/>
      <c r="N2465"/>
      <c r="O2465"/>
    </row>
    <row r="2466" spans="1:15" ht="13.2" customHeight="1" x14ac:dyDescent="0.25">
      <c r="A2466"/>
      <c r="B2466"/>
      <c r="C2466"/>
      <c r="D2466"/>
      <c r="E2466"/>
      <c r="F2466"/>
      <c r="G2466"/>
      <c r="H2466"/>
      <c r="I2466"/>
      <c r="J2466"/>
      <c r="K2466"/>
      <c r="L2466"/>
      <c r="M2466"/>
      <c r="N2466"/>
      <c r="O2466"/>
    </row>
    <row r="2467" spans="1:15" ht="13.2" customHeight="1" x14ac:dyDescent="0.25">
      <c r="A2467"/>
      <c r="B2467"/>
      <c r="C2467"/>
      <c r="D2467"/>
      <c r="E2467"/>
      <c r="F2467"/>
      <c r="G2467"/>
      <c r="H2467"/>
      <c r="I2467"/>
      <c r="J2467"/>
      <c r="K2467"/>
      <c r="L2467"/>
      <c r="M2467"/>
      <c r="N2467"/>
      <c r="O2467"/>
    </row>
    <row r="2468" spans="1:15" ht="13.2" customHeight="1" x14ac:dyDescent="0.25">
      <c r="A2468"/>
      <c r="B2468"/>
      <c r="C2468"/>
      <c r="D2468"/>
      <c r="E2468"/>
      <c r="F2468"/>
      <c r="G2468"/>
      <c r="H2468"/>
      <c r="I2468"/>
      <c r="J2468"/>
      <c r="K2468"/>
      <c r="L2468"/>
      <c r="M2468"/>
      <c r="N2468"/>
      <c r="O2468"/>
    </row>
    <row r="2469" spans="1:15" ht="13.2" customHeight="1" x14ac:dyDescent="0.25">
      <c r="A2469"/>
      <c r="B2469"/>
      <c r="C2469"/>
      <c r="D2469"/>
      <c r="E2469"/>
      <c r="F2469"/>
      <c r="G2469"/>
      <c r="H2469"/>
      <c r="I2469"/>
      <c r="J2469"/>
      <c r="K2469"/>
      <c r="L2469"/>
      <c r="M2469"/>
      <c r="N2469"/>
      <c r="O2469"/>
    </row>
    <row r="2470" spans="1:15" ht="13.2" customHeight="1" x14ac:dyDescent="0.25">
      <c r="A2470"/>
      <c r="B2470"/>
      <c r="C2470"/>
      <c r="D2470"/>
      <c r="E2470"/>
      <c r="F2470"/>
      <c r="G2470"/>
      <c r="H2470"/>
      <c r="I2470"/>
      <c r="J2470"/>
      <c r="K2470"/>
      <c r="L2470"/>
      <c r="M2470"/>
      <c r="N2470"/>
      <c r="O2470"/>
    </row>
    <row r="2471" spans="1:15" ht="13.2" customHeight="1" x14ac:dyDescent="0.25">
      <c r="A2471"/>
      <c r="B2471"/>
      <c r="C2471"/>
      <c r="D2471"/>
      <c r="E2471"/>
      <c r="F2471"/>
      <c r="G2471"/>
      <c r="H2471"/>
      <c r="I2471"/>
      <c r="J2471"/>
      <c r="K2471"/>
      <c r="L2471"/>
      <c r="M2471"/>
      <c r="N2471"/>
      <c r="O2471"/>
    </row>
    <row r="2472" spans="1:15" ht="13.2" customHeight="1" x14ac:dyDescent="0.25">
      <c r="A2472"/>
      <c r="B2472"/>
      <c r="C2472"/>
      <c r="D2472"/>
      <c r="E2472"/>
      <c r="F2472"/>
      <c r="G2472"/>
      <c r="H2472"/>
      <c r="I2472"/>
      <c r="J2472"/>
      <c r="K2472"/>
      <c r="L2472"/>
      <c r="M2472"/>
      <c r="N2472"/>
      <c r="O2472"/>
    </row>
    <row r="2473" spans="1:15" ht="13.2" customHeight="1" x14ac:dyDescent="0.25">
      <c r="A2473"/>
      <c r="B2473"/>
      <c r="C2473"/>
      <c r="D2473"/>
      <c r="E2473"/>
      <c r="F2473"/>
      <c r="G2473"/>
      <c r="H2473"/>
      <c r="I2473"/>
      <c r="J2473"/>
      <c r="K2473"/>
      <c r="L2473"/>
      <c r="M2473"/>
      <c r="N2473"/>
      <c r="O2473"/>
    </row>
    <row r="2474" spans="1:15" ht="13.2" customHeight="1" x14ac:dyDescent="0.25">
      <c r="A2474"/>
      <c r="B2474"/>
      <c r="C2474"/>
      <c r="D2474"/>
      <c r="E2474"/>
      <c r="F2474"/>
      <c r="G2474"/>
      <c r="H2474"/>
      <c r="I2474"/>
      <c r="J2474"/>
      <c r="K2474"/>
      <c r="L2474"/>
      <c r="M2474"/>
      <c r="N2474"/>
      <c r="O2474"/>
    </row>
    <row r="2475" spans="1:15" ht="13.2" customHeight="1" x14ac:dyDescent="0.25">
      <c r="A2475"/>
      <c r="B2475"/>
      <c r="C2475"/>
      <c r="D2475"/>
      <c r="E2475"/>
      <c r="F2475"/>
      <c r="G2475"/>
      <c r="H2475"/>
      <c r="I2475"/>
      <c r="J2475"/>
      <c r="K2475"/>
      <c r="L2475"/>
      <c r="M2475"/>
      <c r="N2475"/>
      <c r="O2475"/>
    </row>
    <row r="2476" spans="1:15" ht="13.2" customHeight="1" x14ac:dyDescent="0.25">
      <c r="A2476"/>
      <c r="B2476"/>
      <c r="C2476"/>
      <c r="D2476"/>
      <c r="E2476"/>
      <c r="F2476"/>
      <c r="G2476"/>
      <c r="H2476"/>
      <c r="I2476"/>
      <c r="J2476"/>
      <c r="K2476"/>
      <c r="L2476"/>
      <c r="M2476"/>
      <c r="N2476"/>
      <c r="O2476"/>
    </row>
    <row r="2477" spans="1:15" ht="13.2" customHeight="1" x14ac:dyDescent="0.25">
      <c r="A2477"/>
      <c r="B2477"/>
      <c r="C2477"/>
      <c r="D2477"/>
      <c r="E2477"/>
      <c r="F2477"/>
      <c r="G2477"/>
      <c r="H2477"/>
      <c r="I2477"/>
      <c r="J2477"/>
      <c r="K2477"/>
      <c r="L2477"/>
      <c r="M2477"/>
      <c r="N2477"/>
      <c r="O2477"/>
    </row>
    <row r="2478" spans="1:15" ht="13.2" customHeight="1" x14ac:dyDescent="0.25">
      <c r="A2478"/>
      <c r="B2478"/>
      <c r="C2478"/>
      <c r="D2478"/>
      <c r="E2478"/>
      <c r="F2478"/>
      <c r="G2478"/>
      <c r="H2478"/>
      <c r="I2478"/>
      <c r="J2478"/>
      <c r="K2478"/>
      <c r="L2478"/>
      <c r="M2478"/>
      <c r="N2478"/>
      <c r="O2478"/>
    </row>
    <row r="2479" spans="1:15" ht="13.2" customHeight="1" x14ac:dyDescent="0.25">
      <c r="A2479"/>
      <c r="B2479"/>
      <c r="C2479"/>
      <c r="D2479"/>
      <c r="E2479"/>
      <c r="F2479"/>
      <c r="G2479"/>
      <c r="H2479"/>
      <c r="I2479"/>
      <c r="J2479"/>
      <c r="K2479"/>
      <c r="L2479"/>
      <c r="M2479"/>
      <c r="N2479"/>
      <c r="O2479"/>
    </row>
    <row r="2480" spans="1:15" ht="13.2" customHeight="1" x14ac:dyDescent="0.25">
      <c r="A2480"/>
      <c r="B2480"/>
      <c r="C2480"/>
      <c r="D2480"/>
      <c r="E2480"/>
      <c r="F2480"/>
      <c r="G2480"/>
      <c r="H2480"/>
      <c r="I2480"/>
      <c r="J2480"/>
      <c r="K2480"/>
      <c r="L2480"/>
      <c r="M2480"/>
      <c r="N2480"/>
      <c r="O2480"/>
    </row>
    <row r="2481" spans="1:15" ht="13.2" customHeight="1" x14ac:dyDescent="0.25">
      <c r="A2481"/>
      <c r="B2481"/>
      <c r="C2481"/>
      <c r="D2481"/>
      <c r="E2481"/>
      <c r="F2481"/>
      <c r="G2481"/>
      <c r="H2481"/>
      <c r="I2481"/>
      <c r="J2481"/>
      <c r="K2481"/>
      <c r="L2481"/>
      <c r="M2481"/>
      <c r="N2481"/>
      <c r="O2481"/>
    </row>
    <row r="2482" spans="1:15" ht="13.2" customHeight="1" x14ac:dyDescent="0.25">
      <c r="A2482"/>
      <c r="B2482"/>
      <c r="C2482"/>
      <c r="D2482"/>
      <c r="E2482"/>
      <c r="F2482"/>
      <c r="G2482"/>
      <c r="H2482"/>
      <c r="I2482"/>
      <c r="J2482"/>
      <c r="K2482"/>
      <c r="L2482"/>
      <c r="M2482"/>
      <c r="N2482"/>
      <c r="O2482"/>
    </row>
    <row r="2483" spans="1:15" ht="13.2" customHeight="1" x14ac:dyDescent="0.25">
      <c r="A2483"/>
      <c r="B2483"/>
      <c r="C2483"/>
      <c r="D2483"/>
      <c r="E2483"/>
      <c r="F2483"/>
      <c r="G2483"/>
      <c r="H2483"/>
      <c r="I2483"/>
      <c r="J2483"/>
      <c r="K2483"/>
      <c r="L2483"/>
      <c r="M2483"/>
      <c r="N2483"/>
      <c r="O2483"/>
    </row>
    <row r="2484" spans="1:15" ht="13.2" customHeight="1" x14ac:dyDescent="0.25">
      <c r="A2484"/>
      <c r="B2484"/>
      <c r="C2484"/>
      <c r="D2484"/>
      <c r="E2484"/>
      <c r="F2484"/>
      <c r="G2484"/>
      <c r="H2484"/>
      <c r="I2484"/>
      <c r="J2484"/>
      <c r="K2484"/>
      <c r="L2484"/>
      <c r="M2484"/>
      <c r="N2484"/>
      <c r="O2484"/>
    </row>
    <row r="2485" spans="1:15" ht="13.2" customHeight="1" x14ac:dyDescent="0.25">
      <c r="A2485"/>
      <c r="B2485"/>
      <c r="C2485"/>
      <c r="D2485"/>
      <c r="E2485"/>
      <c r="F2485"/>
      <c r="G2485"/>
      <c r="H2485"/>
      <c r="I2485"/>
      <c r="J2485"/>
      <c r="K2485"/>
      <c r="L2485"/>
      <c r="M2485"/>
      <c r="N2485"/>
      <c r="O2485"/>
    </row>
    <row r="2486" spans="1:15" ht="13.2" customHeight="1" x14ac:dyDescent="0.25">
      <c r="A2486"/>
      <c r="B2486"/>
      <c r="C2486"/>
      <c r="D2486"/>
      <c r="E2486"/>
      <c r="F2486"/>
      <c r="G2486"/>
      <c r="H2486"/>
      <c r="I2486"/>
      <c r="J2486"/>
      <c r="K2486"/>
      <c r="L2486"/>
      <c r="M2486"/>
      <c r="N2486"/>
      <c r="O2486"/>
    </row>
    <row r="2487" spans="1:15" ht="13.2" customHeight="1" x14ac:dyDescent="0.25">
      <c r="A2487"/>
      <c r="B2487"/>
      <c r="C2487"/>
      <c r="D2487"/>
      <c r="E2487"/>
      <c r="F2487"/>
      <c r="G2487"/>
      <c r="H2487"/>
      <c r="I2487"/>
      <c r="J2487"/>
      <c r="K2487"/>
      <c r="L2487"/>
      <c r="M2487"/>
      <c r="N2487"/>
      <c r="O2487"/>
    </row>
    <row r="2488" spans="1:15" ht="13.2" customHeight="1" x14ac:dyDescent="0.25">
      <c r="A2488"/>
      <c r="B2488"/>
      <c r="C2488"/>
      <c r="D2488"/>
      <c r="E2488"/>
      <c r="F2488"/>
      <c r="G2488"/>
      <c r="H2488"/>
      <c r="I2488"/>
      <c r="J2488"/>
      <c r="K2488"/>
      <c r="L2488"/>
      <c r="M2488"/>
      <c r="N2488"/>
      <c r="O2488"/>
    </row>
    <row r="2489" spans="1:15" ht="13.2" customHeight="1" x14ac:dyDescent="0.25">
      <c r="A2489"/>
      <c r="B2489"/>
      <c r="C2489"/>
      <c r="D2489"/>
      <c r="E2489"/>
      <c r="F2489"/>
      <c r="G2489"/>
      <c r="H2489"/>
      <c r="I2489"/>
      <c r="J2489"/>
      <c r="K2489"/>
      <c r="L2489"/>
      <c r="M2489"/>
      <c r="N2489"/>
      <c r="O2489"/>
    </row>
    <row r="2490" spans="1:15" ht="13.2" customHeight="1" x14ac:dyDescent="0.25">
      <c r="A2490"/>
      <c r="B2490"/>
      <c r="C2490"/>
      <c r="D2490"/>
      <c r="E2490"/>
      <c r="F2490"/>
      <c r="G2490"/>
      <c r="H2490"/>
      <c r="I2490"/>
      <c r="J2490"/>
      <c r="K2490"/>
      <c r="L2490"/>
      <c r="M2490"/>
      <c r="N2490"/>
      <c r="O2490"/>
    </row>
    <row r="2491" spans="1:15" ht="13.2" customHeight="1" x14ac:dyDescent="0.25">
      <c r="A2491"/>
      <c r="B2491"/>
      <c r="C2491"/>
      <c r="D2491"/>
      <c r="E2491"/>
      <c r="F2491"/>
      <c r="G2491"/>
      <c r="H2491"/>
      <c r="I2491"/>
      <c r="J2491"/>
      <c r="K2491"/>
      <c r="L2491"/>
      <c r="M2491"/>
      <c r="N2491"/>
      <c r="O2491"/>
    </row>
    <row r="2492" spans="1:15" ht="13.2" customHeight="1" x14ac:dyDescent="0.25">
      <c r="A2492"/>
      <c r="B2492"/>
      <c r="C2492"/>
      <c r="D2492"/>
      <c r="E2492"/>
      <c r="F2492"/>
      <c r="G2492"/>
      <c r="H2492"/>
      <c r="I2492"/>
      <c r="J2492"/>
      <c r="K2492"/>
      <c r="L2492"/>
      <c r="M2492"/>
      <c r="N2492"/>
      <c r="O2492"/>
    </row>
    <row r="2493" spans="1:15" ht="13.2" customHeight="1" x14ac:dyDescent="0.25">
      <c r="A2493"/>
      <c r="B2493"/>
      <c r="C2493"/>
      <c r="D2493"/>
      <c r="E2493"/>
      <c r="F2493"/>
      <c r="G2493"/>
      <c r="H2493"/>
      <c r="I2493"/>
      <c r="J2493"/>
      <c r="K2493"/>
      <c r="L2493"/>
      <c r="M2493"/>
      <c r="N2493"/>
      <c r="O2493"/>
    </row>
    <row r="2494" spans="1:15" ht="13.2" customHeight="1" x14ac:dyDescent="0.25">
      <c r="A2494"/>
      <c r="B2494"/>
      <c r="C2494"/>
      <c r="D2494"/>
      <c r="E2494"/>
      <c r="F2494"/>
      <c r="G2494"/>
      <c r="H2494"/>
      <c r="I2494"/>
      <c r="J2494"/>
      <c r="K2494"/>
      <c r="L2494"/>
      <c r="M2494"/>
      <c r="N2494"/>
      <c r="O2494"/>
    </row>
    <row r="2495" spans="1:15" ht="13.2" customHeight="1" x14ac:dyDescent="0.25">
      <c r="A2495"/>
      <c r="B2495"/>
      <c r="C2495"/>
      <c r="D2495"/>
      <c r="E2495"/>
      <c r="F2495"/>
      <c r="G2495"/>
      <c r="H2495"/>
      <c r="I2495"/>
      <c r="J2495"/>
      <c r="K2495"/>
      <c r="L2495"/>
      <c r="M2495"/>
      <c r="N2495"/>
      <c r="O2495"/>
    </row>
    <row r="2496" spans="1:15" ht="13.2" customHeight="1" x14ac:dyDescent="0.25">
      <c r="A2496"/>
      <c r="B2496"/>
      <c r="C2496"/>
      <c r="D2496"/>
      <c r="E2496"/>
      <c r="F2496"/>
      <c r="G2496"/>
      <c r="H2496"/>
      <c r="I2496"/>
      <c r="J2496"/>
      <c r="K2496"/>
      <c r="L2496"/>
      <c r="M2496"/>
      <c r="N2496"/>
      <c r="O2496"/>
    </row>
    <row r="2497" spans="1:15" ht="13.2" customHeight="1" x14ac:dyDescent="0.25">
      <c r="A2497"/>
      <c r="B2497"/>
      <c r="C2497"/>
      <c r="D2497"/>
      <c r="E2497"/>
      <c r="F2497"/>
      <c r="G2497"/>
      <c r="H2497"/>
      <c r="I2497"/>
      <c r="J2497"/>
      <c r="K2497"/>
      <c r="L2497"/>
      <c r="M2497"/>
      <c r="N2497"/>
      <c r="O2497"/>
    </row>
    <row r="2498" spans="1:15" ht="13.2" customHeight="1" x14ac:dyDescent="0.25">
      <c r="A2498"/>
      <c r="B2498"/>
      <c r="C2498"/>
      <c r="D2498"/>
      <c r="E2498"/>
      <c r="F2498"/>
      <c r="G2498"/>
      <c r="H2498"/>
      <c r="I2498"/>
      <c r="J2498"/>
      <c r="K2498"/>
      <c r="L2498"/>
      <c r="M2498"/>
      <c r="N2498"/>
      <c r="O2498"/>
    </row>
    <row r="2499" spans="1:15" ht="13.2" customHeight="1" x14ac:dyDescent="0.25">
      <c r="A2499"/>
      <c r="B2499"/>
      <c r="C2499"/>
      <c r="D2499"/>
      <c r="E2499"/>
      <c r="F2499"/>
      <c r="G2499"/>
      <c r="H2499"/>
      <c r="I2499"/>
      <c r="J2499"/>
      <c r="K2499"/>
      <c r="L2499"/>
      <c r="M2499"/>
      <c r="N2499"/>
      <c r="O2499"/>
    </row>
    <row r="2500" spans="1:15" ht="13.2" customHeight="1" x14ac:dyDescent="0.25">
      <c r="A2500"/>
      <c r="B2500"/>
      <c r="C2500"/>
      <c r="D2500"/>
      <c r="E2500"/>
      <c r="F2500"/>
      <c r="G2500"/>
      <c r="H2500"/>
      <c r="I2500"/>
      <c r="J2500"/>
      <c r="K2500"/>
      <c r="L2500"/>
      <c r="M2500"/>
      <c r="N2500"/>
      <c r="O2500"/>
    </row>
    <row r="2501" spans="1:15" ht="13.2" customHeight="1" x14ac:dyDescent="0.25">
      <c r="A2501"/>
      <c r="B2501"/>
      <c r="C2501"/>
      <c r="D2501"/>
      <c r="E2501"/>
      <c r="F2501"/>
      <c r="G2501"/>
      <c r="H2501"/>
      <c r="I2501"/>
      <c r="J2501"/>
      <c r="K2501"/>
      <c r="L2501"/>
      <c r="M2501"/>
      <c r="N2501"/>
      <c r="O2501"/>
    </row>
    <row r="2502" spans="1:15" ht="13.2" customHeight="1" x14ac:dyDescent="0.25">
      <c r="A2502"/>
      <c r="B2502"/>
      <c r="C2502"/>
      <c r="D2502"/>
      <c r="E2502"/>
      <c r="F2502"/>
      <c r="G2502"/>
      <c r="H2502"/>
      <c r="I2502"/>
      <c r="J2502"/>
      <c r="K2502"/>
      <c r="L2502"/>
      <c r="M2502"/>
      <c r="N2502"/>
      <c r="O2502"/>
    </row>
    <row r="2503" spans="1:15" ht="13.2" customHeight="1" x14ac:dyDescent="0.25">
      <c r="A2503"/>
      <c r="B2503"/>
      <c r="C2503"/>
      <c r="D2503"/>
      <c r="E2503"/>
      <c r="F2503"/>
      <c r="G2503"/>
      <c r="H2503"/>
      <c r="I2503"/>
      <c r="J2503"/>
      <c r="K2503"/>
      <c r="L2503"/>
      <c r="M2503"/>
      <c r="N2503"/>
      <c r="O2503"/>
    </row>
    <row r="2504" spans="1:15" ht="13.2" customHeight="1" x14ac:dyDescent="0.25">
      <c r="A2504"/>
      <c r="B2504"/>
      <c r="C2504"/>
      <c r="D2504"/>
      <c r="E2504"/>
      <c r="F2504"/>
      <c r="G2504"/>
      <c r="H2504"/>
      <c r="I2504"/>
      <c r="J2504"/>
      <c r="K2504"/>
      <c r="L2504"/>
      <c r="M2504"/>
      <c r="N2504"/>
      <c r="O2504"/>
    </row>
    <row r="2505" spans="1:15" ht="13.2" customHeight="1" x14ac:dyDescent="0.25">
      <c r="A2505"/>
      <c r="B2505"/>
      <c r="C2505"/>
      <c r="D2505"/>
      <c r="E2505"/>
      <c r="F2505"/>
      <c r="G2505"/>
      <c r="H2505"/>
      <c r="I2505"/>
      <c r="J2505"/>
      <c r="K2505"/>
      <c r="L2505"/>
      <c r="M2505"/>
      <c r="N2505"/>
      <c r="O2505"/>
    </row>
    <row r="2506" spans="1:15" ht="13.2" customHeight="1" x14ac:dyDescent="0.25">
      <c r="A2506"/>
      <c r="B2506"/>
      <c r="C2506"/>
      <c r="D2506"/>
      <c r="E2506"/>
      <c r="F2506"/>
      <c r="G2506"/>
      <c r="H2506"/>
      <c r="I2506"/>
      <c r="J2506"/>
      <c r="K2506"/>
      <c r="L2506"/>
      <c r="M2506"/>
      <c r="N2506"/>
      <c r="O2506"/>
    </row>
    <row r="2507" spans="1:15" ht="13.2" customHeight="1" x14ac:dyDescent="0.25">
      <c r="A2507"/>
      <c r="B2507"/>
      <c r="C2507"/>
      <c r="D2507"/>
      <c r="E2507"/>
      <c r="F2507"/>
      <c r="G2507"/>
      <c r="H2507"/>
      <c r="I2507"/>
      <c r="J2507"/>
      <c r="K2507"/>
      <c r="L2507"/>
      <c r="M2507"/>
      <c r="N2507"/>
      <c r="O2507"/>
    </row>
    <row r="2508" spans="1:15" ht="13.2" customHeight="1" x14ac:dyDescent="0.25">
      <c r="A2508"/>
      <c r="B2508"/>
      <c r="C2508"/>
      <c r="D2508"/>
      <c r="E2508"/>
      <c r="F2508"/>
      <c r="G2508"/>
      <c r="H2508"/>
      <c r="I2508"/>
      <c r="J2508"/>
      <c r="K2508"/>
      <c r="L2508"/>
      <c r="M2508"/>
      <c r="N2508"/>
      <c r="O2508"/>
    </row>
    <row r="2509" spans="1:15" ht="13.2" customHeight="1" x14ac:dyDescent="0.25">
      <c r="A2509"/>
      <c r="B2509"/>
      <c r="C2509"/>
      <c r="D2509"/>
      <c r="E2509"/>
      <c r="F2509"/>
      <c r="G2509"/>
      <c r="H2509"/>
      <c r="I2509"/>
      <c r="J2509"/>
      <c r="K2509"/>
      <c r="L2509"/>
      <c r="M2509"/>
      <c r="N2509"/>
      <c r="O2509"/>
    </row>
    <row r="2510" spans="1:15" ht="13.2" customHeight="1" x14ac:dyDescent="0.25">
      <c r="A2510"/>
      <c r="B2510"/>
      <c r="C2510"/>
      <c r="D2510"/>
      <c r="E2510"/>
      <c r="F2510"/>
      <c r="G2510"/>
      <c r="H2510"/>
      <c r="I2510"/>
      <c r="J2510"/>
      <c r="K2510"/>
      <c r="L2510"/>
      <c r="M2510"/>
      <c r="N2510"/>
      <c r="O2510"/>
    </row>
    <row r="2511" spans="1:15" ht="13.2" customHeight="1" x14ac:dyDescent="0.25">
      <c r="A2511"/>
      <c r="B2511"/>
      <c r="C2511"/>
      <c r="D2511"/>
      <c r="E2511"/>
      <c r="F2511"/>
      <c r="G2511"/>
      <c r="H2511"/>
      <c r="I2511"/>
      <c r="J2511"/>
      <c r="K2511"/>
      <c r="L2511"/>
      <c r="M2511"/>
      <c r="N2511"/>
      <c r="O2511"/>
    </row>
    <row r="2512" spans="1:15" ht="13.2" customHeight="1" x14ac:dyDescent="0.25">
      <c r="A2512"/>
      <c r="B2512"/>
      <c r="C2512"/>
      <c r="D2512"/>
      <c r="E2512"/>
      <c r="F2512"/>
      <c r="G2512"/>
      <c r="H2512"/>
      <c r="I2512"/>
      <c r="J2512"/>
      <c r="K2512"/>
      <c r="L2512"/>
      <c r="M2512"/>
      <c r="N2512"/>
      <c r="O2512"/>
    </row>
    <row r="2513" spans="1:15" ht="13.2" customHeight="1" x14ac:dyDescent="0.25">
      <c r="A2513"/>
      <c r="B2513"/>
      <c r="C2513"/>
      <c r="D2513"/>
      <c r="E2513"/>
      <c r="F2513"/>
      <c r="G2513"/>
      <c r="H2513"/>
      <c r="I2513"/>
      <c r="J2513"/>
      <c r="K2513"/>
      <c r="L2513"/>
      <c r="M2513"/>
      <c r="N2513"/>
      <c r="O2513"/>
    </row>
    <row r="2514" spans="1:15" ht="13.2" customHeight="1" x14ac:dyDescent="0.25">
      <c r="A2514"/>
      <c r="B2514"/>
      <c r="C2514"/>
      <c r="D2514"/>
      <c r="E2514"/>
      <c r="F2514"/>
      <c r="G2514"/>
      <c r="H2514"/>
      <c r="I2514"/>
      <c r="J2514"/>
      <c r="K2514"/>
      <c r="L2514"/>
      <c r="M2514"/>
      <c r="N2514"/>
      <c r="O2514"/>
    </row>
    <row r="2515" spans="1:15" ht="13.2" customHeight="1" x14ac:dyDescent="0.25">
      <c r="A2515"/>
      <c r="B2515"/>
      <c r="C2515"/>
      <c r="D2515"/>
      <c r="E2515"/>
      <c r="F2515"/>
      <c r="G2515"/>
      <c r="H2515"/>
      <c r="I2515"/>
      <c r="J2515"/>
      <c r="K2515"/>
      <c r="L2515"/>
      <c r="M2515"/>
      <c r="N2515"/>
      <c r="O2515"/>
    </row>
    <row r="2516" spans="1:15" ht="13.2" customHeight="1" x14ac:dyDescent="0.25">
      <c r="A2516"/>
      <c r="B2516"/>
      <c r="C2516"/>
      <c r="D2516"/>
      <c r="E2516"/>
      <c r="F2516"/>
      <c r="G2516"/>
      <c r="H2516"/>
      <c r="I2516"/>
      <c r="J2516"/>
      <c r="K2516"/>
      <c r="L2516"/>
      <c r="M2516"/>
      <c r="N2516"/>
      <c r="O2516"/>
    </row>
    <row r="2517" spans="1:15" ht="13.2" customHeight="1" x14ac:dyDescent="0.25">
      <c r="A2517"/>
      <c r="B2517"/>
      <c r="C2517"/>
      <c r="D2517"/>
      <c r="E2517"/>
      <c r="F2517"/>
      <c r="G2517"/>
      <c r="H2517"/>
      <c r="I2517"/>
      <c r="J2517"/>
      <c r="K2517"/>
      <c r="L2517"/>
      <c r="M2517"/>
      <c r="N2517"/>
      <c r="O2517"/>
    </row>
    <row r="2518" spans="1:15" ht="13.2" customHeight="1" x14ac:dyDescent="0.25">
      <c r="A2518"/>
      <c r="B2518"/>
      <c r="C2518"/>
      <c r="D2518"/>
      <c r="E2518"/>
      <c r="F2518"/>
      <c r="G2518"/>
      <c r="H2518"/>
      <c r="I2518"/>
      <c r="J2518"/>
      <c r="K2518"/>
      <c r="L2518"/>
      <c r="M2518"/>
      <c r="N2518"/>
      <c r="O2518"/>
    </row>
    <row r="2519" spans="1:15" ht="13.2" customHeight="1" x14ac:dyDescent="0.25">
      <c r="A2519"/>
      <c r="B2519"/>
      <c r="C2519"/>
      <c r="D2519"/>
      <c r="E2519"/>
      <c r="F2519"/>
      <c r="G2519"/>
      <c r="H2519"/>
      <c r="I2519"/>
      <c r="J2519"/>
      <c r="K2519"/>
      <c r="L2519"/>
      <c r="M2519"/>
      <c r="N2519"/>
      <c r="O2519"/>
    </row>
    <row r="2520" spans="1:15" ht="13.2" customHeight="1" x14ac:dyDescent="0.25">
      <c r="A2520"/>
      <c r="B2520"/>
      <c r="C2520"/>
      <c r="D2520"/>
      <c r="E2520"/>
      <c r="F2520"/>
      <c r="G2520"/>
      <c r="H2520"/>
      <c r="I2520"/>
      <c r="J2520"/>
      <c r="K2520"/>
      <c r="L2520"/>
      <c r="M2520"/>
      <c r="N2520"/>
      <c r="O2520"/>
    </row>
    <row r="2521" spans="1:15" ht="13.2" customHeight="1" x14ac:dyDescent="0.25">
      <c r="A2521"/>
      <c r="B2521"/>
      <c r="C2521"/>
      <c r="D2521"/>
      <c r="E2521"/>
      <c r="F2521"/>
      <c r="G2521"/>
      <c r="H2521"/>
      <c r="I2521"/>
      <c r="J2521"/>
      <c r="K2521"/>
      <c r="L2521"/>
      <c r="M2521"/>
      <c r="N2521"/>
      <c r="O2521"/>
    </row>
    <row r="2522" spans="1:15" ht="13.2" customHeight="1" x14ac:dyDescent="0.25">
      <c r="A2522"/>
      <c r="B2522"/>
      <c r="C2522"/>
      <c r="D2522"/>
      <c r="E2522"/>
      <c r="F2522"/>
      <c r="G2522"/>
      <c r="H2522"/>
      <c r="I2522"/>
      <c r="J2522"/>
      <c r="K2522"/>
      <c r="L2522"/>
      <c r="M2522"/>
      <c r="N2522"/>
      <c r="O2522"/>
    </row>
    <row r="2523" spans="1:15" ht="13.2" customHeight="1" x14ac:dyDescent="0.25">
      <c r="A2523"/>
      <c r="B2523"/>
      <c r="C2523"/>
      <c r="D2523"/>
      <c r="E2523"/>
      <c r="F2523"/>
      <c r="G2523"/>
      <c r="H2523"/>
      <c r="I2523"/>
      <c r="J2523"/>
      <c r="K2523"/>
      <c r="L2523"/>
      <c r="M2523"/>
      <c r="N2523"/>
      <c r="O2523"/>
    </row>
    <row r="2524" spans="1:15" ht="13.2" customHeight="1" x14ac:dyDescent="0.25">
      <c r="A2524"/>
      <c r="B2524"/>
      <c r="C2524"/>
      <c r="D2524"/>
      <c r="E2524"/>
      <c r="F2524"/>
      <c r="G2524"/>
      <c r="H2524"/>
      <c r="I2524"/>
      <c r="J2524"/>
      <c r="K2524"/>
      <c r="L2524"/>
      <c r="M2524"/>
      <c r="N2524"/>
      <c r="O2524"/>
    </row>
    <row r="2525" spans="1:15" ht="13.2" customHeight="1" x14ac:dyDescent="0.25">
      <c r="A2525"/>
      <c r="B2525"/>
      <c r="C2525"/>
      <c r="D2525"/>
      <c r="E2525"/>
      <c r="F2525"/>
      <c r="G2525"/>
      <c r="H2525"/>
      <c r="I2525"/>
      <c r="J2525"/>
      <c r="K2525"/>
      <c r="L2525"/>
      <c r="M2525"/>
      <c r="N2525"/>
      <c r="O2525"/>
    </row>
    <row r="2526" spans="1:15" ht="13.2" customHeight="1" x14ac:dyDescent="0.25">
      <c r="A2526"/>
      <c r="B2526"/>
      <c r="C2526"/>
      <c r="D2526"/>
      <c r="E2526"/>
      <c r="F2526"/>
      <c r="G2526"/>
      <c r="H2526"/>
      <c r="I2526"/>
      <c r="J2526"/>
      <c r="K2526"/>
      <c r="L2526"/>
      <c r="M2526"/>
      <c r="N2526"/>
      <c r="O2526"/>
    </row>
    <row r="2527" spans="1:15" ht="13.2" customHeight="1" x14ac:dyDescent="0.25">
      <c r="A2527"/>
      <c r="B2527"/>
      <c r="C2527"/>
      <c r="D2527"/>
      <c r="E2527"/>
      <c r="F2527"/>
      <c r="G2527"/>
      <c r="H2527"/>
      <c r="I2527"/>
      <c r="J2527"/>
      <c r="K2527"/>
      <c r="L2527"/>
      <c r="M2527"/>
      <c r="N2527"/>
      <c r="O2527"/>
    </row>
    <row r="2528" spans="1:15" ht="13.2" customHeight="1" x14ac:dyDescent="0.25">
      <c r="A2528"/>
      <c r="B2528"/>
      <c r="C2528"/>
      <c r="D2528"/>
      <c r="E2528"/>
      <c r="F2528"/>
      <c r="G2528"/>
      <c r="H2528"/>
      <c r="I2528"/>
      <c r="J2528"/>
      <c r="K2528"/>
      <c r="L2528"/>
      <c r="M2528"/>
      <c r="N2528"/>
      <c r="O2528"/>
    </row>
    <row r="2529" spans="1:15" ht="13.2" customHeight="1" x14ac:dyDescent="0.25">
      <c r="A2529"/>
      <c r="B2529"/>
      <c r="C2529"/>
      <c r="D2529"/>
      <c r="E2529"/>
      <c r="F2529"/>
      <c r="G2529"/>
      <c r="H2529"/>
      <c r="I2529"/>
      <c r="J2529"/>
      <c r="K2529"/>
      <c r="L2529"/>
      <c r="M2529"/>
      <c r="N2529"/>
      <c r="O2529"/>
    </row>
    <row r="2530" spans="1:15" ht="13.2" customHeight="1" x14ac:dyDescent="0.25"/>
    <row r="2531" spans="1:15" ht="13.2" customHeight="1" x14ac:dyDescent="0.25"/>
    <row r="2532" spans="1:15" ht="13.2" customHeight="1" x14ac:dyDescent="0.25"/>
    <row r="2533" spans="1:15" ht="13.2" customHeight="1" x14ac:dyDescent="0.25"/>
    <row r="2534" spans="1:15" ht="13.2" customHeight="1" x14ac:dyDescent="0.25"/>
    <row r="2535" spans="1:15" ht="13.2" customHeight="1" x14ac:dyDescent="0.25"/>
    <row r="2536" spans="1:15" ht="13.2" customHeight="1" x14ac:dyDescent="0.25"/>
    <row r="2537" spans="1:15" ht="13.2" customHeight="1" x14ac:dyDescent="0.25"/>
    <row r="2538" spans="1:15" ht="13.2" customHeight="1" x14ac:dyDescent="0.25"/>
    <row r="2539" spans="1:15" ht="13.2" customHeight="1" x14ac:dyDescent="0.25"/>
    <row r="2540" spans="1:15" ht="13.2" customHeight="1" x14ac:dyDescent="0.25"/>
    <row r="2541" spans="1:15" ht="13.2" customHeight="1" x14ac:dyDescent="0.25"/>
    <row r="2542" spans="1:15" ht="13.2" customHeight="1" x14ac:dyDescent="0.25"/>
    <row r="2543" spans="1:15" ht="13.2" customHeight="1" x14ac:dyDescent="0.25"/>
    <row r="2544" spans="1:15" ht="13.2" customHeight="1" x14ac:dyDescent="0.25"/>
  </sheetData>
  <sheetProtection algorithmName="SHA-512" hashValue="Pbt5MTmN6Gvzmv611T5aqJV6kYmsj9NIJrOJCKVtnEBnzEk1lxSsE1pKUH1ja/VS/TvmL1ewK7WhoH0+CH4i1g==" saltValue="3DtXWjfVjYP/LUJdMYtpgQ==" spinCount="100000" sheet="1" deleteRows="0" selectLockedCells="1" sort="0"/>
  <mergeCells count="802">
    <mergeCell ref="A987:C987"/>
    <mergeCell ref="A981:A984"/>
    <mergeCell ref="B981:B984"/>
    <mergeCell ref="C981:C984"/>
    <mergeCell ref="D981:D984"/>
    <mergeCell ref="E981:E984"/>
    <mergeCell ref="A974:A980"/>
    <mergeCell ref="B974:B980"/>
    <mergeCell ref="C974:C980"/>
    <mergeCell ref="D974:D980"/>
    <mergeCell ref="E974:E980"/>
    <mergeCell ref="A970:A973"/>
    <mergeCell ref="B970:B973"/>
    <mergeCell ref="C970:C973"/>
    <mergeCell ref="D970:D973"/>
    <mergeCell ref="E970:E973"/>
    <mergeCell ref="A963:A969"/>
    <mergeCell ref="B963:B969"/>
    <mergeCell ref="C963:C969"/>
    <mergeCell ref="D963:D969"/>
    <mergeCell ref="E963:E969"/>
    <mergeCell ref="A959:A962"/>
    <mergeCell ref="B959:B962"/>
    <mergeCell ref="C959:C962"/>
    <mergeCell ref="D959:D962"/>
    <mergeCell ref="E959:E962"/>
    <mergeCell ref="A952:A958"/>
    <mergeCell ref="B952:B958"/>
    <mergeCell ref="C952:C958"/>
    <mergeCell ref="D952:D958"/>
    <mergeCell ref="E952:E958"/>
    <mergeCell ref="A948:A951"/>
    <mergeCell ref="B948:B951"/>
    <mergeCell ref="C948:C951"/>
    <mergeCell ref="D948:D951"/>
    <mergeCell ref="E948:E951"/>
    <mergeCell ref="A941:A947"/>
    <mergeCell ref="B941:B947"/>
    <mergeCell ref="C941:C947"/>
    <mergeCell ref="D941:D947"/>
    <mergeCell ref="E941:E947"/>
    <mergeCell ref="A932:A935"/>
    <mergeCell ref="B932:B935"/>
    <mergeCell ref="C932:C935"/>
    <mergeCell ref="D932:D935"/>
    <mergeCell ref="E932:E935"/>
    <mergeCell ref="A925:A931"/>
    <mergeCell ref="B925:B931"/>
    <mergeCell ref="C925:C931"/>
    <mergeCell ref="D925:D931"/>
    <mergeCell ref="E925:E931"/>
    <mergeCell ref="A921:A924"/>
    <mergeCell ref="B921:B924"/>
    <mergeCell ref="C921:C924"/>
    <mergeCell ref="D921:D924"/>
    <mergeCell ref="E921:E924"/>
    <mergeCell ref="A914:A920"/>
    <mergeCell ref="B914:B920"/>
    <mergeCell ref="C914:C920"/>
    <mergeCell ref="D914:D920"/>
    <mergeCell ref="E914:E920"/>
    <mergeCell ref="A910:A913"/>
    <mergeCell ref="B910:B913"/>
    <mergeCell ref="C910:C913"/>
    <mergeCell ref="D910:D913"/>
    <mergeCell ref="E910:E913"/>
    <mergeCell ref="A903:A909"/>
    <mergeCell ref="B903:B909"/>
    <mergeCell ref="C903:C909"/>
    <mergeCell ref="D903:D909"/>
    <mergeCell ref="E903:E909"/>
    <mergeCell ref="A899:A902"/>
    <mergeCell ref="B899:B902"/>
    <mergeCell ref="C899:C902"/>
    <mergeCell ref="D899:D902"/>
    <mergeCell ref="E899:E902"/>
    <mergeCell ref="A892:A898"/>
    <mergeCell ref="B892:B898"/>
    <mergeCell ref="C892:C898"/>
    <mergeCell ref="D892:D898"/>
    <mergeCell ref="E892:E898"/>
    <mergeCell ref="A883:A886"/>
    <mergeCell ref="B883:B886"/>
    <mergeCell ref="C883:C886"/>
    <mergeCell ref="D883:D886"/>
    <mergeCell ref="E883:E886"/>
    <mergeCell ref="A876:A882"/>
    <mergeCell ref="B876:B882"/>
    <mergeCell ref="C876:C882"/>
    <mergeCell ref="D876:D882"/>
    <mergeCell ref="E876:E882"/>
    <mergeCell ref="A872:A875"/>
    <mergeCell ref="B872:B875"/>
    <mergeCell ref="C872:C875"/>
    <mergeCell ref="D872:D875"/>
    <mergeCell ref="E872:E875"/>
    <mergeCell ref="A865:A871"/>
    <mergeCell ref="B865:B871"/>
    <mergeCell ref="C865:C871"/>
    <mergeCell ref="D865:D871"/>
    <mergeCell ref="E865:E871"/>
    <mergeCell ref="A861:A864"/>
    <mergeCell ref="B861:B864"/>
    <mergeCell ref="C861:C864"/>
    <mergeCell ref="D861:D864"/>
    <mergeCell ref="E861:E864"/>
    <mergeCell ref="A854:A860"/>
    <mergeCell ref="B854:B860"/>
    <mergeCell ref="C854:C860"/>
    <mergeCell ref="D854:D860"/>
    <mergeCell ref="E854:E860"/>
    <mergeCell ref="A850:A853"/>
    <mergeCell ref="B850:B853"/>
    <mergeCell ref="C850:C853"/>
    <mergeCell ref="D850:D853"/>
    <mergeCell ref="E850:E853"/>
    <mergeCell ref="A843:A849"/>
    <mergeCell ref="B843:B849"/>
    <mergeCell ref="C843:C849"/>
    <mergeCell ref="D843:D849"/>
    <mergeCell ref="E843:E849"/>
    <mergeCell ref="A834:A837"/>
    <mergeCell ref="B834:B837"/>
    <mergeCell ref="C834:C837"/>
    <mergeCell ref="D834:D837"/>
    <mergeCell ref="E834:E837"/>
    <mergeCell ref="A827:A833"/>
    <mergeCell ref="B827:B833"/>
    <mergeCell ref="C827:C833"/>
    <mergeCell ref="D827:D833"/>
    <mergeCell ref="E827:E833"/>
    <mergeCell ref="A823:A826"/>
    <mergeCell ref="B823:B826"/>
    <mergeCell ref="C823:C826"/>
    <mergeCell ref="D823:D826"/>
    <mergeCell ref="E823:E826"/>
    <mergeCell ref="A774:A777"/>
    <mergeCell ref="B774:B777"/>
    <mergeCell ref="C774:C777"/>
    <mergeCell ref="D774:D777"/>
    <mergeCell ref="E774:E777"/>
    <mergeCell ref="E794:E800"/>
    <mergeCell ref="A801:A804"/>
    <mergeCell ref="B801:B804"/>
    <mergeCell ref="C801:C804"/>
    <mergeCell ref="D801:D804"/>
    <mergeCell ref="E801:E804"/>
    <mergeCell ref="A785:A788"/>
    <mergeCell ref="B785:B788"/>
    <mergeCell ref="C785:C788"/>
    <mergeCell ref="D785:D788"/>
    <mergeCell ref="E785:E788"/>
    <mergeCell ref="A778:A784"/>
    <mergeCell ref="B778:B784"/>
    <mergeCell ref="C778:C784"/>
    <mergeCell ref="A246:A249"/>
    <mergeCell ref="B246:B249"/>
    <mergeCell ref="C246:C249"/>
    <mergeCell ref="D246:D249"/>
    <mergeCell ref="E246:E249"/>
    <mergeCell ref="A816:A822"/>
    <mergeCell ref="B816:B822"/>
    <mergeCell ref="C816:C822"/>
    <mergeCell ref="D816:D822"/>
    <mergeCell ref="E816:E822"/>
    <mergeCell ref="A805:A811"/>
    <mergeCell ref="B805:B811"/>
    <mergeCell ref="C805:C811"/>
    <mergeCell ref="D805:D811"/>
    <mergeCell ref="E805:E811"/>
    <mergeCell ref="A812:A815"/>
    <mergeCell ref="B812:B815"/>
    <mergeCell ref="C812:C815"/>
    <mergeCell ref="D812:D815"/>
    <mergeCell ref="E812:E815"/>
    <mergeCell ref="A794:A800"/>
    <mergeCell ref="B794:B800"/>
    <mergeCell ref="C794:C800"/>
    <mergeCell ref="D794:D800"/>
    <mergeCell ref="D778:D784"/>
    <mergeCell ref="E778:E784"/>
    <mergeCell ref="A767:A773"/>
    <mergeCell ref="B767:B773"/>
    <mergeCell ref="C767:C773"/>
    <mergeCell ref="D767:D773"/>
    <mergeCell ref="E767:E773"/>
    <mergeCell ref="A763:A766"/>
    <mergeCell ref="B763:B766"/>
    <mergeCell ref="C763:C766"/>
    <mergeCell ref="D763:D766"/>
    <mergeCell ref="E763:E766"/>
    <mergeCell ref="A756:A762"/>
    <mergeCell ref="B756:B762"/>
    <mergeCell ref="C756:C762"/>
    <mergeCell ref="D756:D762"/>
    <mergeCell ref="E756:E762"/>
    <mergeCell ref="A752:A755"/>
    <mergeCell ref="B752:B755"/>
    <mergeCell ref="C752:C755"/>
    <mergeCell ref="D752:D755"/>
    <mergeCell ref="E752:E755"/>
    <mergeCell ref="A745:A751"/>
    <mergeCell ref="B745:B751"/>
    <mergeCell ref="C745:C751"/>
    <mergeCell ref="D745:D751"/>
    <mergeCell ref="E745:E751"/>
    <mergeCell ref="A736:A739"/>
    <mergeCell ref="B736:B739"/>
    <mergeCell ref="C736:C739"/>
    <mergeCell ref="D736:D739"/>
    <mergeCell ref="E736:E739"/>
    <mergeCell ref="A729:A735"/>
    <mergeCell ref="B729:B735"/>
    <mergeCell ref="C729:C735"/>
    <mergeCell ref="D729:D735"/>
    <mergeCell ref="E729:E735"/>
    <mergeCell ref="A718:A724"/>
    <mergeCell ref="B718:B724"/>
    <mergeCell ref="C718:C724"/>
    <mergeCell ref="D718:D724"/>
    <mergeCell ref="E718:E724"/>
    <mergeCell ref="A725:A728"/>
    <mergeCell ref="B725:B728"/>
    <mergeCell ref="C725:C728"/>
    <mergeCell ref="D725:D728"/>
    <mergeCell ref="E725:E728"/>
    <mergeCell ref="A714:A717"/>
    <mergeCell ref="B714:B717"/>
    <mergeCell ref="C714:C717"/>
    <mergeCell ref="D714:D717"/>
    <mergeCell ref="E714:E717"/>
    <mergeCell ref="A707:A713"/>
    <mergeCell ref="B707:B713"/>
    <mergeCell ref="C707:C713"/>
    <mergeCell ref="D707:D713"/>
    <mergeCell ref="E707:E713"/>
    <mergeCell ref="A703:A706"/>
    <mergeCell ref="B703:B706"/>
    <mergeCell ref="C703:C706"/>
    <mergeCell ref="D703:D706"/>
    <mergeCell ref="E703:E706"/>
    <mergeCell ref="A696:A702"/>
    <mergeCell ref="B696:B702"/>
    <mergeCell ref="C696:C702"/>
    <mergeCell ref="D696:D702"/>
    <mergeCell ref="E696:E702"/>
    <mergeCell ref="A687:A690"/>
    <mergeCell ref="B687:B690"/>
    <mergeCell ref="C687:C690"/>
    <mergeCell ref="D687:D690"/>
    <mergeCell ref="E687:E690"/>
    <mergeCell ref="A680:A686"/>
    <mergeCell ref="B680:B686"/>
    <mergeCell ref="C680:C686"/>
    <mergeCell ref="D680:D686"/>
    <mergeCell ref="E680:E686"/>
    <mergeCell ref="A669:A675"/>
    <mergeCell ref="B669:B675"/>
    <mergeCell ref="C669:C675"/>
    <mergeCell ref="D669:D675"/>
    <mergeCell ref="E669:E675"/>
    <mergeCell ref="A676:A679"/>
    <mergeCell ref="B676:B679"/>
    <mergeCell ref="C676:C679"/>
    <mergeCell ref="D676:D679"/>
    <mergeCell ref="E676:E679"/>
    <mergeCell ref="A665:A668"/>
    <mergeCell ref="B665:B668"/>
    <mergeCell ref="C665:C668"/>
    <mergeCell ref="D665:D668"/>
    <mergeCell ref="E665:E668"/>
    <mergeCell ref="A658:A664"/>
    <mergeCell ref="B658:B664"/>
    <mergeCell ref="C658:C664"/>
    <mergeCell ref="D658:D664"/>
    <mergeCell ref="E658:E664"/>
    <mergeCell ref="A654:A657"/>
    <mergeCell ref="B654:B657"/>
    <mergeCell ref="C654:C657"/>
    <mergeCell ref="D654:D657"/>
    <mergeCell ref="E654:E657"/>
    <mergeCell ref="A647:A653"/>
    <mergeCell ref="B647:B653"/>
    <mergeCell ref="C647:C653"/>
    <mergeCell ref="D647:D653"/>
    <mergeCell ref="E647:E653"/>
    <mergeCell ref="A638:A641"/>
    <mergeCell ref="B638:B641"/>
    <mergeCell ref="C638:C641"/>
    <mergeCell ref="D638:D641"/>
    <mergeCell ref="E638:E641"/>
    <mergeCell ref="A631:A637"/>
    <mergeCell ref="B631:B637"/>
    <mergeCell ref="C631:C637"/>
    <mergeCell ref="D631:D637"/>
    <mergeCell ref="E631:E637"/>
    <mergeCell ref="A620:A626"/>
    <mergeCell ref="B620:B626"/>
    <mergeCell ref="C620:C626"/>
    <mergeCell ref="D620:D626"/>
    <mergeCell ref="E620:E626"/>
    <mergeCell ref="A627:A630"/>
    <mergeCell ref="B627:B630"/>
    <mergeCell ref="C627:C630"/>
    <mergeCell ref="D627:D630"/>
    <mergeCell ref="E627:E630"/>
    <mergeCell ref="A616:A619"/>
    <mergeCell ref="B616:B619"/>
    <mergeCell ref="C616:C619"/>
    <mergeCell ref="D616:D619"/>
    <mergeCell ref="E616:E619"/>
    <mergeCell ref="A609:A615"/>
    <mergeCell ref="B609:B615"/>
    <mergeCell ref="C609:C615"/>
    <mergeCell ref="D609:D615"/>
    <mergeCell ref="E609:E615"/>
    <mergeCell ref="A605:A608"/>
    <mergeCell ref="B605:B608"/>
    <mergeCell ref="C605:C608"/>
    <mergeCell ref="D605:D608"/>
    <mergeCell ref="E605:E608"/>
    <mergeCell ref="A598:A604"/>
    <mergeCell ref="B598:B604"/>
    <mergeCell ref="C598:C604"/>
    <mergeCell ref="D598:D604"/>
    <mergeCell ref="E598:E604"/>
    <mergeCell ref="A582:A588"/>
    <mergeCell ref="B582:B588"/>
    <mergeCell ref="C582:C588"/>
    <mergeCell ref="D582:D588"/>
    <mergeCell ref="E582:E588"/>
    <mergeCell ref="A589:A592"/>
    <mergeCell ref="B589:B592"/>
    <mergeCell ref="C589:C592"/>
    <mergeCell ref="D589:D592"/>
    <mergeCell ref="E589:E592"/>
    <mergeCell ref="A578:A581"/>
    <mergeCell ref="B578:B581"/>
    <mergeCell ref="C578:C581"/>
    <mergeCell ref="D578:D581"/>
    <mergeCell ref="E578:E581"/>
    <mergeCell ref="A571:A577"/>
    <mergeCell ref="B571:B577"/>
    <mergeCell ref="C571:C577"/>
    <mergeCell ref="D571:D577"/>
    <mergeCell ref="E571:E577"/>
    <mergeCell ref="A567:A570"/>
    <mergeCell ref="B567:B570"/>
    <mergeCell ref="C567:C570"/>
    <mergeCell ref="D567:D570"/>
    <mergeCell ref="E567:E570"/>
    <mergeCell ref="A560:A566"/>
    <mergeCell ref="B560:B566"/>
    <mergeCell ref="C560:C566"/>
    <mergeCell ref="D560:D566"/>
    <mergeCell ref="E560:E566"/>
    <mergeCell ref="A556:A559"/>
    <mergeCell ref="B556:B559"/>
    <mergeCell ref="C556:C559"/>
    <mergeCell ref="D556:D559"/>
    <mergeCell ref="E556:E559"/>
    <mergeCell ref="A549:A555"/>
    <mergeCell ref="B549:B555"/>
    <mergeCell ref="C549:C555"/>
    <mergeCell ref="D549:D555"/>
    <mergeCell ref="E549:E555"/>
    <mergeCell ref="A533:A539"/>
    <mergeCell ref="B533:B539"/>
    <mergeCell ref="C533:C539"/>
    <mergeCell ref="D533:D539"/>
    <mergeCell ref="E533:E539"/>
    <mergeCell ref="A540:A543"/>
    <mergeCell ref="B540:B543"/>
    <mergeCell ref="C540:C543"/>
    <mergeCell ref="D540:D543"/>
    <mergeCell ref="E540:E543"/>
    <mergeCell ref="A529:A532"/>
    <mergeCell ref="B529:B532"/>
    <mergeCell ref="C529:C532"/>
    <mergeCell ref="D529:D532"/>
    <mergeCell ref="E529:E532"/>
    <mergeCell ref="A522:A528"/>
    <mergeCell ref="B522:B528"/>
    <mergeCell ref="C522:C528"/>
    <mergeCell ref="D522:D528"/>
    <mergeCell ref="E522:E528"/>
    <mergeCell ref="A518:A521"/>
    <mergeCell ref="B518:B521"/>
    <mergeCell ref="C518:C521"/>
    <mergeCell ref="D518:D521"/>
    <mergeCell ref="E518:E521"/>
    <mergeCell ref="A511:A517"/>
    <mergeCell ref="B511:B517"/>
    <mergeCell ref="C511:C517"/>
    <mergeCell ref="D511:D517"/>
    <mergeCell ref="E511:E517"/>
    <mergeCell ref="A507:A510"/>
    <mergeCell ref="B507:B510"/>
    <mergeCell ref="C507:C510"/>
    <mergeCell ref="D507:D510"/>
    <mergeCell ref="E507:E510"/>
    <mergeCell ref="A500:A506"/>
    <mergeCell ref="B500:B506"/>
    <mergeCell ref="C500:C506"/>
    <mergeCell ref="D500:D506"/>
    <mergeCell ref="E500:E506"/>
    <mergeCell ref="A484:A490"/>
    <mergeCell ref="B484:B490"/>
    <mergeCell ref="C484:C490"/>
    <mergeCell ref="D484:D490"/>
    <mergeCell ref="E484:E490"/>
    <mergeCell ref="A491:A494"/>
    <mergeCell ref="B491:B494"/>
    <mergeCell ref="C491:C494"/>
    <mergeCell ref="D491:D494"/>
    <mergeCell ref="E491:E494"/>
    <mergeCell ref="A480:A483"/>
    <mergeCell ref="B480:B483"/>
    <mergeCell ref="C480:C483"/>
    <mergeCell ref="D480:D483"/>
    <mergeCell ref="E480:E483"/>
    <mergeCell ref="A473:A479"/>
    <mergeCell ref="B473:B479"/>
    <mergeCell ref="C473:C479"/>
    <mergeCell ref="D473:D479"/>
    <mergeCell ref="E473:E479"/>
    <mergeCell ref="A469:A472"/>
    <mergeCell ref="B469:B472"/>
    <mergeCell ref="C469:C472"/>
    <mergeCell ref="D469:D472"/>
    <mergeCell ref="E469:E472"/>
    <mergeCell ref="A462:A468"/>
    <mergeCell ref="B462:B468"/>
    <mergeCell ref="C462:C468"/>
    <mergeCell ref="D462:D468"/>
    <mergeCell ref="E462:E468"/>
    <mergeCell ref="A458:A461"/>
    <mergeCell ref="B458:B461"/>
    <mergeCell ref="C458:C461"/>
    <mergeCell ref="D458:D461"/>
    <mergeCell ref="E458:E461"/>
    <mergeCell ref="A451:A457"/>
    <mergeCell ref="B451:B457"/>
    <mergeCell ref="C451:C457"/>
    <mergeCell ref="D451:D457"/>
    <mergeCell ref="E451:E457"/>
    <mergeCell ref="A442:A445"/>
    <mergeCell ref="B442:B445"/>
    <mergeCell ref="C442:C445"/>
    <mergeCell ref="D442:D445"/>
    <mergeCell ref="E442:E445"/>
    <mergeCell ref="A431:A434"/>
    <mergeCell ref="B431:B434"/>
    <mergeCell ref="C431:C434"/>
    <mergeCell ref="D431:D434"/>
    <mergeCell ref="E431:E434"/>
    <mergeCell ref="A435:A441"/>
    <mergeCell ref="B435:B441"/>
    <mergeCell ref="C435:C441"/>
    <mergeCell ref="D435:D441"/>
    <mergeCell ref="E435:E441"/>
    <mergeCell ref="A424:A430"/>
    <mergeCell ref="B424:B430"/>
    <mergeCell ref="C424:C430"/>
    <mergeCell ref="D424:D430"/>
    <mergeCell ref="E424:E430"/>
    <mergeCell ref="A420:A423"/>
    <mergeCell ref="B420:B423"/>
    <mergeCell ref="C420:C423"/>
    <mergeCell ref="D420:D423"/>
    <mergeCell ref="E420:E423"/>
    <mergeCell ref="A413:A419"/>
    <mergeCell ref="B413:B419"/>
    <mergeCell ref="C413:C419"/>
    <mergeCell ref="D413:D419"/>
    <mergeCell ref="E413:E419"/>
    <mergeCell ref="A409:A412"/>
    <mergeCell ref="B409:B412"/>
    <mergeCell ref="C409:C412"/>
    <mergeCell ref="D409:D412"/>
    <mergeCell ref="E409:E412"/>
    <mergeCell ref="A402:A408"/>
    <mergeCell ref="B402:B408"/>
    <mergeCell ref="C402:C408"/>
    <mergeCell ref="D402:D408"/>
    <mergeCell ref="E402:E408"/>
    <mergeCell ref="A393:A396"/>
    <mergeCell ref="B393:B396"/>
    <mergeCell ref="C393:C396"/>
    <mergeCell ref="D393:D396"/>
    <mergeCell ref="E393:E396"/>
    <mergeCell ref="A386:A392"/>
    <mergeCell ref="B386:B392"/>
    <mergeCell ref="C386:C392"/>
    <mergeCell ref="D386:D392"/>
    <mergeCell ref="E386:E392"/>
    <mergeCell ref="A375:A381"/>
    <mergeCell ref="B375:B381"/>
    <mergeCell ref="C375:C381"/>
    <mergeCell ref="D375:D381"/>
    <mergeCell ref="E375:E381"/>
    <mergeCell ref="A382:A385"/>
    <mergeCell ref="B382:B385"/>
    <mergeCell ref="C382:C385"/>
    <mergeCell ref="D382:D385"/>
    <mergeCell ref="E382:E385"/>
    <mergeCell ref="A364:A370"/>
    <mergeCell ref="B364:B370"/>
    <mergeCell ref="C364:C370"/>
    <mergeCell ref="D364:D370"/>
    <mergeCell ref="E364:E370"/>
    <mergeCell ref="A371:A374"/>
    <mergeCell ref="B371:B374"/>
    <mergeCell ref="C371:C374"/>
    <mergeCell ref="D371:D374"/>
    <mergeCell ref="E371:E374"/>
    <mergeCell ref="A353:A359"/>
    <mergeCell ref="B353:B359"/>
    <mergeCell ref="C353:C359"/>
    <mergeCell ref="D353:D359"/>
    <mergeCell ref="E353:E359"/>
    <mergeCell ref="A360:A363"/>
    <mergeCell ref="B360:B363"/>
    <mergeCell ref="C360:C363"/>
    <mergeCell ref="D360:D363"/>
    <mergeCell ref="E360:E363"/>
    <mergeCell ref="A344:A347"/>
    <mergeCell ref="B344:B347"/>
    <mergeCell ref="C344:C347"/>
    <mergeCell ref="D344:D347"/>
    <mergeCell ref="E344:E347"/>
    <mergeCell ref="A337:A343"/>
    <mergeCell ref="B337:B343"/>
    <mergeCell ref="C337:C343"/>
    <mergeCell ref="D337:D343"/>
    <mergeCell ref="E337:E343"/>
    <mergeCell ref="A326:A332"/>
    <mergeCell ref="B326:B332"/>
    <mergeCell ref="C326:C332"/>
    <mergeCell ref="D326:D332"/>
    <mergeCell ref="E326:E332"/>
    <mergeCell ref="A333:A336"/>
    <mergeCell ref="B333:B336"/>
    <mergeCell ref="C333:C336"/>
    <mergeCell ref="D333:D336"/>
    <mergeCell ref="E333:E336"/>
    <mergeCell ref="A315:A321"/>
    <mergeCell ref="B315:B321"/>
    <mergeCell ref="C315:C321"/>
    <mergeCell ref="D315:D321"/>
    <mergeCell ref="E315:E321"/>
    <mergeCell ref="A322:A325"/>
    <mergeCell ref="B322:B325"/>
    <mergeCell ref="C322:C325"/>
    <mergeCell ref="D322:D325"/>
    <mergeCell ref="E322:E325"/>
    <mergeCell ref="A304:A310"/>
    <mergeCell ref="B304:B310"/>
    <mergeCell ref="C304:C310"/>
    <mergeCell ref="D304:D310"/>
    <mergeCell ref="E304:E310"/>
    <mergeCell ref="A311:A314"/>
    <mergeCell ref="B311:B314"/>
    <mergeCell ref="C311:C314"/>
    <mergeCell ref="D311:D314"/>
    <mergeCell ref="E311:E314"/>
    <mergeCell ref="A295:A298"/>
    <mergeCell ref="B295:B298"/>
    <mergeCell ref="C295:C298"/>
    <mergeCell ref="D295:D298"/>
    <mergeCell ref="E295:E298"/>
    <mergeCell ref="A288:A294"/>
    <mergeCell ref="B288:B294"/>
    <mergeCell ref="C288:C294"/>
    <mergeCell ref="D288:D294"/>
    <mergeCell ref="E288:E294"/>
    <mergeCell ref="A277:A283"/>
    <mergeCell ref="B277:B283"/>
    <mergeCell ref="C277:C283"/>
    <mergeCell ref="D277:D283"/>
    <mergeCell ref="E277:E283"/>
    <mergeCell ref="A284:A287"/>
    <mergeCell ref="B284:B287"/>
    <mergeCell ref="C284:C287"/>
    <mergeCell ref="D284:D287"/>
    <mergeCell ref="E284:E287"/>
    <mergeCell ref="A266:A272"/>
    <mergeCell ref="B266:B272"/>
    <mergeCell ref="C266:C272"/>
    <mergeCell ref="D266:D272"/>
    <mergeCell ref="E266:E272"/>
    <mergeCell ref="A273:A276"/>
    <mergeCell ref="B273:B276"/>
    <mergeCell ref="C273:C276"/>
    <mergeCell ref="D273:D276"/>
    <mergeCell ref="E273:E276"/>
    <mergeCell ref="A255:A261"/>
    <mergeCell ref="B255:B261"/>
    <mergeCell ref="C255:C261"/>
    <mergeCell ref="D255:D261"/>
    <mergeCell ref="E255:E261"/>
    <mergeCell ref="A262:A265"/>
    <mergeCell ref="B262:B265"/>
    <mergeCell ref="C262:C265"/>
    <mergeCell ref="D262:D265"/>
    <mergeCell ref="E262:E265"/>
    <mergeCell ref="A239:A245"/>
    <mergeCell ref="B239:B245"/>
    <mergeCell ref="C239:C245"/>
    <mergeCell ref="D239:D245"/>
    <mergeCell ref="E239:E245"/>
    <mergeCell ref="A235:A238"/>
    <mergeCell ref="B235:B238"/>
    <mergeCell ref="C235:C238"/>
    <mergeCell ref="D235:D238"/>
    <mergeCell ref="E235:E238"/>
    <mergeCell ref="A228:A234"/>
    <mergeCell ref="B228:B234"/>
    <mergeCell ref="C228:C234"/>
    <mergeCell ref="D228:D234"/>
    <mergeCell ref="E228:E234"/>
    <mergeCell ref="A224:A227"/>
    <mergeCell ref="B224:B227"/>
    <mergeCell ref="C224:C227"/>
    <mergeCell ref="D224:D227"/>
    <mergeCell ref="E224:E227"/>
    <mergeCell ref="A217:A223"/>
    <mergeCell ref="B217:B223"/>
    <mergeCell ref="C217:C223"/>
    <mergeCell ref="D217:D223"/>
    <mergeCell ref="E217:E223"/>
    <mergeCell ref="A213:A216"/>
    <mergeCell ref="B213:B216"/>
    <mergeCell ref="C213:C216"/>
    <mergeCell ref="D213:D216"/>
    <mergeCell ref="E213:E216"/>
    <mergeCell ref="A206:A212"/>
    <mergeCell ref="B206:B212"/>
    <mergeCell ref="C206:C212"/>
    <mergeCell ref="D206:D212"/>
    <mergeCell ref="E206:E212"/>
    <mergeCell ref="A190:A196"/>
    <mergeCell ref="B190:B196"/>
    <mergeCell ref="C190:C196"/>
    <mergeCell ref="D190:D196"/>
    <mergeCell ref="E190:E196"/>
    <mergeCell ref="A197:A200"/>
    <mergeCell ref="B197:B200"/>
    <mergeCell ref="C197:C200"/>
    <mergeCell ref="D197:D200"/>
    <mergeCell ref="E197:E200"/>
    <mergeCell ref="A186:A189"/>
    <mergeCell ref="B186:B189"/>
    <mergeCell ref="C186:C189"/>
    <mergeCell ref="D186:D189"/>
    <mergeCell ref="E186:E189"/>
    <mergeCell ref="A179:A185"/>
    <mergeCell ref="B179:B185"/>
    <mergeCell ref="C179:C185"/>
    <mergeCell ref="D179:D185"/>
    <mergeCell ref="E179:E185"/>
    <mergeCell ref="A175:A178"/>
    <mergeCell ref="B175:B178"/>
    <mergeCell ref="C175:C178"/>
    <mergeCell ref="D175:D178"/>
    <mergeCell ref="E175:E178"/>
    <mergeCell ref="A168:A174"/>
    <mergeCell ref="B168:B174"/>
    <mergeCell ref="C168:C174"/>
    <mergeCell ref="D168:D174"/>
    <mergeCell ref="E168:E174"/>
    <mergeCell ref="A164:A167"/>
    <mergeCell ref="B164:B167"/>
    <mergeCell ref="C164:C167"/>
    <mergeCell ref="D164:D167"/>
    <mergeCell ref="E164:E167"/>
    <mergeCell ref="A157:A163"/>
    <mergeCell ref="B157:B163"/>
    <mergeCell ref="C157:C163"/>
    <mergeCell ref="D157:D163"/>
    <mergeCell ref="E157:E163"/>
    <mergeCell ref="A141:A147"/>
    <mergeCell ref="B141:B147"/>
    <mergeCell ref="C141:C147"/>
    <mergeCell ref="D141:D147"/>
    <mergeCell ref="E141:E147"/>
    <mergeCell ref="A148:A151"/>
    <mergeCell ref="B148:B151"/>
    <mergeCell ref="C148:C151"/>
    <mergeCell ref="D148:D151"/>
    <mergeCell ref="E148:E151"/>
    <mergeCell ref="A137:A140"/>
    <mergeCell ref="B137:B140"/>
    <mergeCell ref="C137:C140"/>
    <mergeCell ref="D137:D140"/>
    <mergeCell ref="E137:E140"/>
    <mergeCell ref="A130:A136"/>
    <mergeCell ref="B130:B136"/>
    <mergeCell ref="C130:C136"/>
    <mergeCell ref="D130:D136"/>
    <mergeCell ref="E130:E136"/>
    <mergeCell ref="A126:A129"/>
    <mergeCell ref="B126:B129"/>
    <mergeCell ref="C126:C129"/>
    <mergeCell ref="D126:D129"/>
    <mergeCell ref="E126:E129"/>
    <mergeCell ref="A119:A125"/>
    <mergeCell ref="B119:B125"/>
    <mergeCell ref="C119:C125"/>
    <mergeCell ref="D119:D125"/>
    <mergeCell ref="E119:E125"/>
    <mergeCell ref="A115:A118"/>
    <mergeCell ref="B115:B118"/>
    <mergeCell ref="C115:C118"/>
    <mergeCell ref="D115:D118"/>
    <mergeCell ref="E115:E118"/>
    <mergeCell ref="A108:A114"/>
    <mergeCell ref="B108:B114"/>
    <mergeCell ref="C108:C114"/>
    <mergeCell ref="D108:D114"/>
    <mergeCell ref="E108:E114"/>
    <mergeCell ref="A92:A98"/>
    <mergeCell ref="B92:B98"/>
    <mergeCell ref="C92:C98"/>
    <mergeCell ref="D92:D98"/>
    <mergeCell ref="E92:E98"/>
    <mergeCell ref="A99:A102"/>
    <mergeCell ref="B99:B102"/>
    <mergeCell ref="C99:C102"/>
    <mergeCell ref="D99:D102"/>
    <mergeCell ref="E99:E102"/>
    <mergeCell ref="A88:A91"/>
    <mergeCell ref="B88:B91"/>
    <mergeCell ref="C88:C91"/>
    <mergeCell ref="D88:D91"/>
    <mergeCell ref="E88:E91"/>
    <mergeCell ref="A81:A87"/>
    <mergeCell ref="B81:B87"/>
    <mergeCell ref="C81:C87"/>
    <mergeCell ref="D81:D87"/>
    <mergeCell ref="E81:E87"/>
    <mergeCell ref="A77:A80"/>
    <mergeCell ref="B77:B80"/>
    <mergeCell ref="C77:C80"/>
    <mergeCell ref="D77:D80"/>
    <mergeCell ref="E77:E80"/>
    <mergeCell ref="A70:A76"/>
    <mergeCell ref="B70:B76"/>
    <mergeCell ref="C70:C76"/>
    <mergeCell ref="D70:D76"/>
    <mergeCell ref="E70:E76"/>
    <mergeCell ref="A66:A69"/>
    <mergeCell ref="B66:B69"/>
    <mergeCell ref="C66:C69"/>
    <mergeCell ref="D66:D69"/>
    <mergeCell ref="E66:E69"/>
    <mergeCell ref="A59:A65"/>
    <mergeCell ref="B59:B65"/>
    <mergeCell ref="C59:C65"/>
    <mergeCell ref="D59:D65"/>
    <mergeCell ref="E59:E65"/>
    <mergeCell ref="A28:A31"/>
    <mergeCell ref="B28:B31"/>
    <mergeCell ref="C28:C31"/>
    <mergeCell ref="D28:D31"/>
    <mergeCell ref="E28:E31"/>
    <mergeCell ref="A1:N1"/>
    <mergeCell ref="A10:A16"/>
    <mergeCell ref="B10:B16"/>
    <mergeCell ref="C10:C16"/>
    <mergeCell ref="D10:D16"/>
    <mergeCell ref="E10:E16"/>
    <mergeCell ref="A21:A27"/>
    <mergeCell ref="B21:B27"/>
    <mergeCell ref="C21:C27"/>
    <mergeCell ref="D21:D27"/>
    <mergeCell ref="E21:E27"/>
    <mergeCell ref="B17:B20"/>
    <mergeCell ref="C17:C20"/>
    <mergeCell ref="A17:A20"/>
    <mergeCell ref="D17:D20"/>
    <mergeCell ref="E17:E20"/>
    <mergeCell ref="A39:A42"/>
    <mergeCell ref="B39:B42"/>
    <mergeCell ref="C39:C42"/>
    <mergeCell ref="D39:D42"/>
    <mergeCell ref="E39:E42"/>
    <mergeCell ref="A32:A38"/>
    <mergeCell ref="B32:B38"/>
    <mergeCell ref="C32:C38"/>
    <mergeCell ref="D32:D38"/>
    <mergeCell ref="E32:E38"/>
    <mergeCell ref="A50:A53"/>
    <mergeCell ref="B50:B53"/>
    <mergeCell ref="C50:C53"/>
    <mergeCell ref="D50:D53"/>
    <mergeCell ref="E50:E53"/>
    <mergeCell ref="A43:A49"/>
    <mergeCell ref="B43:B49"/>
    <mergeCell ref="C43:C49"/>
    <mergeCell ref="D43:D49"/>
    <mergeCell ref="E43:E49"/>
  </mergeCells>
  <dataValidations count="10">
    <dataValidation type="decimal" allowBlank="1" showInputMessage="1" showErrorMessage="1" errorTitle="Napaka:" promptTitle="Odstotek zaposlitve " prompt="Odstotek zaposlitve zdravnika v tem timu." sqref="K17 K899 K28 K39 K910 K921 K932 K50 K66 K77 K88 K99 K164 K175 K186 K197 K115 K126 K137 K148 K213 K224 K235 K246 K262 K273 K284 K295 K311 K322 K333 K344 K360 K371 K382 K393 K409 K420 K431 K442 K458 K469 K480 K491 K507 K518 K529 K540 K556 K567 K578 K589 K605 K616 K627 K638 K654 K665 K676 K687 K703 K714 K725 K736 K752 K763 K774 K785 K801 K812 K823 K834 K850 K861 K872 K883 K948 K959 K970 K981" xr:uid="{0573C907-89DA-4BE8-9F2A-A6FB746B4007}">
      <formula1>0</formula1>
      <formula2>1</formula2>
    </dataValidation>
    <dataValidation type="decimal" allowBlank="1" showInputMessage="1" showErrorMessage="1" errorTitle="Napaka:" error="Vnesete lahko največ 100%." promptTitle="Odstotek zaposlitve" prompt="Vpišite odstotek zaposlitve administrativno tehničnega delavca v tem timu. " sqref="K898 K16 K27 K38 K909 K920 K931 K49 K65 K76 K87 K98 K163 K174 K185 K196 K114 K125 K136 K147 K212 K223 K234 K245 K261 K272 K283 K294 K310 K321 K332 K343 K359 K370 K381 K392 K408 K419 K430 K441 K457 K468 K479 K490 K506 K517 K528 K539 K555 K566 K577 K588 K604 K615 K626 K637 K653 K664 K675 K686 K702 K713 K724 K735 K751 K762 K773 K784 K800 K811 K822 K833 K849 K860 K871 K882 K947 K958 K969 K980" xr:uid="{F437BF3A-02FF-4AD8-953E-C760ED9BD17F}">
      <formula1>0</formula1>
      <formula2>1</formula2>
    </dataValidation>
    <dataValidation allowBlank="1" showInputMessage="1" showErrorMessage="1" errorTitle="Napaka:" promptTitle="Odstotek zaposlitve " prompt="Odstotek zaposlitve zdravnika v tem timu." sqref="K892 K10 K21 K32 K903 K914 K925 K43 K59 K70 K81 K92 K157 K168 K179 K190 K108 K119 K130 K141 K206 K217 K228 K239 K255 K266 K277 K288 K304 K315 K326 K337 K353 K364 K375 K386 K402 K413 K424 K435 K451 K462 K473 K484 K500 K511 K522 K533 K549 K560 K571 K582 K598 K609 K620 K631 K647 K658 K669 K680 K696 K707 K718 K729 K745 K756 K767 K778 K794 K805 K816 K827 K843 K854 K865 K876 K941 K952 K963 K974" xr:uid="{516477D0-DA3B-4B92-A5D5-FCD5B89E8DD8}"/>
    <dataValidation type="whole" allowBlank="1" showInputMessage="1" showErrorMessage="1" error="Vnesli ste napačno vrednost." promptTitle="Število GK na zadnji dan v mes." prompt="Vnesite število GK na zadnji dan v mesecu." sqref="C21:C27 C32:C38 C10:C16 C43:C49 C70:C76 C81:C87 C59:C65 C92:C98 C119:C125 C130:C136 C108:C114 C141:C147 C168:C174 C179:C185 C157:C163 C190:C196 C217:C223 C228:C234 C206:C212 C239:C245 C266:C272 C277:C283 C255:C261 C288:C294 C315:C321 C326:C332 C304:C310 C337:C343 C364:C370 C375:C381 C353:C359 C386:C392 C413:C419 C424:C430 C402:C408 C435:C441 C462:C468 C473:C479 C451:C457 C484:C490 C511:C517 C522:C528 C500:C506 C533:C539 C560:C566 C571:C577 C549:C555 C582:C588 C609:C615 C620:C626 C598:C604 C631:C637 C658:C664 C669:C675 C647:C653 C680:C686 C707:C713 C718:C724 C696:C702 C729:C735 C756:C762 C767:C773 C745:C751 C778:C784 C805:C811 C816:C822 C794:C800 C827:C833 C854:C860 C865:C871 C843:C849 C876:C882 C903:C909 C914:C920 C892:C898 C925:C931 C952:C958 C963:C969 C941:C947 C974:C980" xr:uid="{F548BFE4-C0CA-4DFB-B0B7-3A26E4AE1CEA}">
      <formula1>0</formula1>
      <formula2>7000</formula2>
    </dataValidation>
    <dataValidation type="decimal" allowBlank="1" showInputMessage="1" showErrorMessage="1" errorTitle="Napaka:" error="Vnesete lahko največ 100%." promptTitle="Odstotek zaposlitve" prompt="Vpišite odstotek zaposlitve medicinske sestre v tem timu. " sqref="K23:K26 K19:K20 K12:K15 K34:K37 K30:K31 K41:K42 K52:K53 K45:K48 K79:K80 K90:K91 K101:K102 K94:K97 K170:K173 K166:K167 K159:K162 K181:K184 K121:K124 K117:K118 K110:K113 K132:K135 K226:K227 K237:K238 K248:K249 K241:K244 K275:K276 K286:K287 K297:K298 K290:K293 K324:K325 K335:K336 K346:K347 K339:K342 K373:K374 K384:K385 K395:K396 K388:K391 K422:K423 K433:K434 K444:K445 K437:K440 K471:K472 K482:K483 K493:K494 K486:K489 K520:K521 K531:K532 K542:K543 K535:K538 K569:K570 K580:K581 K591:K592 K584:K587 K618:K619 K629:K630 K640:K641 K633:K636 K667:K668 K678:K679 K689:K690 K682:K685 K716:K717 K727:K728 K738:K739 K731:K734 K765:K766 K776:K777 K787:K788 K780:K783 K814:K815 K825:K826 K836:K837 K829:K832 K863:K864 K874:K875 K885:K886 K878:K881 K912:K913 K923:K924 K934:K935 K927:K930 K72:K75 K68:K69 K61:K64 K83:K86 K177:K178 K188:K189 K199:K200 K192:K195 K128:K129 K139:K140 K150:K151 K143:K146 K219:K222 K215:K216 K208:K211 K230:K233 K268:K271 K264:K265 K257:K260 K279:K282 K317:K320 K313:K314 K306:K309 K328:K331 K366:K369 K362:K363 K355:K358 K377:K380 K415:K418 K411:K412 K404:K407 K426:K429 K464:K467 K460:K461 K453:K456 K475:K478 K513:K516 K509:K510 K502:K505 K524:K527 K562:K565 K558:K559 K551:K554 K573:K576 K611:K614 K607:K608 K600:K603 K622:K625 K660:K663 K656:K657 K649:K652 K671:K674 K709:K712 K705:K706 K698:K701 K720:K723 K758:K761 K754:K755 K747:K750 K769:K772 K807:K810 K803:K804 K796:K799 K818:K821 K856:K859 K852:K853 K845:K848 K867:K870 K905:K908 K901:K902 K894:K897 K916:K919 K954:K957 K950:K951 K943:K946 K965:K968 K961:K962 K972:K973 K983:K984 K976:K979" xr:uid="{B83B4679-3B00-44FA-BAB1-A910DC22594E}">
      <formula1>0</formula1>
      <formula2>1</formula2>
    </dataValidation>
    <dataValidation allowBlank="1" showInputMessage="1" showErrorMessage="1" promptTitle="Enota" prompt="Vpišite Enoto in Poslovno enoto." sqref="D4" xr:uid="{1926E9F9-988D-42D7-8679-7EF536D5E202}"/>
    <dataValidation allowBlank="1" showInputMessage="1" showErrorMessage="1" promptTitle="Število obiskov" prompt="Vnesite število količnikov iz obiskov v otroško šolskem dispanzerju na področju kurativne dejavnosti preračunano na cel obseg tima." sqref="B10:B16 B21:B27 B32:B38 B43:B49 B59:B65 B70:B76 B81:B87 B92:B98 B108:B114 B119:B125 B130:B136 B141:B147 B157:B163 B168:B174 B179:B185 B190:B196 B206:B212 B217:B223 B228:B234 B239:B245 B255:B261 B266:B272 B277:B283 B288:B294 B304:B310 B315:B321 B326:B332 B337:B343 B353:B359 B364:B370 B375:B381 B386:B392 B402:B408 B413:B419 B424:B430 B435:B441 B451:B457 B462:B468 B473:B479 B484:B490 B500:B506 B511:B517 B522:B528 B533:B539 B549:B555 B560:B566 B571:B577 B582:B588 B598:B604 B609:B615 B620:B626 B631:B637 B647:B653 B658:B664 B669:B675 B680:B686 B696:B702 B707:B713 B718:B724 B729:B735 B745:B751 B756:B762 B767:B773 B778:B784 B794:B800 B805:B811 B816:B822 B827:B833 B843:B849 B854:B860 B865:B871 B876:B882 B892:B898 B903:B909 B914:B920 B925:B931 B941:B947 B952:B958 B963:B969 B974:B980" xr:uid="{949D5F72-D3A6-4336-8B33-662E99D0F3AE}"/>
    <dataValidation allowBlank="1" showInputMessage="1" showErrorMessage="1" promptTitle="Število obiskov" prompt="Vnesite število količnikov iz obiskov v otroškošolskem dispanzerju na področju preventivne dejavnosti preračunano na cel obseg tima." sqref="B17:B20 B28:B31 B39:B42 B50:B53 B66:B69 B77:B80 B88:B91 B99:B102 B115:B118 B126:B129 B137:B140 B148:B151 B164:B167 B175:B178 B186:B189 B197:B200 B213:B216 B224:B227 B235:B238 B246:B249 B262:B265 B273:B276 B284:B287 B295:B298 B311:B314 B322:B325 B333:B336 B344:B347 B360:B363 B371:B374 B382:B385 B393:B396 B409:B412 B420:B423 B431:B434 B442:B445 B458:B461 B469:B472 B480:B483 B491:B494 B507:B510 B518:B521 B529:B532 B540:B543 B556:B559 B567:B570 B578:B581 B589:B592 B605:B608 B616:B619 B627:B630 B638:B641 B654:B657 B665:B668 B676:B679 B687:B690 B703:B706 B714:B717 B725:B728 B736:B739 B752:B755 B763:B766 B774:B777 B785:B788 B801:B804 B812:B815 B823:B826 B834:B837 B850:B853 B861:B864 B872:B875 B883:B886 B899:B902 B910:B913 B921:B924 B932:B935 B948:B951 B959:B962 B970:B973 B981:B984" xr:uid="{DB38A39C-03C5-4386-82E3-0AA6911470CB}"/>
    <dataValidation type="decimal" allowBlank="1" showInputMessage="1" showErrorMessage="1" errorTitle="Napaka:" promptTitle="Odstotek zaposlitve " prompt="Odstotek zaposlitve nadomestnega zdravnika v tem timu." sqref="K18 K11 K29 K22 K40 K33 K51 K44 K67 K60 K78 K71 K89 K82 K100 K93 K165 K158 K176 K169 K187 K180 K198 K191 K116 K109 K127 K120 K138 K131 K149 K142 K214 K207 K225 K218 K236 K229 K247 K240 K263 K256 K274 K267 K285 K278 K296 K289 K312 K305 K323 K316 K334 K327 K345 K338 K361 K354 K372 K365 K383 K376 K394 K387 K410 K403 K421 K414 K432 K425 K443 K436 K459 K452 K470 K463 K481 K474 K492 K485 K508 K501 K519 K512 K530 K523 K541 K534 K557 K550 K568 K561 K579 K572 K590 K583 K606 K599 K617 K610 K628 K621 K639 K632 K655 K648 K666 K659 K677 K670 K688 K681 K704 K697 K715 K708 K726 K719 K737 K730 K753 K746 K764 K757 K775 K768 K786 K779 K802 K795 K813 K806 K824 K817 K835 K828 K851 K844 K862 K855 K873 K866 K884 K877 K900 K893 K911 K904 K922 K915 K933 K926 K949 K942 K960 K953 K971 K964 K982 K975" xr:uid="{D5F8EDC5-CADE-4D2F-B876-4734B2458CAC}">
      <formula1>0</formula1>
      <formula2>1</formula2>
    </dataValidation>
    <dataValidation allowBlank="1" showInputMessage="1" showErrorMessage="1" errorTitle="Napaka:" error="Delež zaposlitve v timu je lahko največ 1." promptTitle="Obseg tima:" prompt="Vnesite podatek o številu timov iz tabele ZZZS." sqref="J10 J17 J21 J28 J32 J39 J43 J50 J59 J66 J70 J77 J81 J88 J92 J99 J108 J115 J119 J126 J130 J137 J141 J148 J157 J164 J168 J175 J179 J186 J190 J197 J206 J213 J217 J224 J228 J235 J239 J246 J255 J262 J266 J273 J277 J284 J288 J295 J304 J311 J315 J322 J326 J333 J337 J344 J353 J360 J364 J371 J375 J382 J386 J393 J402 J409 J413 J420 J424 J431 J435 J442 J451 J458 J462 J469 J473 J480 J484 J491 J500 J507 J511 J518 J522 J529 J533 J540 J549 J556 J560 J567 J571 J578 J582 J589 J598 J605 J609 J616 J620 J627 J631 J638 J647 J654 J658 J665 J669 J676 J680 J687 J696 J703 J707 J714 J718 J725 J729 J736 J745 J752 J756 J763 J767 J774 J778 J785 J794 J801 J805 J812 J816 J823 J827 J834 J843 J850 J854 J861 J865 J872 J876 J883 J892 J899 J903 J910 J914 J921 J925 J932 J941 J948 J952 J959 J963 J970 J974 J981" xr:uid="{8964C302-4BA3-4DF2-87C7-9D10A1CA9298}"/>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promptTitle="Šifra delovnega mesta" prompt="Iz spustnega seznama izberite šifro DM zdr. administrativni sodelavec." xr:uid="{5F534734-2D08-47CD-A939-D5776F35D417}">
          <x14:formula1>
            <xm:f>Šifranti!$F$153:$F$156</xm:f>
          </x14:formula1>
          <xm:sqref>H16 H38 H27 H49 H65 H87 H76 H98 H114 H136 H125 H147 H163 H185 H174 H196 H212 H234 H223 H245 H261 H283 H272 H294 H310 H332 H321 H343 H359 H381 H370 H392 H408 H430 H419 H441 H457 H479 H468 H490 H506 H528 H517 H539 H555 H577 H566 H588 H604 H626 H615 H637 H653 H675 H664 H686 H702 H724 H713 H735 H751 H773 H762 H784 H800 H822 H811 H833 H849 H871 H860 H882 H898 H920 H909 H931 H947 H969 H958 H980</xm:sqref>
        </x14:dataValidation>
        <x14:dataValidation type="list" allowBlank="1" showInputMessage="1" showErrorMessage="1" promptTitle="Zdravstveni dom" prompt="Iz spustnega seznama izberite vaš zdravstveni dom." xr:uid="{2F46518D-B7BC-4DB0-9C74-08776A0AB9ED}">
          <x14:formula1>
            <xm:f>Šifranti!$A$2:$A$59</xm:f>
          </x14:formula1>
          <xm:sqref>B4</xm:sqref>
        </x14:dataValidation>
        <x14:dataValidation type="list" allowBlank="1" showInputMessage="1" showErrorMessage="1" promptTitle="Šifra delovnega mesta" prompt="Iz spustnega seznama izberite šifro DM medicinske sestre." xr:uid="{307291A1-E55F-4B4F-94C3-BCF40BB15557}">
          <x14:formula1>
            <xm:f>Šifranti!$F$49:$F$152</xm:f>
          </x14:formula1>
          <xm:sqref>H41:H42 H19:H20 H34:H37 H30:H31 H23:H26 H12:H15 H52:H53 H45:H48 H90:H91 H68:H69 H83:H86 H79:H80 H72:H75 H61:H64 H101:H102 H94:H97 H139:H140 H117:H118 H132:H135 H128:H129 H121:H124 H110:H113 H150:H151 H143:H146 H188:H189 H166:H167 H181:H184 H177:H178 H170:H173 H159:H162 H199:H200 H192:H195 H237:H238 H215:H216 H230:H233 H226:H227 H219:H222 H208:H211 H248:H249 H241:H244 H286:H287 H264:H265 H279:H282 H275:H276 H268:H271 H257:H260 H297:H298 H290:H293 H335:H336 H313:H314 H328:H331 H324:H325 H317:H320 H306:H309 H346:H347 H339:H342 H384:H385 H362:H363 H377:H380 H373:H374 H366:H369 H355:H358 H395:H396 H388:H391 H433:H434 H411:H412 H426:H429 H422:H423 H415:H418 H404:H407 H444:H445 H437:H440 H482:H483 H460:H461 H475:H478 H471:H472 H464:H467 H453:H456 H493:H494 H486:H489 H531:H532 H509:H510 H524:H527 H520:H521 H513:H516 H502:H505 H542:H543 H535:H538 H580:H581 H558:H559 H573:H576 H569:H570 H562:H565 H551:H554 H591:H592 H584:H587 H629:H630 H607:H608 H622:H625 H618:H619 H611:H614 H600:H603 H640:H641 H633:H636 H678:H679 H656:H657 H671:H674 H667:H668 H660:H663 H649:H652 H689:H690 H682:H685 H727:H728 H705:H706 H720:H723 H716:H717 H709:H712 H698:H701 H738:H739 H731:H734 H776:H777 H754:H755 H769:H772 H765:H766 H758:H761 H747:H750 H787:H788 H780:H783 H825:H826 H803:H804 H818:H821 H814:H815 H807:H810 H796:H799 H836:H837 H829:H832 H874:H875 H852:H853 H867:H870 H863:H864 H856:H859 H845:H848 H885:H886 H878:H881 H923:H924 H901:H902 H916:H919 H912:H913 H905:H908 H894:H897 H934:H935 H927:H930 H972:H973 H950:H951 H965:H968 H961:H962 H954:H957 H943:H946 H983:H984 H976:H979</xm:sqref>
        </x14:dataValidation>
        <x14:dataValidation type="list" allowBlank="1" showInputMessage="1" showErrorMessage="1" promptTitle="Šifra delovnega mesta" prompt="Iz spustnega seznama izberite šifro DM zdravnika." xr:uid="{B085B6BB-E393-4575-9E62-166BEA688955}">
          <x14:formula1>
            <xm:f>Šifranti!$F$5:$F$48</xm:f>
          </x14:formula1>
          <xm:sqref>H39:H40 H17:H18 H32:H33 H28:H29 H21:H22 H10:H11 H50:H51 H43:H44 H88:H89 H66:H67 H81:H82 H77:H78 H70:H71 H59:H60 H99:H100 H92:H93 H137:H138 H115:H116 H130:H131 H126:H127 H119:H120 H108:H109 H148:H149 H141:H142 H186:H187 H164:H165 H179:H180 H175:H176 H168:H169 H157:H158 H197:H198 H190:H191 H235:H236 H213:H214 H228:H229 H224:H225 H217:H218 H206:H207 H246:H247 H239:H240 H284:H285 H262:H263 H277:H278 H273:H274 H266:H267 H255:H256 H295:H296 H288:H289 H333:H334 H311:H312 H326:H327 H322:H323 H315:H316 H304:H305 H344:H345 H337:H338 H382:H383 H360:H361 H375:H376 H371:H372 H364:H365 H353:H354 H393:H394 H386:H387 H431:H432 H409:H410 H424:H425 H420:H421 H413:H414 H402:H403 H442:H443 H435:H436 H480:H481 H458:H459 H473:H474 H469:H470 H462:H463 H451:H452 H491:H492 H484:H485 H529:H530 H507:H508 H522:H523 H518:H519 H511:H512 H500:H501 H540:H541 H533:H534 H578:H579 H556:H557 H571:H572 H567:H568 H560:H561 H549:H550 H589:H590 H582:H583 H627:H628 H605:H606 H620:H621 H616:H617 H609:H610 H598:H599 H638:H639 H631:H632 H676:H677 H654:H655 H669:H670 H665:H666 H658:H659 H647:H648 H687:H688 H680:H681 H725:H726 H703:H704 H718:H719 H714:H715 H707:H708 H696:H697 H736:H737 H729:H730 H774:H775 H752:H753 H767:H768 H763:H764 H756:H757 H745:H746 H785:H786 H778:H779 H823:H824 H801:H802 H816:H817 H812:H813 H805:H806 H794:H795 H834:H835 H827:H828 H872:H873 H850:H851 H865:H866 H861:H862 H854:H855 H843:H844 H883:H884 H876:H877 H921:H922 H899:H900 H914:H915 H910:H911 H903:H904 H892:H893 H932:H933 H925:H926 H970:H971 H948:H949 H963:H964 H959:H960 H952:H953 H941:H942 H981:H982 H974:H975</xm:sqref>
        </x14:dataValidation>
        <x14:dataValidation type="list" allowBlank="1" showInputMessage="1" showErrorMessage="1" promptTitle="Obdobje poročanja:" prompt="Izberite obdobje za katerega poročate." xr:uid="{33AA9B23-D80C-488E-95FB-DC3185A840B0}">
          <x14:formula1>
            <xm:f>Šifranti!$K$2:$K$4</xm:f>
          </x14:formula1>
          <xm:sqref>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8DD4C-50CD-4261-9386-7084AD7C1F6C}">
  <dimension ref="A1:S2537"/>
  <sheetViews>
    <sheetView tabSelected="1" zoomScale="80" zoomScaleNormal="80" workbookViewId="0">
      <selection activeCell="B3" sqref="B3"/>
    </sheetView>
  </sheetViews>
  <sheetFormatPr defaultColWidth="8.88671875" defaultRowHeight="13.2" x14ac:dyDescent="0.25"/>
  <cols>
    <col min="1" max="1" width="16.109375" style="2" customWidth="1"/>
    <col min="2" max="2" width="26" style="2" customWidth="1"/>
    <col min="3" max="3" width="17.33203125" style="2" customWidth="1"/>
    <col min="4" max="4" width="24.109375" style="2" customWidth="1"/>
    <col min="5" max="5" width="13" style="2" customWidth="1"/>
    <col min="6" max="6" width="34.88671875" style="2" customWidth="1"/>
    <col min="7" max="7" width="23.33203125" style="2" customWidth="1"/>
    <col min="8" max="8" width="12" style="2" customWidth="1"/>
    <col min="9" max="9" width="43.88671875" style="2" customWidth="1"/>
    <col min="10" max="10" width="19.44140625" style="2" customWidth="1"/>
    <col min="11" max="11" width="13.6640625" style="2" customWidth="1"/>
    <col min="12" max="12" width="12" style="2" customWidth="1"/>
    <col min="13" max="13" width="16.88671875" style="2" customWidth="1"/>
    <col min="14" max="14" width="14.88671875" style="2" customWidth="1"/>
    <col min="15" max="15" width="19.33203125" style="2" customWidth="1"/>
    <col min="16" max="16" width="31.88671875" style="2" customWidth="1"/>
    <col min="17" max="17" width="23.33203125" style="6" customWidth="1"/>
    <col min="18" max="18" width="15.44140625" style="2" customWidth="1"/>
    <col min="19" max="19" width="21.33203125" style="6" customWidth="1"/>
    <col min="20" max="20" width="13.44140625" style="2" customWidth="1"/>
    <col min="21" max="21" width="17.5546875" style="2" customWidth="1"/>
    <col min="22" max="22" width="12.88671875" style="2" customWidth="1"/>
    <col min="23" max="23" width="24.88671875" style="2" customWidth="1"/>
    <col min="24" max="27" width="14" style="2" customWidth="1"/>
    <col min="28" max="28" width="21.33203125" style="2" customWidth="1"/>
    <col min="29" max="29" width="12" style="2" customWidth="1"/>
    <col min="30" max="16384" width="8.88671875" style="2"/>
  </cols>
  <sheetData>
    <row r="1" spans="1:19" ht="28.2" customHeight="1" x14ac:dyDescent="0.4">
      <c r="A1" s="67" t="s">
        <v>415</v>
      </c>
      <c r="B1" s="67"/>
      <c r="C1" s="67"/>
      <c r="D1" s="67"/>
      <c r="E1" s="67"/>
      <c r="F1" s="67"/>
      <c r="G1" s="67"/>
      <c r="H1" s="67"/>
      <c r="I1" s="67"/>
      <c r="J1" s="67"/>
      <c r="K1" s="67"/>
      <c r="L1" s="67"/>
      <c r="M1" s="67"/>
      <c r="N1" s="67"/>
      <c r="O1" s="52"/>
      <c r="P1" s="52"/>
      <c r="Q1" s="2"/>
      <c r="S1" s="2"/>
    </row>
    <row r="2" spans="1:19" ht="13.2" customHeight="1" x14ac:dyDescent="0.4">
      <c r="A2" s="52"/>
      <c r="B2" s="52"/>
      <c r="C2" s="52"/>
      <c r="D2" s="52"/>
      <c r="E2" s="52"/>
      <c r="F2" s="52"/>
      <c r="G2" s="52"/>
      <c r="H2" s="52"/>
      <c r="I2" s="52"/>
      <c r="J2" s="52"/>
      <c r="K2" s="52"/>
      <c r="L2" s="52"/>
      <c r="M2" s="52"/>
      <c r="N2" s="52"/>
      <c r="O2" s="52"/>
      <c r="P2" s="52"/>
      <c r="Q2" s="2"/>
      <c r="S2" s="2"/>
    </row>
    <row r="3" spans="1:19" ht="66.75" customHeight="1" x14ac:dyDescent="0.25">
      <c r="A3" s="31" t="s">
        <v>411</v>
      </c>
      <c r="B3" s="10"/>
      <c r="Q3" s="2"/>
      <c r="S3" s="2"/>
    </row>
    <row r="4" spans="1:19" ht="49.95" customHeight="1" x14ac:dyDescent="0.25">
      <c r="A4" s="31" t="s">
        <v>319</v>
      </c>
      <c r="B4" s="30"/>
      <c r="C4" s="7" t="s">
        <v>318</v>
      </c>
      <c r="D4" s="10"/>
      <c r="E4"/>
      <c r="F4"/>
      <c r="G4"/>
      <c r="H4"/>
      <c r="I4"/>
      <c r="J4"/>
      <c r="K4"/>
      <c r="L4"/>
      <c r="M4"/>
      <c r="N4"/>
      <c r="O4"/>
      <c r="P4"/>
      <c r="Q4"/>
      <c r="R4"/>
      <c r="S4"/>
    </row>
    <row r="5" spans="1:19" ht="34.200000000000003" customHeight="1" x14ac:dyDescent="0.25">
      <c r="A5" s="31" t="s">
        <v>0</v>
      </c>
      <c r="B5" s="10" t="s">
        <v>407</v>
      </c>
      <c r="C5" s="27"/>
      <c r="D5" s="27"/>
      <c r="E5" s="27"/>
      <c r="F5" s="27"/>
      <c r="G5" s="36"/>
      <c r="H5" s="27"/>
      <c r="I5" s="27"/>
      <c r="J5" s="27"/>
      <c r="K5" s="27"/>
      <c r="Q5" s="27"/>
      <c r="R5" s="27"/>
    </row>
    <row r="6" spans="1:19" ht="23.4" customHeight="1" x14ac:dyDescent="0.25">
      <c r="A6"/>
      <c r="B6"/>
      <c r="C6"/>
      <c r="D6"/>
      <c r="E6"/>
      <c r="F6"/>
      <c r="G6"/>
      <c r="H6"/>
      <c r="I6"/>
      <c r="J6"/>
      <c r="K6"/>
      <c r="L6"/>
      <c r="M6"/>
      <c r="N6"/>
      <c r="O6"/>
    </row>
    <row r="7" spans="1:19" ht="21" customHeight="1" x14ac:dyDescent="0.25">
      <c r="A7" s="26" t="s">
        <v>7</v>
      </c>
      <c r="B7" s="46"/>
      <c r="C7" s="46"/>
      <c r="D7"/>
      <c r="E7"/>
      <c r="F7"/>
      <c r="G7"/>
      <c r="H7"/>
      <c r="I7"/>
      <c r="J7"/>
      <c r="K7"/>
      <c r="L7"/>
      <c r="M7"/>
      <c r="N7"/>
      <c r="O7"/>
    </row>
    <row r="8" spans="1:19" ht="81" customHeight="1" x14ac:dyDescent="0.25">
      <c r="A8" s="8" t="s">
        <v>11</v>
      </c>
      <c r="B8" s="49" t="s">
        <v>490</v>
      </c>
      <c r="C8" s="8" t="s">
        <v>323</v>
      </c>
      <c r="D8" s="13" t="s">
        <v>379</v>
      </c>
      <c r="E8" s="13" t="s">
        <v>378</v>
      </c>
      <c r="F8" s="8" t="s">
        <v>420</v>
      </c>
      <c r="G8" s="8" t="s">
        <v>8</v>
      </c>
      <c r="H8" s="8" t="s">
        <v>9</v>
      </c>
      <c r="I8" s="8" t="s">
        <v>10</v>
      </c>
      <c r="J8" s="8" t="s">
        <v>395</v>
      </c>
      <c r="K8" s="8" t="s">
        <v>372</v>
      </c>
      <c r="L8" s="8" t="s">
        <v>384</v>
      </c>
      <c r="M8" s="8" t="s">
        <v>385</v>
      </c>
      <c r="N8" s="13" t="s">
        <v>381</v>
      </c>
      <c r="O8" s="13" t="s">
        <v>380</v>
      </c>
    </row>
    <row r="9" spans="1:19" ht="21" customHeight="1" x14ac:dyDescent="0.25">
      <c r="A9" s="9">
        <v>1</v>
      </c>
      <c r="B9" s="9">
        <v>2</v>
      </c>
      <c r="C9" s="9">
        <v>3</v>
      </c>
      <c r="D9" s="9">
        <v>4</v>
      </c>
      <c r="E9" s="9">
        <v>5</v>
      </c>
      <c r="F9" s="14">
        <v>6</v>
      </c>
      <c r="G9" s="9">
        <v>7</v>
      </c>
      <c r="H9" s="14">
        <v>8</v>
      </c>
      <c r="I9" s="9">
        <v>9</v>
      </c>
      <c r="J9" s="9">
        <v>10</v>
      </c>
      <c r="K9" s="9">
        <v>11</v>
      </c>
      <c r="L9" s="9">
        <v>12</v>
      </c>
      <c r="M9" s="9">
        <v>13</v>
      </c>
      <c r="N9" s="9">
        <v>14</v>
      </c>
      <c r="O9" s="9">
        <v>15</v>
      </c>
    </row>
    <row r="10" spans="1:19" ht="22.95" customHeight="1" x14ac:dyDescent="0.25">
      <c r="A10" s="57">
        <v>44805</v>
      </c>
      <c r="B10" s="59"/>
      <c r="C10" s="61"/>
      <c r="D10" s="63">
        <f>IF(B10&gt;2433,B10-2433,0)</f>
        <v>0</v>
      </c>
      <c r="E10" s="65">
        <f>IF(C10&gt;2017,C10-2017,0)</f>
        <v>0</v>
      </c>
      <c r="F10" s="15" t="s">
        <v>382</v>
      </c>
      <c r="G10" s="47"/>
      <c r="H10" s="11"/>
      <c r="I10" s="8">
        <f>IFERROR(VLOOKUP(H10,Šifranti!$F$5:$G$48,2,FALSE),0)</f>
        <v>0</v>
      </c>
      <c r="J10" s="44"/>
      <c r="K10" s="33"/>
      <c r="L10" s="50">
        <v>1.02</v>
      </c>
      <c r="M10" s="32">
        <f>D10+E10</f>
        <v>0</v>
      </c>
      <c r="N10" s="32">
        <f>IF(J10*K10*L10*M10 &lt;= 2000,J10*K10*L10*M10,2000)</f>
        <v>0</v>
      </c>
      <c r="O10" s="32">
        <f t="shared" ref="O10:O15" si="0">N10*1.161</f>
        <v>0</v>
      </c>
    </row>
    <row r="11" spans="1:19" ht="22.95" customHeight="1" x14ac:dyDescent="0.25">
      <c r="A11" s="58"/>
      <c r="B11" s="60"/>
      <c r="C11" s="62"/>
      <c r="D11" s="64"/>
      <c r="E11" s="66"/>
      <c r="F11" s="15" t="s">
        <v>383</v>
      </c>
      <c r="G11" s="47"/>
      <c r="H11" s="11"/>
      <c r="I11" s="8">
        <f>IFERROR(VLOOKUP(H11,Šifranti!$F$5:$G$48,2,FALSE),0)</f>
        <v>0</v>
      </c>
      <c r="J11" s="43">
        <f>J10</f>
        <v>0</v>
      </c>
      <c r="K11" s="33"/>
      <c r="L11" s="50">
        <v>1.02</v>
      </c>
      <c r="M11" s="32">
        <f>D10+E10</f>
        <v>0</v>
      </c>
      <c r="N11" s="32">
        <f t="shared" ref="N11:N33" si="1">IF(J11*K11*L11*M11 &lt;= 2000,J11*K11*L11*M11,2000)</f>
        <v>0</v>
      </c>
      <c r="O11" s="32">
        <f t="shared" si="0"/>
        <v>0</v>
      </c>
    </row>
    <row r="12" spans="1:19" ht="22.95" customHeight="1" x14ac:dyDescent="0.25">
      <c r="A12" s="58"/>
      <c r="B12" s="60"/>
      <c r="C12" s="62"/>
      <c r="D12" s="64"/>
      <c r="E12" s="66"/>
      <c r="F12" s="8" t="s">
        <v>368</v>
      </c>
      <c r="G12" s="47"/>
      <c r="H12" s="11"/>
      <c r="I12" s="8">
        <f>IFERROR(VLOOKUP(H12,Šifranti!$F$49:$G$152,2,FALSE),0)</f>
        <v>0</v>
      </c>
      <c r="J12" s="43">
        <f>J10*0.5</f>
        <v>0</v>
      </c>
      <c r="K12" s="33"/>
      <c r="L12" s="50">
        <v>0.56999999999999995</v>
      </c>
      <c r="M12" s="32">
        <f>D10+E10</f>
        <v>0</v>
      </c>
      <c r="N12" s="32">
        <f t="shared" si="1"/>
        <v>0</v>
      </c>
      <c r="O12" s="32">
        <f t="shared" si="0"/>
        <v>0</v>
      </c>
    </row>
    <row r="13" spans="1:19" ht="22.95" customHeight="1" x14ac:dyDescent="0.25">
      <c r="A13" s="58"/>
      <c r="B13" s="60"/>
      <c r="C13" s="62"/>
      <c r="D13" s="64"/>
      <c r="E13" s="66"/>
      <c r="F13" s="8" t="s">
        <v>369</v>
      </c>
      <c r="G13" s="47"/>
      <c r="H13" s="11"/>
      <c r="I13" s="8">
        <f>IFERROR(VLOOKUP(H13,Šifranti!$F$49:$G$152,2,FALSE),0)</f>
        <v>0</v>
      </c>
      <c r="J13" s="43">
        <f>J10*0.5</f>
        <v>0</v>
      </c>
      <c r="K13" s="33"/>
      <c r="L13" s="50">
        <v>0.56999999999999995</v>
      </c>
      <c r="M13" s="32">
        <f>D10+E10</f>
        <v>0</v>
      </c>
      <c r="N13" s="32">
        <f t="shared" si="1"/>
        <v>0</v>
      </c>
      <c r="O13" s="32">
        <f t="shared" si="0"/>
        <v>0</v>
      </c>
    </row>
    <row r="14" spans="1:19" ht="22.95" customHeight="1" x14ac:dyDescent="0.25">
      <c r="A14" s="58"/>
      <c r="B14" s="60"/>
      <c r="C14" s="62"/>
      <c r="D14" s="64"/>
      <c r="E14" s="66"/>
      <c r="F14" s="8" t="s">
        <v>396</v>
      </c>
      <c r="G14" s="47"/>
      <c r="H14" s="11"/>
      <c r="I14" s="8">
        <f>IFERROR(VLOOKUP(H14,Šifranti!$F$49:$G$152,2,FALSE),0)</f>
        <v>0</v>
      </c>
      <c r="J14" s="43">
        <f>J10*1</f>
        <v>0</v>
      </c>
      <c r="K14" s="33"/>
      <c r="L14" s="50">
        <v>0.4</v>
      </c>
      <c r="M14" s="32">
        <f>D10+E10</f>
        <v>0</v>
      </c>
      <c r="N14" s="32">
        <f t="shared" si="1"/>
        <v>0</v>
      </c>
      <c r="O14" s="32">
        <f t="shared" si="0"/>
        <v>0</v>
      </c>
    </row>
    <row r="15" spans="1:19" ht="22.95" customHeight="1" x14ac:dyDescent="0.25">
      <c r="A15" s="58"/>
      <c r="B15" s="60"/>
      <c r="C15" s="62"/>
      <c r="D15" s="64"/>
      <c r="E15" s="66"/>
      <c r="F15" s="8" t="s">
        <v>397</v>
      </c>
      <c r="G15" s="47"/>
      <c r="H15" s="11"/>
      <c r="I15" s="8">
        <f>IFERROR(VLOOKUP(H15,Šifranti!$F$49:$G$152,2,FALSE),0)</f>
        <v>0</v>
      </c>
      <c r="J15" s="43">
        <f>J10*1</f>
        <v>0</v>
      </c>
      <c r="K15" s="33"/>
      <c r="L15" s="50">
        <v>0.4</v>
      </c>
      <c r="M15" s="32">
        <f>D10+E10</f>
        <v>0</v>
      </c>
      <c r="N15" s="32">
        <f t="shared" si="1"/>
        <v>0</v>
      </c>
      <c r="O15" s="32">
        <f t="shared" si="0"/>
        <v>0</v>
      </c>
    </row>
    <row r="16" spans="1:19" ht="22.95" customHeight="1" x14ac:dyDescent="0.25">
      <c r="A16" s="57">
        <v>44835</v>
      </c>
      <c r="B16" s="59"/>
      <c r="C16" s="61"/>
      <c r="D16" s="63">
        <f>IF(B16&gt;2433,B16-2433,0)</f>
        <v>0</v>
      </c>
      <c r="E16" s="65">
        <f>IF(C16&gt;2017,C16-2017,0)</f>
        <v>0</v>
      </c>
      <c r="F16" s="15" t="s">
        <v>382</v>
      </c>
      <c r="G16" s="47"/>
      <c r="H16" s="11"/>
      <c r="I16" s="8">
        <f>IFERROR(VLOOKUP(H16,Šifranti!$F$5:$G$48,2,FALSE),0)</f>
        <v>0</v>
      </c>
      <c r="J16" s="44"/>
      <c r="K16" s="33"/>
      <c r="L16" s="50">
        <v>1.02</v>
      </c>
      <c r="M16" s="32">
        <f>D16+E16</f>
        <v>0</v>
      </c>
      <c r="N16" s="32">
        <f t="shared" si="1"/>
        <v>0</v>
      </c>
      <c r="O16" s="32">
        <f t="shared" ref="O16:O33" si="2">N16*1.161</f>
        <v>0</v>
      </c>
    </row>
    <row r="17" spans="1:15" ht="22.95" customHeight="1" x14ac:dyDescent="0.25">
      <c r="A17" s="58"/>
      <c r="B17" s="60"/>
      <c r="C17" s="62"/>
      <c r="D17" s="64"/>
      <c r="E17" s="66"/>
      <c r="F17" s="15" t="s">
        <v>383</v>
      </c>
      <c r="G17" s="47"/>
      <c r="H17" s="11"/>
      <c r="I17" s="8">
        <f>IFERROR(VLOOKUP(H17,Šifranti!$F$5:$G$48,2,FALSE),0)</f>
        <v>0</v>
      </c>
      <c r="J17" s="43">
        <f>J16</f>
        <v>0</v>
      </c>
      <c r="K17" s="33"/>
      <c r="L17" s="50">
        <v>1.02</v>
      </c>
      <c r="M17" s="32">
        <f>D16+E16</f>
        <v>0</v>
      </c>
      <c r="N17" s="32">
        <f t="shared" si="1"/>
        <v>0</v>
      </c>
      <c r="O17" s="32">
        <f t="shared" si="2"/>
        <v>0</v>
      </c>
    </row>
    <row r="18" spans="1:15" ht="22.95" customHeight="1" x14ac:dyDescent="0.25">
      <c r="A18" s="58"/>
      <c r="B18" s="60"/>
      <c r="C18" s="62"/>
      <c r="D18" s="64"/>
      <c r="E18" s="66"/>
      <c r="F18" s="8" t="s">
        <v>368</v>
      </c>
      <c r="G18" s="47"/>
      <c r="H18" s="11"/>
      <c r="I18" s="8">
        <f>IFERROR(VLOOKUP(H18,Šifranti!$F$49:$G$152,2,FALSE),0)</f>
        <v>0</v>
      </c>
      <c r="J18" s="43">
        <f>J16*0.5</f>
        <v>0</v>
      </c>
      <c r="K18" s="33"/>
      <c r="L18" s="50">
        <v>0.56999999999999995</v>
      </c>
      <c r="M18" s="32">
        <f>D16+E16</f>
        <v>0</v>
      </c>
      <c r="N18" s="32">
        <f t="shared" si="1"/>
        <v>0</v>
      </c>
      <c r="O18" s="32">
        <f t="shared" si="2"/>
        <v>0</v>
      </c>
    </row>
    <row r="19" spans="1:15" ht="22.95" customHeight="1" x14ac:dyDescent="0.25">
      <c r="A19" s="58"/>
      <c r="B19" s="60"/>
      <c r="C19" s="62"/>
      <c r="D19" s="64"/>
      <c r="E19" s="66"/>
      <c r="F19" s="8" t="s">
        <v>369</v>
      </c>
      <c r="G19" s="47"/>
      <c r="H19" s="11"/>
      <c r="I19" s="8">
        <f>IFERROR(VLOOKUP(H19,Šifranti!$F$49:$G$152,2,FALSE),0)</f>
        <v>0</v>
      </c>
      <c r="J19" s="43">
        <f>J16*0.5</f>
        <v>0</v>
      </c>
      <c r="K19" s="33"/>
      <c r="L19" s="50">
        <v>0.56999999999999995</v>
      </c>
      <c r="M19" s="32">
        <f>D16+E16</f>
        <v>0</v>
      </c>
      <c r="N19" s="32">
        <f t="shared" si="1"/>
        <v>0</v>
      </c>
      <c r="O19" s="32">
        <f t="shared" si="2"/>
        <v>0</v>
      </c>
    </row>
    <row r="20" spans="1:15" ht="22.95" customHeight="1" x14ac:dyDescent="0.25">
      <c r="A20" s="58"/>
      <c r="B20" s="60"/>
      <c r="C20" s="62"/>
      <c r="D20" s="64"/>
      <c r="E20" s="66"/>
      <c r="F20" s="8" t="s">
        <v>396</v>
      </c>
      <c r="G20" s="47"/>
      <c r="H20" s="11"/>
      <c r="I20" s="8">
        <f>IFERROR(VLOOKUP(H20,Šifranti!$F$49:$G$152,2,FALSE),0)</f>
        <v>0</v>
      </c>
      <c r="J20" s="43">
        <f>J16*1</f>
        <v>0</v>
      </c>
      <c r="K20" s="33"/>
      <c r="L20" s="50">
        <v>0.4</v>
      </c>
      <c r="M20" s="32">
        <f>D16+E16</f>
        <v>0</v>
      </c>
      <c r="N20" s="32">
        <f t="shared" si="1"/>
        <v>0</v>
      </c>
      <c r="O20" s="32">
        <f t="shared" si="2"/>
        <v>0</v>
      </c>
    </row>
    <row r="21" spans="1:15" ht="22.95" customHeight="1" x14ac:dyDescent="0.25">
      <c r="A21" s="58"/>
      <c r="B21" s="60"/>
      <c r="C21" s="62"/>
      <c r="D21" s="64"/>
      <c r="E21" s="66"/>
      <c r="F21" s="8" t="s">
        <v>397</v>
      </c>
      <c r="G21" s="47"/>
      <c r="H21" s="11"/>
      <c r="I21" s="8">
        <f>IFERROR(VLOOKUP(H21,Šifranti!$F$49:$G$152,2,FALSE),0)</f>
        <v>0</v>
      </c>
      <c r="J21" s="43">
        <f>J16*1</f>
        <v>0</v>
      </c>
      <c r="K21" s="33"/>
      <c r="L21" s="50">
        <v>0.4</v>
      </c>
      <c r="M21" s="32">
        <f>D16+E16</f>
        <v>0</v>
      </c>
      <c r="N21" s="32">
        <f t="shared" si="1"/>
        <v>0</v>
      </c>
      <c r="O21" s="32">
        <f t="shared" si="2"/>
        <v>0</v>
      </c>
    </row>
    <row r="22" spans="1:15" ht="22.95" customHeight="1" x14ac:dyDescent="0.25">
      <c r="A22" s="57">
        <v>44866</v>
      </c>
      <c r="B22" s="59"/>
      <c r="C22" s="61"/>
      <c r="D22" s="63">
        <f>IF(B22&gt;2433,B22-2433,0)</f>
        <v>0</v>
      </c>
      <c r="E22" s="65">
        <f>IF(C22&gt;2017,C22-2017,0)</f>
        <v>0</v>
      </c>
      <c r="F22" s="15" t="s">
        <v>382</v>
      </c>
      <c r="G22" s="47"/>
      <c r="H22" s="11"/>
      <c r="I22" s="8">
        <f>IFERROR(VLOOKUP(H22,Šifranti!$F$5:$G$48,2,FALSE),0)</f>
        <v>0</v>
      </c>
      <c r="J22" s="44"/>
      <c r="K22" s="33"/>
      <c r="L22" s="50">
        <v>1.02</v>
      </c>
      <c r="M22" s="32">
        <f>D22+E22</f>
        <v>0</v>
      </c>
      <c r="N22" s="32">
        <f t="shared" si="1"/>
        <v>0</v>
      </c>
      <c r="O22" s="32">
        <f t="shared" si="2"/>
        <v>0</v>
      </c>
    </row>
    <row r="23" spans="1:15" ht="22.95" customHeight="1" x14ac:dyDescent="0.25">
      <c r="A23" s="58"/>
      <c r="B23" s="60"/>
      <c r="C23" s="62"/>
      <c r="D23" s="64"/>
      <c r="E23" s="66"/>
      <c r="F23" s="15" t="s">
        <v>383</v>
      </c>
      <c r="G23" s="47"/>
      <c r="H23" s="11"/>
      <c r="I23" s="8">
        <f>IFERROR(VLOOKUP(H23,Šifranti!$F$5:$G$48,2,FALSE),0)</f>
        <v>0</v>
      </c>
      <c r="J23" s="43">
        <f>J22</f>
        <v>0</v>
      </c>
      <c r="K23" s="33"/>
      <c r="L23" s="50">
        <v>1.02</v>
      </c>
      <c r="M23" s="32">
        <f>D22+E22</f>
        <v>0</v>
      </c>
      <c r="N23" s="32">
        <f t="shared" si="1"/>
        <v>0</v>
      </c>
      <c r="O23" s="32">
        <f t="shared" si="2"/>
        <v>0</v>
      </c>
    </row>
    <row r="24" spans="1:15" ht="22.95" customHeight="1" x14ac:dyDescent="0.25">
      <c r="A24" s="58"/>
      <c r="B24" s="60"/>
      <c r="C24" s="62"/>
      <c r="D24" s="64"/>
      <c r="E24" s="66"/>
      <c r="F24" s="8" t="s">
        <v>368</v>
      </c>
      <c r="G24" s="47"/>
      <c r="H24" s="11"/>
      <c r="I24" s="8">
        <f>IFERROR(VLOOKUP(H24,Šifranti!$F$49:$G$152,2,FALSE),0)</f>
        <v>0</v>
      </c>
      <c r="J24" s="43">
        <f>J22*0.5</f>
        <v>0</v>
      </c>
      <c r="K24" s="33"/>
      <c r="L24" s="50">
        <v>0.56999999999999995</v>
      </c>
      <c r="M24" s="32">
        <f>D22+E22</f>
        <v>0</v>
      </c>
      <c r="N24" s="32">
        <f t="shared" si="1"/>
        <v>0</v>
      </c>
      <c r="O24" s="32">
        <f t="shared" si="2"/>
        <v>0</v>
      </c>
    </row>
    <row r="25" spans="1:15" ht="22.95" customHeight="1" x14ac:dyDescent="0.25">
      <c r="A25" s="58"/>
      <c r="B25" s="60"/>
      <c r="C25" s="62"/>
      <c r="D25" s="64"/>
      <c r="E25" s="66"/>
      <c r="F25" s="8" t="s">
        <v>369</v>
      </c>
      <c r="G25" s="47"/>
      <c r="H25" s="11"/>
      <c r="I25" s="8">
        <f>IFERROR(VLOOKUP(H25,Šifranti!$F$49:$G$152,2,FALSE),0)</f>
        <v>0</v>
      </c>
      <c r="J25" s="43">
        <f>J22*0.5</f>
        <v>0</v>
      </c>
      <c r="K25" s="33"/>
      <c r="L25" s="50">
        <v>0.56999999999999995</v>
      </c>
      <c r="M25" s="32">
        <f>D22+E22</f>
        <v>0</v>
      </c>
      <c r="N25" s="32">
        <f t="shared" si="1"/>
        <v>0</v>
      </c>
      <c r="O25" s="32">
        <f t="shared" si="2"/>
        <v>0</v>
      </c>
    </row>
    <row r="26" spans="1:15" ht="22.95" customHeight="1" x14ac:dyDescent="0.25">
      <c r="A26" s="58"/>
      <c r="B26" s="60"/>
      <c r="C26" s="62"/>
      <c r="D26" s="64"/>
      <c r="E26" s="66"/>
      <c r="F26" s="8" t="s">
        <v>396</v>
      </c>
      <c r="G26" s="47"/>
      <c r="H26" s="11"/>
      <c r="I26" s="8">
        <f>IFERROR(VLOOKUP(H26,Šifranti!$F$49:$G$152,2,FALSE),0)</f>
        <v>0</v>
      </c>
      <c r="J26" s="43">
        <f>J22*1</f>
        <v>0</v>
      </c>
      <c r="K26" s="33"/>
      <c r="L26" s="50">
        <v>0.4</v>
      </c>
      <c r="M26" s="32">
        <f>D22+E22</f>
        <v>0</v>
      </c>
      <c r="N26" s="32">
        <f t="shared" si="1"/>
        <v>0</v>
      </c>
      <c r="O26" s="32">
        <f t="shared" si="2"/>
        <v>0</v>
      </c>
    </row>
    <row r="27" spans="1:15" ht="22.95" customHeight="1" x14ac:dyDescent="0.25">
      <c r="A27" s="58"/>
      <c r="B27" s="60"/>
      <c r="C27" s="62"/>
      <c r="D27" s="64"/>
      <c r="E27" s="66"/>
      <c r="F27" s="8" t="s">
        <v>397</v>
      </c>
      <c r="G27" s="47"/>
      <c r="H27" s="11"/>
      <c r="I27" s="8">
        <f>IFERROR(VLOOKUP(H27,Šifranti!$F$49:$G$152,2,FALSE),0)</f>
        <v>0</v>
      </c>
      <c r="J27" s="43">
        <f>J22*1</f>
        <v>0</v>
      </c>
      <c r="K27" s="33"/>
      <c r="L27" s="50">
        <v>0.4</v>
      </c>
      <c r="M27" s="32">
        <f>D22+E22</f>
        <v>0</v>
      </c>
      <c r="N27" s="32">
        <f t="shared" si="1"/>
        <v>0</v>
      </c>
      <c r="O27" s="32">
        <f t="shared" si="2"/>
        <v>0</v>
      </c>
    </row>
    <row r="28" spans="1:15" ht="22.95" customHeight="1" x14ac:dyDescent="0.25">
      <c r="A28" s="57">
        <v>44896</v>
      </c>
      <c r="B28" s="59"/>
      <c r="C28" s="61"/>
      <c r="D28" s="63">
        <f>IF(B28&gt;2433,B28-2433,0)</f>
        <v>0</v>
      </c>
      <c r="E28" s="65">
        <f>IF(C28&gt;2017,C28-2017,0)</f>
        <v>0</v>
      </c>
      <c r="F28" s="15" t="s">
        <v>382</v>
      </c>
      <c r="G28" s="47"/>
      <c r="H28" s="11"/>
      <c r="I28" s="8">
        <f>IFERROR(VLOOKUP(H28,Šifranti!$F$5:$G$48,2,FALSE),0)</f>
        <v>0</v>
      </c>
      <c r="J28" s="44"/>
      <c r="K28" s="33"/>
      <c r="L28" s="50">
        <v>1.02</v>
      </c>
      <c r="M28" s="32">
        <f>D28+E28</f>
        <v>0</v>
      </c>
      <c r="N28" s="32">
        <f t="shared" si="1"/>
        <v>0</v>
      </c>
      <c r="O28" s="32">
        <f t="shared" si="2"/>
        <v>0</v>
      </c>
    </row>
    <row r="29" spans="1:15" ht="22.95" customHeight="1" x14ac:dyDescent="0.25">
      <c r="A29" s="58"/>
      <c r="B29" s="60"/>
      <c r="C29" s="62"/>
      <c r="D29" s="64"/>
      <c r="E29" s="66"/>
      <c r="F29" s="15" t="s">
        <v>383</v>
      </c>
      <c r="G29" s="47"/>
      <c r="H29" s="11"/>
      <c r="I29" s="8">
        <f>IFERROR(VLOOKUP(H29,Šifranti!$F$5:$G$48,2,FALSE),0)</f>
        <v>0</v>
      </c>
      <c r="J29" s="43">
        <f>J28</f>
        <v>0</v>
      </c>
      <c r="K29" s="33"/>
      <c r="L29" s="50">
        <v>1.02</v>
      </c>
      <c r="M29" s="32">
        <f>D28+E28</f>
        <v>0</v>
      </c>
      <c r="N29" s="32">
        <f t="shared" si="1"/>
        <v>0</v>
      </c>
      <c r="O29" s="32">
        <f t="shared" si="2"/>
        <v>0</v>
      </c>
    </row>
    <row r="30" spans="1:15" ht="22.95" customHeight="1" x14ac:dyDescent="0.25">
      <c r="A30" s="58"/>
      <c r="B30" s="60"/>
      <c r="C30" s="62"/>
      <c r="D30" s="64"/>
      <c r="E30" s="66"/>
      <c r="F30" s="8" t="s">
        <v>368</v>
      </c>
      <c r="G30" s="47"/>
      <c r="H30" s="11"/>
      <c r="I30" s="8">
        <f>IFERROR(VLOOKUP(H30,Šifranti!$F$49:$G$152,2,FALSE),0)</f>
        <v>0</v>
      </c>
      <c r="J30" s="43">
        <f>J28*0.5</f>
        <v>0</v>
      </c>
      <c r="K30" s="33"/>
      <c r="L30" s="50">
        <v>0.56999999999999995</v>
      </c>
      <c r="M30" s="32">
        <f>D28+E28</f>
        <v>0</v>
      </c>
      <c r="N30" s="32">
        <f t="shared" si="1"/>
        <v>0</v>
      </c>
      <c r="O30" s="32">
        <f t="shared" si="2"/>
        <v>0</v>
      </c>
    </row>
    <row r="31" spans="1:15" ht="22.95" customHeight="1" x14ac:dyDescent="0.25">
      <c r="A31" s="58"/>
      <c r="B31" s="60"/>
      <c r="C31" s="62"/>
      <c r="D31" s="64"/>
      <c r="E31" s="66"/>
      <c r="F31" s="8" t="s">
        <v>369</v>
      </c>
      <c r="G31" s="47"/>
      <c r="H31" s="11"/>
      <c r="I31" s="8">
        <f>IFERROR(VLOOKUP(H31,Šifranti!$F$49:$G$152,2,FALSE),0)</f>
        <v>0</v>
      </c>
      <c r="J31" s="43">
        <f>J28*0.5</f>
        <v>0</v>
      </c>
      <c r="K31" s="33"/>
      <c r="L31" s="50">
        <v>0.56999999999999995</v>
      </c>
      <c r="M31" s="32">
        <f>D28+E28</f>
        <v>0</v>
      </c>
      <c r="N31" s="32">
        <f t="shared" si="1"/>
        <v>0</v>
      </c>
      <c r="O31" s="32">
        <f t="shared" si="2"/>
        <v>0</v>
      </c>
    </row>
    <row r="32" spans="1:15" ht="22.95" customHeight="1" x14ac:dyDescent="0.25">
      <c r="A32" s="58"/>
      <c r="B32" s="60"/>
      <c r="C32" s="62"/>
      <c r="D32" s="64"/>
      <c r="E32" s="66"/>
      <c r="F32" s="8" t="s">
        <v>396</v>
      </c>
      <c r="G32" s="47"/>
      <c r="H32" s="11"/>
      <c r="I32" s="8">
        <f>IFERROR(VLOOKUP(H32,Šifranti!$F$49:$G$152,2,FALSE),0)</f>
        <v>0</v>
      </c>
      <c r="J32" s="43">
        <f>J28*1</f>
        <v>0</v>
      </c>
      <c r="K32" s="33"/>
      <c r="L32" s="50">
        <v>0.4</v>
      </c>
      <c r="M32" s="32">
        <f>D28+E28</f>
        <v>0</v>
      </c>
      <c r="N32" s="32">
        <f t="shared" si="1"/>
        <v>0</v>
      </c>
      <c r="O32" s="32">
        <f t="shared" si="2"/>
        <v>0</v>
      </c>
    </row>
    <row r="33" spans="1:17" ht="22.95" customHeight="1" x14ac:dyDescent="0.25">
      <c r="A33" s="58"/>
      <c r="B33" s="60"/>
      <c r="C33" s="62"/>
      <c r="D33" s="64"/>
      <c r="E33" s="66"/>
      <c r="F33" s="8" t="s">
        <v>397</v>
      </c>
      <c r="G33" s="47"/>
      <c r="H33" s="11"/>
      <c r="I33" s="8">
        <f>IFERROR(VLOOKUP(H33,Šifranti!$F$49:$G$152,2,FALSE),0)</f>
        <v>0</v>
      </c>
      <c r="J33" s="43">
        <f>J28*1</f>
        <v>0</v>
      </c>
      <c r="K33" s="33"/>
      <c r="L33" s="50">
        <v>0.4</v>
      </c>
      <c r="M33" s="32">
        <f>D28+E28</f>
        <v>0</v>
      </c>
      <c r="N33" s="32">
        <f t="shared" si="1"/>
        <v>0</v>
      </c>
      <c r="O33" s="32">
        <f t="shared" si="2"/>
        <v>0</v>
      </c>
    </row>
    <row r="34" spans="1:17" ht="22.95" customHeight="1" x14ac:dyDescent="0.25">
      <c r="A34" s="34" t="s">
        <v>320</v>
      </c>
      <c r="B34" s="34"/>
      <c r="C34" s="34"/>
      <c r="D34" s="7"/>
      <c r="E34" s="7"/>
      <c r="F34" s="7"/>
      <c r="G34" s="7"/>
      <c r="H34" s="7"/>
      <c r="I34" s="7"/>
      <c r="J34" s="7"/>
      <c r="K34" s="7"/>
      <c r="L34" s="7"/>
      <c r="M34" s="7"/>
      <c r="N34" s="32">
        <f>SUM(N10:N33)</f>
        <v>0</v>
      </c>
      <c r="O34" s="32">
        <f>SUM(O10:O33)</f>
        <v>0</v>
      </c>
    </row>
    <row r="35" spans="1:17" ht="25.35" customHeight="1" x14ac:dyDescent="0.25">
      <c r="A35"/>
      <c r="B35"/>
      <c r="C35"/>
      <c r="D35"/>
      <c r="E35"/>
      <c r="F35"/>
      <c r="G35"/>
      <c r="H35"/>
      <c r="I35"/>
      <c r="J35"/>
      <c r="K35"/>
      <c r="L35"/>
      <c r="M35"/>
      <c r="N35"/>
      <c r="O35"/>
    </row>
    <row r="36" spans="1:17" ht="21" customHeight="1" x14ac:dyDescent="0.25">
      <c r="A36" s="26" t="s">
        <v>373</v>
      </c>
      <c r="B36" s="46"/>
      <c r="C36" s="46"/>
      <c r="D36"/>
      <c r="E36"/>
      <c r="F36"/>
      <c r="G36"/>
      <c r="H36"/>
      <c r="I36"/>
      <c r="J36"/>
      <c r="K36"/>
      <c r="L36"/>
      <c r="M36"/>
      <c r="N36"/>
      <c r="O36"/>
      <c r="P36"/>
      <c r="Q36"/>
    </row>
    <row r="37" spans="1:17" ht="81" customHeight="1" x14ac:dyDescent="0.25">
      <c r="A37" s="8" t="s">
        <v>11</v>
      </c>
      <c r="B37" s="49" t="s">
        <v>490</v>
      </c>
      <c r="C37" s="8" t="s">
        <v>323</v>
      </c>
      <c r="D37" s="13" t="s">
        <v>379</v>
      </c>
      <c r="E37" s="13" t="s">
        <v>378</v>
      </c>
      <c r="F37" s="8" t="s">
        <v>420</v>
      </c>
      <c r="G37" s="8" t="s">
        <v>8</v>
      </c>
      <c r="H37" s="8" t="s">
        <v>9</v>
      </c>
      <c r="I37" s="8" t="s">
        <v>10</v>
      </c>
      <c r="J37" s="8" t="s">
        <v>395</v>
      </c>
      <c r="K37" s="8" t="s">
        <v>372</v>
      </c>
      <c r="L37" s="8" t="s">
        <v>384</v>
      </c>
      <c r="M37" s="8" t="s">
        <v>385</v>
      </c>
      <c r="N37" s="13" t="s">
        <v>381</v>
      </c>
      <c r="O37" s="13" t="s">
        <v>380</v>
      </c>
      <c r="P37"/>
      <c r="Q37"/>
    </row>
    <row r="38" spans="1:17" ht="19.95" customHeight="1" x14ac:dyDescent="0.25">
      <c r="A38" s="9">
        <v>1</v>
      </c>
      <c r="B38" s="9">
        <v>2</v>
      </c>
      <c r="C38" s="9">
        <v>3</v>
      </c>
      <c r="D38" s="9">
        <v>4</v>
      </c>
      <c r="E38" s="9">
        <v>5</v>
      </c>
      <c r="F38" s="14">
        <v>6</v>
      </c>
      <c r="G38" s="9">
        <v>7</v>
      </c>
      <c r="H38" s="14">
        <v>8</v>
      </c>
      <c r="I38" s="9">
        <v>9</v>
      </c>
      <c r="J38" s="9">
        <v>10</v>
      </c>
      <c r="K38" s="9">
        <v>11</v>
      </c>
      <c r="L38" s="9">
        <v>12</v>
      </c>
      <c r="M38" s="9">
        <v>13</v>
      </c>
      <c r="N38" s="9">
        <v>14</v>
      </c>
      <c r="O38" s="9">
        <v>15</v>
      </c>
      <c r="P38"/>
      <c r="Q38"/>
    </row>
    <row r="39" spans="1:17" ht="22.95" customHeight="1" x14ac:dyDescent="0.25">
      <c r="A39" s="57">
        <v>44805</v>
      </c>
      <c r="B39" s="59"/>
      <c r="C39" s="61"/>
      <c r="D39" s="63">
        <f>IF(B39&gt;2433,B39-2433,0)</f>
        <v>0</v>
      </c>
      <c r="E39" s="65">
        <f>IF(C39&gt;2017,C39-2017,0)</f>
        <v>0</v>
      </c>
      <c r="F39" s="15" t="s">
        <v>382</v>
      </c>
      <c r="G39" s="47"/>
      <c r="H39" s="11"/>
      <c r="I39" s="8">
        <f>IFERROR(VLOOKUP(H39,Šifranti!$F$5:$G$48,2,FALSE),0)</f>
        <v>0</v>
      </c>
      <c r="J39" s="44"/>
      <c r="K39" s="33"/>
      <c r="L39" s="50">
        <v>1.02</v>
      </c>
      <c r="M39" s="32">
        <f>D39+E39</f>
        <v>0</v>
      </c>
      <c r="N39" s="32">
        <f>IF(J39*K39*L39*M39 &lt;= 2000,J39*K39*L39*M39,2000)</f>
        <v>0</v>
      </c>
      <c r="O39" s="32">
        <f t="shared" ref="O39:O62" si="3">N39*1.161</f>
        <v>0</v>
      </c>
      <c r="P39"/>
      <c r="Q39"/>
    </row>
    <row r="40" spans="1:17" ht="22.95" customHeight="1" x14ac:dyDescent="0.25">
      <c r="A40" s="58"/>
      <c r="B40" s="60"/>
      <c r="C40" s="62"/>
      <c r="D40" s="64"/>
      <c r="E40" s="66"/>
      <c r="F40" s="15" t="s">
        <v>383</v>
      </c>
      <c r="G40" s="47"/>
      <c r="H40" s="11"/>
      <c r="I40" s="8">
        <f>IFERROR(VLOOKUP(H40,Šifranti!$F$5:$G$48,2,FALSE),0)</f>
        <v>0</v>
      </c>
      <c r="J40" s="43">
        <f>J39</f>
        <v>0</v>
      </c>
      <c r="K40" s="33"/>
      <c r="L40" s="50">
        <v>1.02</v>
      </c>
      <c r="M40" s="32">
        <f>D39+E39</f>
        <v>0</v>
      </c>
      <c r="N40" s="32">
        <f t="shared" ref="N40:N62" si="4">IF(J40*K40*L40*M40 &lt;= 2000,J40*K40*L40*M40,2000)</f>
        <v>0</v>
      </c>
      <c r="O40" s="32">
        <f t="shared" si="3"/>
        <v>0</v>
      </c>
      <c r="P40"/>
      <c r="Q40"/>
    </row>
    <row r="41" spans="1:17" ht="22.95" customHeight="1" x14ac:dyDescent="0.25">
      <c r="A41" s="58"/>
      <c r="B41" s="60"/>
      <c r="C41" s="62"/>
      <c r="D41" s="64"/>
      <c r="E41" s="66"/>
      <c r="F41" s="8" t="s">
        <v>368</v>
      </c>
      <c r="G41" s="47"/>
      <c r="H41" s="11"/>
      <c r="I41" s="8">
        <f>IFERROR(VLOOKUP(H41,Šifranti!$F$49:$G$152,2,FALSE),0)</f>
        <v>0</v>
      </c>
      <c r="J41" s="43">
        <f>J39*0.5</f>
        <v>0</v>
      </c>
      <c r="K41" s="33"/>
      <c r="L41" s="50">
        <v>0.56999999999999995</v>
      </c>
      <c r="M41" s="32">
        <f>D39+E39</f>
        <v>0</v>
      </c>
      <c r="N41" s="32">
        <f t="shared" si="4"/>
        <v>0</v>
      </c>
      <c r="O41" s="32">
        <f t="shared" si="3"/>
        <v>0</v>
      </c>
      <c r="P41"/>
      <c r="Q41"/>
    </row>
    <row r="42" spans="1:17" ht="22.95" customHeight="1" x14ac:dyDescent="0.25">
      <c r="A42" s="58"/>
      <c r="B42" s="60"/>
      <c r="C42" s="62"/>
      <c r="D42" s="64"/>
      <c r="E42" s="66"/>
      <c r="F42" s="8" t="s">
        <v>369</v>
      </c>
      <c r="G42" s="47"/>
      <c r="H42" s="11"/>
      <c r="I42" s="8">
        <f>IFERROR(VLOOKUP(H42,Šifranti!$F$49:$G$152,2,FALSE),0)</f>
        <v>0</v>
      </c>
      <c r="J42" s="43">
        <f>J39*0.5</f>
        <v>0</v>
      </c>
      <c r="K42" s="33"/>
      <c r="L42" s="50">
        <v>0.56999999999999995</v>
      </c>
      <c r="M42" s="32">
        <f>D39+E39</f>
        <v>0</v>
      </c>
      <c r="N42" s="32">
        <f t="shared" si="4"/>
        <v>0</v>
      </c>
      <c r="O42" s="32">
        <f t="shared" si="3"/>
        <v>0</v>
      </c>
      <c r="P42"/>
      <c r="Q42"/>
    </row>
    <row r="43" spans="1:17" ht="22.95" customHeight="1" x14ac:dyDescent="0.25">
      <c r="A43" s="58"/>
      <c r="B43" s="60"/>
      <c r="C43" s="62"/>
      <c r="D43" s="64"/>
      <c r="E43" s="66"/>
      <c r="F43" s="8" t="s">
        <v>396</v>
      </c>
      <c r="G43" s="47"/>
      <c r="H43" s="11"/>
      <c r="I43" s="8">
        <f>IFERROR(VLOOKUP(H43,Šifranti!$F$49:$G$152,2,FALSE),0)</f>
        <v>0</v>
      </c>
      <c r="J43" s="43">
        <f>J39*1</f>
        <v>0</v>
      </c>
      <c r="K43" s="33"/>
      <c r="L43" s="50">
        <v>0.4</v>
      </c>
      <c r="M43" s="32">
        <f>D39+E39</f>
        <v>0</v>
      </c>
      <c r="N43" s="32">
        <f t="shared" si="4"/>
        <v>0</v>
      </c>
      <c r="O43" s="32">
        <f t="shared" si="3"/>
        <v>0</v>
      </c>
      <c r="P43"/>
      <c r="Q43"/>
    </row>
    <row r="44" spans="1:17" ht="22.95" customHeight="1" x14ac:dyDescent="0.25">
      <c r="A44" s="58"/>
      <c r="B44" s="60"/>
      <c r="C44" s="62"/>
      <c r="D44" s="64"/>
      <c r="E44" s="66"/>
      <c r="F44" s="8" t="s">
        <v>397</v>
      </c>
      <c r="G44" s="47"/>
      <c r="H44" s="11"/>
      <c r="I44" s="8">
        <f>IFERROR(VLOOKUP(H44,Šifranti!$F$49:$G$152,2,FALSE),0)</f>
        <v>0</v>
      </c>
      <c r="J44" s="43">
        <f>J39*1</f>
        <v>0</v>
      </c>
      <c r="K44" s="33"/>
      <c r="L44" s="50">
        <v>0.4</v>
      </c>
      <c r="M44" s="32">
        <f>D39+E39</f>
        <v>0</v>
      </c>
      <c r="N44" s="32">
        <f t="shared" si="4"/>
        <v>0</v>
      </c>
      <c r="O44" s="32">
        <f t="shared" si="3"/>
        <v>0</v>
      </c>
      <c r="P44"/>
      <c r="Q44"/>
    </row>
    <row r="45" spans="1:17" ht="22.95" customHeight="1" x14ac:dyDescent="0.25">
      <c r="A45" s="57">
        <v>44835</v>
      </c>
      <c r="B45" s="59"/>
      <c r="C45" s="61"/>
      <c r="D45" s="63">
        <f>IF(B45&gt;2433,B45-2433,0)</f>
        <v>0</v>
      </c>
      <c r="E45" s="65">
        <f>IF(C45&gt;2017,C45-2017,0)</f>
        <v>0</v>
      </c>
      <c r="F45" s="15" t="s">
        <v>382</v>
      </c>
      <c r="G45" s="47"/>
      <c r="H45" s="11"/>
      <c r="I45" s="8">
        <f>IFERROR(VLOOKUP(H45,Šifranti!$F$5:$G$48,2,FALSE),0)</f>
        <v>0</v>
      </c>
      <c r="J45" s="44"/>
      <c r="K45" s="33"/>
      <c r="L45" s="50">
        <v>1.02</v>
      </c>
      <c r="M45" s="32">
        <f>D45+E45</f>
        <v>0</v>
      </c>
      <c r="N45" s="32">
        <f t="shared" si="4"/>
        <v>0</v>
      </c>
      <c r="O45" s="32">
        <f t="shared" si="3"/>
        <v>0</v>
      </c>
      <c r="P45"/>
      <c r="Q45"/>
    </row>
    <row r="46" spans="1:17" ht="22.95" customHeight="1" x14ac:dyDescent="0.25">
      <c r="A46" s="58"/>
      <c r="B46" s="60"/>
      <c r="C46" s="62"/>
      <c r="D46" s="64"/>
      <c r="E46" s="66"/>
      <c r="F46" s="15" t="s">
        <v>383</v>
      </c>
      <c r="G46" s="47"/>
      <c r="H46" s="11"/>
      <c r="I46" s="8">
        <f>IFERROR(VLOOKUP(H46,Šifranti!$F$5:$G$48,2,FALSE),0)</f>
        <v>0</v>
      </c>
      <c r="J46" s="43">
        <f>J45</f>
        <v>0</v>
      </c>
      <c r="K46" s="33"/>
      <c r="L46" s="50">
        <v>1.02</v>
      </c>
      <c r="M46" s="32">
        <f>D45+E45</f>
        <v>0</v>
      </c>
      <c r="N46" s="32">
        <f t="shared" si="4"/>
        <v>0</v>
      </c>
      <c r="O46" s="32">
        <f t="shared" si="3"/>
        <v>0</v>
      </c>
      <c r="P46"/>
      <c r="Q46"/>
    </row>
    <row r="47" spans="1:17" ht="22.95" customHeight="1" x14ac:dyDescent="0.25">
      <c r="A47" s="58"/>
      <c r="B47" s="60"/>
      <c r="C47" s="62"/>
      <c r="D47" s="64"/>
      <c r="E47" s="66"/>
      <c r="F47" s="8" t="s">
        <v>368</v>
      </c>
      <c r="G47" s="47"/>
      <c r="H47" s="11"/>
      <c r="I47" s="8">
        <f>IFERROR(VLOOKUP(H47,Šifranti!$F$49:$G$152,2,FALSE),0)</f>
        <v>0</v>
      </c>
      <c r="J47" s="43">
        <f>J45*0.5</f>
        <v>0</v>
      </c>
      <c r="K47" s="33"/>
      <c r="L47" s="50">
        <v>0.56999999999999995</v>
      </c>
      <c r="M47" s="32">
        <f>D45+E45</f>
        <v>0</v>
      </c>
      <c r="N47" s="32">
        <f t="shared" si="4"/>
        <v>0</v>
      </c>
      <c r="O47" s="32">
        <f t="shared" si="3"/>
        <v>0</v>
      </c>
      <c r="P47"/>
      <c r="Q47"/>
    </row>
    <row r="48" spans="1:17" ht="22.95" customHeight="1" x14ac:dyDescent="0.25">
      <c r="A48" s="58"/>
      <c r="B48" s="60"/>
      <c r="C48" s="62"/>
      <c r="D48" s="64"/>
      <c r="E48" s="66"/>
      <c r="F48" s="8" t="s">
        <v>369</v>
      </c>
      <c r="G48" s="47"/>
      <c r="H48" s="11"/>
      <c r="I48" s="8">
        <f>IFERROR(VLOOKUP(H48,Šifranti!$F$49:$G$152,2,FALSE),0)</f>
        <v>0</v>
      </c>
      <c r="J48" s="43">
        <f>J45*0.5</f>
        <v>0</v>
      </c>
      <c r="K48" s="33"/>
      <c r="L48" s="50">
        <v>0.56999999999999995</v>
      </c>
      <c r="M48" s="32">
        <f>D45+E45</f>
        <v>0</v>
      </c>
      <c r="N48" s="32">
        <f t="shared" si="4"/>
        <v>0</v>
      </c>
      <c r="O48" s="32">
        <f t="shared" si="3"/>
        <v>0</v>
      </c>
      <c r="P48"/>
      <c r="Q48"/>
    </row>
    <row r="49" spans="1:17" ht="22.95" customHeight="1" x14ac:dyDescent="0.25">
      <c r="A49" s="58"/>
      <c r="B49" s="60"/>
      <c r="C49" s="62"/>
      <c r="D49" s="64"/>
      <c r="E49" s="66"/>
      <c r="F49" s="8" t="s">
        <v>396</v>
      </c>
      <c r="G49" s="47"/>
      <c r="H49" s="11"/>
      <c r="I49" s="8">
        <f>IFERROR(VLOOKUP(H49,Šifranti!$F$49:$G$152,2,FALSE),0)</f>
        <v>0</v>
      </c>
      <c r="J49" s="43">
        <f>J45*1</f>
        <v>0</v>
      </c>
      <c r="K49" s="33"/>
      <c r="L49" s="50">
        <v>0.4</v>
      </c>
      <c r="M49" s="32">
        <f>D45+E45</f>
        <v>0</v>
      </c>
      <c r="N49" s="32">
        <f t="shared" si="4"/>
        <v>0</v>
      </c>
      <c r="O49" s="32">
        <f t="shared" si="3"/>
        <v>0</v>
      </c>
      <c r="P49"/>
      <c r="Q49"/>
    </row>
    <row r="50" spans="1:17" ht="22.95" customHeight="1" x14ac:dyDescent="0.25">
      <c r="A50" s="58"/>
      <c r="B50" s="60"/>
      <c r="C50" s="62"/>
      <c r="D50" s="64"/>
      <c r="E50" s="66"/>
      <c r="F50" s="8" t="s">
        <v>397</v>
      </c>
      <c r="G50" s="47"/>
      <c r="H50" s="11"/>
      <c r="I50" s="8">
        <f>IFERROR(VLOOKUP(H50,Šifranti!$F$49:$G$152,2,FALSE),0)</f>
        <v>0</v>
      </c>
      <c r="J50" s="43">
        <f>J45*1</f>
        <v>0</v>
      </c>
      <c r="K50" s="33"/>
      <c r="L50" s="50">
        <v>0.4</v>
      </c>
      <c r="M50" s="32">
        <f>D45+E45</f>
        <v>0</v>
      </c>
      <c r="N50" s="32">
        <f t="shared" si="4"/>
        <v>0</v>
      </c>
      <c r="O50" s="32">
        <f t="shared" si="3"/>
        <v>0</v>
      </c>
      <c r="P50"/>
      <c r="Q50"/>
    </row>
    <row r="51" spans="1:17" ht="22.95" customHeight="1" x14ac:dyDescent="0.25">
      <c r="A51" s="57">
        <v>44866</v>
      </c>
      <c r="B51" s="59"/>
      <c r="C51" s="61"/>
      <c r="D51" s="63">
        <f>IF(B51&gt;2433,B51-2433,0)</f>
        <v>0</v>
      </c>
      <c r="E51" s="65">
        <f>IF(C51&gt;2017,C51-2017,0)</f>
        <v>0</v>
      </c>
      <c r="F51" s="15" t="s">
        <v>382</v>
      </c>
      <c r="G51" s="47"/>
      <c r="H51" s="11"/>
      <c r="I51" s="8">
        <f>IFERROR(VLOOKUP(H51,Šifranti!$F$5:$G$48,2,FALSE),0)</f>
        <v>0</v>
      </c>
      <c r="J51" s="44"/>
      <c r="K51" s="33"/>
      <c r="L51" s="50">
        <v>1.02</v>
      </c>
      <c r="M51" s="32">
        <f>D51+E51</f>
        <v>0</v>
      </c>
      <c r="N51" s="32">
        <f t="shared" si="4"/>
        <v>0</v>
      </c>
      <c r="O51" s="32">
        <f t="shared" si="3"/>
        <v>0</v>
      </c>
      <c r="P51"/>
      <c r="Q51"/>
    </row>
    <row r="52" spans="1:17" ht="22.95" customHeight="1" x14ac:dyDescent="0.25">
      <c r="A52" s="58"/>
      <c r="B52" s="60"/>
      <c r="C52" s="62"/>
      <c r="D52" s="64"/>
      <c r="E52" s="66"/>
      <c r="F52" s="15" t="s">
        <v>383</v>
      </c>
      <c r="G52" s="47"/>
      <c r="H52" s="11"/>
      <c r="I52" s="8">
        <f>IFERROR(VLOOKUP(H52,Šifranti!$F$5:$G$48,2,FALSE),0)</f>
        <v>0</v>
      </c>
      <c r="J52" s="43">
        <f>J51</f>
        <v>0</v>
      </c>
      <c r="K52" s="33"/>
      <c r="L52" s="50">
        <v>1.02</v>
      </c>
      <c r="M52" s="32">
        <f>D51+E51</f>
        <v>0</v>
      </c>
      <c r="N52" s="32">
        <f t="shared" si="4"/>
        <v>0</v>
      </c>
      <c r="O52" s="32">
        <f t="shared" si="3"/>
        <v>0</v>
      </c>
      <c r="P52"/>
      <c r="Q52"/>
    </row>
    <row r="53" spans="1:17" ht="22.95" customHeight="1" x14ac:dyDescent="0.25">
      <c r="A53" s="58"/>
      <c r="B53" s="60"/>
      <c r="C53" s="62"/>
      <c r="D53" s="64"/>
      <c r="E53" s="66"/>
      <c r="F53" s="8" t="s">
        <v>368</v>
      </c>
      <c r="G53" s="47"/>
      <c r="H53" s="11"/>
      <c r="I53" s="8">
        <f>IFERROR(VLOOKUP(H53,Šifranti!$F$49:$G$152,2,FALSE),0)</f>
        <v>0</v>
      </c>
      <c r="J53" s="43">
        <f>J51*0.5</f>
        <v>0</v>
      </c>
      <c r="K53" s="33"/>
      <c r="L53" s="50">
        <v>0.56999999999999995</v>
      </c>
      <c r="M53" s="32">
        <f>D51+E51</f>
        <v>0</v>
      </c>
      <c r="N53" s="32">
        <f t="shared" si="4"/>
        <v>0</v>
      </c>
      <c r="O53" s="32">
        <f t="shared" si="3"/>
        <v>0</v>
      </c>
      <c r="P53"/>
      <c r="Q53"/>
    </row>
    <row r="54" spans="1:17" ht="22.95" customHeight="1" x14ac:dyDescent="0.25">
      <c r="A54" s="58"/>
      <c r="B54" s="60"/>
      <c r="C54" s="62"/>
      <c r="D54" s="64"/>
      <c r="E54" s="66"/>
      <c r="F54" s="8" t="s">
        <v>369</v>
      </c>
      <c r="G54" s="47"/>
      <c r="H54" s="11"/>
      <c r="I54" s="8">
        <f>IFERROR(VLOOKUP(H54,Šifranti!$F$49:$G$152,2,FALSE),0)</f>
        <v>0</v>
      </c>
      <c r="J54" s="43">
        <f>J51*0.5</f>
        <v>0</v>
      </c>
      <c r="K54" s="33"/>
      <c r="L54" s="50">
        <v>0.56999999999999995</v>
      </c>
      <c r="M54" s="32">
        <f>D51+E51</f>
        <v>0</v>
      </c>
      <c r="N54" s="32">
        <f t="shared" si="4"/>
        <v>0</v>
      </c>
      <c r="O54" s="32">
        <f t="shared" si="3"/>
        <v>0</v>
      </c>
      <c r="P54"/>
      <c r="Q54"/>
    </row>
    <row r="55" spans="1:17" ht="22.95" customHeight="1" x14ac:dyDescent="0.25">
      <c r="A55" s="58"/>
      <c r="B55" s="60"/>
      <c r="C55" s="62"/>
      <c r="D55" s="64"/>
      <c r="E55" s="66"/>
      <c r="F55" s="8" t="s">
        <v>396</v>
      </c>
      <c r="G55" s="47"/>
      <c r="H55" s="11"/>
      <c r="I55" s="8">
        <f>IFERROR(VLOOKUP(H55,Šifranti!$F$49:$G$152,2,FALSE),0)</f>
        <v>0</v>
      </c>
      <c r="J55" s="43">
        <f>J51*1</f>
        <v>0</v>
      </c>
      <c r="K55" s="33"/>
      <c r="L55" s="50">
        <v>0.4</v>
      </c>
      <c r="M55" s="32">
        <f>D51+E51</f>
        <v>0</v>
      </c>
      <c r="N55" s="32">
        <f t="shared" si="4"/>
        <v>0</v>
      </c>
      <c r="O55" s="32">
        <f t="shared" si="3"/>
        <v>0</v>
      </c>
      <c r="P55"/>
      <c r="Q55"/>
    </row>
    <row r="56" spans="1:17" ht="22.95" customHeight="1" x14ac:dyDescent="0.25">
      <c r="A56" s="58"/>
      <c r="B56" s="60"/>
      <c r="C56" s="62"/>
      <c r="D56" s="64"/>
      <c r="E56" s="66"/>
      <c r="F56" s="8" t="s">
        <v>397</v>
      </c>
      <c r="G56" s="47"/>
      <c r="H56" s="11"/>
      <c r="I56" s="8">
        <f>IFERROR(VLOOKUP(H56,Šifranti!$F$49:$G$152,2,FALSE),0)</f>
        <v>0</v>
      </c>
      <c r="J56" s="43">
        <f>J51*1</f>
        <v>0</v>
      </c>
      <c r="K56" s="33"/>
      <c r="L56" s="50">
        <v>0.4</v>
      </c>
      <c r="M56" s="32">
        <f>D51+E51</f>
        <v>0</v>
      </c>
      <c r="N56" s="32">
        <f t="shared" si="4"/>
        <v>0</v>
      </c>
      <c r="O56" s="32">
        <f t="shared" si="3"/>
        <v>0</v>
      </c>
      <c r="P56"/>
      <c r="Q56"/>
    </row>
    <row r="57" spans="1:17" ht="22.95" customHeight="1" x14ac:dyDescent="0.25">
      <c r="A57" s="57">
        <v>44896</v>
      </c>
      <c r="B57" s="59"/>
      <c r="C57" s="61"/>
      <c r="D57" s="63">
        <f>IF(B57&gt;2433,B57-2433,0)</f>
        <v>0</v>
      </c>
      <c r="E57" s="65">
        <f>IF(C57&gt;2017,C57-2017,0)</f>
        <v>0</v>
      </c>
      <c r="F57" s="15" t="s">
        <v>382</v>
      </c>
      <c r="G57" s="47"/>
      <c r="H57" s="11"/>
      <c r="I57" s="8">
        <f>IFERROR(VLOOKUP(H57,Šifranti!$F$5:$G$48,2,FALSE),0)</f>
        <v>0</v>
      </c>
      <c r="J57" s="44"/>
      <c r="K57" s="33"/>
      <c r="L57" s="50">
        <v>1.02</v>
      </c>
      <c r="M57" s="32">
        <f>D57+E57</f>
        <v>0</v>
      </c>
      <c r="N57" s="32">
        <f t="shared" si="4"/>
        <v>0</v>
      </c>
      <c r="O57" s="32">
        <f t="shared" si="3"/>
        <v>0</v>
      </c>
      <c r="P57"/>
      <c r="Q57"/>
    </row>
    <row r="58" spans="1:17" ht="22.95" customHeight="1" x14ac:dyDescent="0.25">
      <c r="A58" s="58"/>
      <c r="B58" s="60"/>
      <c r="C58" s="62"/>
      <c r="D58" s="64"/>
      <c r="E58" s="66"/>
      <c r="F58" s="15" t="s">
        <v>383</v>
      </c>
      <c r="G58" s="47"/>
      <c r="H58" s="11"/>
      <c r="I58" s="8">
        <f>IFERROR(VLOOKUP(H58,Šifranti!$F$5:$G$48,2,FALSE),0)</f>
        <v>0</v>
      </c>
      <c r="J58" s="43">
        <f>J57</f>
        <v>0</v>
      </c>
      <c r="K58" s="33"/>
      <c r="L58" s="50">
        <v>1.02</v>
      </c>
      <c r="M58" s="32">
        <f>D57+E57</f>
        <v>0</v>
      </c>
      <c r="N58" s="32">
        <f t="shared" si="4"/>
        <v>0</v>
      </c>
      <c r="O58" s="32">
        <f t="shared" si="3"/>
        <v>0</v>
      </c>
      <c r="P58"/>
      <c r="Q58"/>
    </row>
    <row r="59" spans="1:17" ht="22.95" customHeight="1" x14ac:dyDescent="0.25">
      <c r="A59" s="58"/>
      <c r="B59" s="60"/>
      <c r="C59" s="62"/>
      <c r="D59" s="64"/>
      <c r="E59" s="66"/>
      <c r="F59" s="8" t="s">
        <v>368</v>
      </c>
      <c r="G59" s="47"/>
      <c r="H59" s="11"/>
      <c r="I59" s="8">
        <f>IFERROR(VLOOKUP(H59,Šifranti!$F$49:$G$152,2,FALSE),0)</f>
        <v>0</v>
      </c>
      <c r="J59" s="43">
        <f>J57*0.5</f>
        <v>0</v>
      </c>
      <c r="K59" s="33"/>
      <c r="L59" s="50">
        <v>0.56999999999999995</v>
      </c>
      <c r="M59" s="32">
        <f>D57+E57</f>
        <v>0</v>
      </c>
      <c r="N59" s="32">
        <f t="shared" si="4"/>
        <v>0</v>
      </c>
      <c r="O59" s="32">
        <f t="shared" si="3"/>
        <v>0</v>
      </c>
      <c r="P59"/>
      <c r="Q59"/>
    </row>
    <row r="60" spans="1:17" ht="22.95" customHeight="1" x14ac:dyDescent="0.25">
      <c r="A60" s="58"/>
      <c r="B60" s="60"/>
      <c r="C60" s="62"/>
      <c r="D60" s="64"/>
      <c r="E60" s="66"/>
      <c r="F60" s="8" t="s">
        <v>369</v>
      </c>
      <c r="G60" s="47"/>
      <c r="H60" s="11"/>
      <c r="I60" s="8">
        <f>IFERROR(VLOOKUP(H60,Šifranti!$F$49:$G$152,2,FALSE),0)</f>
        <v>0</v>
      </c>
      <c r="J60" s="43">
        <f>J57*0.5</f>
        <v>0</v>
      </c>
      <c r="K60" s="33"/>
      <c r="L60" s="50">
        <v>0.56999999999999995</v>
      </c>
      <c r="M60" s="32">
        <f>D57+E57</f>
        <v>0</v>
      </c>
      <c r="N60" s="32">
        <f t="shared" si="4"/>
        <v>0</v>
      </c>
      <c r="O60" s="32">
        <f t="shared" si="3"/>
        <v>0</v>
      </c>
      <c r="P60"/>
      <c r="Q60"/>
    </row>
    <row r="61" spans="1:17" ht="22.95" customHeight="1" x14ac:dyDescent="0.25">
      <c r="A61" s="58"/>
      <c r="B61" s="60"/>
      <c r="C61" s="62"/>
      <c r="D61" s="64"/>
      <c r="E61" s="66"/>
      <c r="F61" s="8" t="s">
        <v>396</v>
      </c>
      <c r="G61" s="47"/>
      <c r="H61" s="11"/>
      <c r="I61" s="8">
        <f>IFERROR(VLOOKUP(H61,Šifranti!$F$49:$G$152,2,FALSE),0)</f>
        <v>0</v>
      </c>
      <c r="J61" s="43">
        <f>J57*1</f>
        <v>0</v>
      </c>
      <c r="K61" s="33"/>
      <c r="L61" s="50">
        <v>0.4</v>
      </c>
      <c r="M61" s="32">
        <f>D57+E57</f>
        <v>0</v>
      </c>
      <c r="N61" s="32">
        <f t="shared" si="4"/>
        <v>0</v>
      </c>
      <c r="O61" s="32">
        <f t="shared" si="3"/>
        <v>0</v>
      </c>
      <c r="P61"/>
      <c r="Q61"/>
    </row>
    <row r="62" spans="1:17" ht="22.95" customHeight="1" x14ac:dyDescent="0.25">
      <c r="A62" s="58"/>
      <c r="B62" s="60"/>
      <c r="C62" s="62"/>
      <c r="D62" s="64"/>
      <c r="E62" s="66"/>
      <c r="F62" s="8" t="s">
        <v>397</v>
      </c>
      <c r="G62" s="47"/>
      <c r="H62" s="11"/>
      <c r="I62" s="8">
        <f>IFERROR(VLOOKUP(H62,Šifranti!$F$49:$G$152,2,FALSE),0)</f>
        <v>0</v>
      </c>
      <c r="J62" s="43">
        <f>J57*1</f>
        <v>0</v>
      </c>
      <c r="K62" s="33"/>
      <c r="L62" s="50">
        <v>0.4</v>
      </c>
      <c r="M62" s="32">
        <f>D57+E57</f>
        <v>0</v>
      </c>
      <c r="N62" s="32">
        <f t="shared" si="4"/>
        <v>0</v>
      </c>
      <c r="O62" s="32">
        <f t="shared" si="3"/>
        <v>0</v>
      </c>
      <c r="P62"/>
      <c r="Q62"/>
    </row>
    <row r="63" spans="1:17" ht="22.95" customHeight="1" x14ac:dyDescent="0.25">
      <c r="A63" s="34" t="s">
        <v>320</v>
      </c>
      <c r="B63" s="34"/>
      <c r="C63" s="34"/>
      <c r="D63" s="7"/>
      <c r="E63" s="7"/>
      <c r="F63" s="7"/>
      <c r="G63" s="7"/>
      <c r="H63" s="7"/>
      <c r="I63" s="7"/>
      <c r="J63" s="7"/>
      <c r="K63" s="7"/>
      <c r="L63" s="7"/>
      <c r="M63" s="7"/>
      <c r="N63" s="32">
        <f>SUM(N39:N62)</f>
        <v>0</v>
      </c>
      <c r="O63" s="32">
        <f>SUM(O39:O62)</f>
        <v>0</v>
      </c>
      <c r="P63"/>
      <c r="Q63"/>
    </row>
    <row r="64" spans="1:17" ht="22.95" customHeight="1" x14ac:dyDescent="0.25">
      <c r="A64"/>
      <c r="B64"/>
      <c r="C64"/>
      <c r="D64"/>
      <c r="E64"/>
      <c r="F64"/>
      <c r="G64"/>
      <c r="H64"/>
      <c r="I64"/>
      <c r="J64"/>
      <c r="K64"/>
      <c r="L64"/>
      <c r="M64"/>
      <c r="N64"/>
      <c r="O64"/>
      <c r="P64"/>
      <c r="Q64"/>
    </row>
    <row r="65" spans="1:17" ht="22.95" customHeight="1" x14ac:dyDescent="0.25">
      <c r="A65" s="26" t="s">
        <v>374</v>
      </c>
      <c r="B65" s="46"/>
      <c r="C65" s="46"/>
      <c r="D65"/>
      <c r="E65"/>
      <c r="F65"/>
      <c r="G65"/>
      <c r="H65"/>
      <c r="I65"/>
      <c r="J65"/>
      <c r="K65"/>
      <c r="L65"/>
      <c r="M65"/>
      <c r="N65"/>
      <c r="O65"/>
      <c r="P65"/>
      <c r="Q65"/>
    </row>
    <row r="66" spans="1:17" ht="77.400000000000006" customHeight="1" x14ac:dyDescent="0.25">
      <c r="A66" s="8" t="s">
        <v>11</v>
      </c>
      <c r="B66" s="49" t="s">
        <v>490</v>
      </c>
      <c r="C66" s="8" t="s">
        <v>323</v>
      </c>
      <c r="D66" s="13" t="s">
        <v>379</v>
      </c>
      <c r="E66" s="13" t="s">
        <v>378</v>
      </c>
      <c r="F66" s="8" t="s">
        <v>420</v>
      </c>
      <c r="G66" s="8" t="s">
        <v>8</v>
      </c>
      <c r="H66" s="8" t="s">
        <v>9</v>
      </c>
      <c r="I66" s="8" t="s">
        <v>10</v>
      </c>
      <c r="J66" s="8" t="s">
        <v>395</v>
      </c>
      <c r="K66" s="8" t="s">
        <v>372</v>
      </c>
      <c r="L66" s="8" t="s">
        <v>384</v>
      </c>
      <c r="M66" s="8" t="s">
        <v>385</v>
      </c>
      <c r="N66" s="13" t="s">
        <v>381</v>
      </c>
      <c r="O66" s="13" t="s">
        <v>380</v>
      </c>
      <c r="P66"/>
      <c r="Q66"/>
    </row>
    <row r="67" spans="1:17" ht="22.95" customHeight="1" x14ac:dyDescent="0.25">
      <c r="A67" s="9">
        <v>1</v>
      </c>
      <c r="B67" s="9">
        <v>2</v>
      </c>
      <c r="C67" s="9">
        <v>3</v>
      </c>
      <c r="D67" s="9">
        <v>4</v>
      </c>
      <c r="E67" s="9">
        <v>5</v>
      </c>
      <c r="F67" s="14">
        <v>6</v>
      </c>
      <c r="G67" s="9">
        <v>7</v>
      </c>
      <c r="H67" s="14">
        <v>8</v>
      </c>
      <c r="I67" s="9">
        <v>9</v>
      </c>
      <c r="J67" s="9">
        <v>10</v>
      </c>
      <c r="K67" s="9">
        <v>11</v>
      </c>
      <c r="L67" s="9">
        <v>12</v>
      </c>
      <c r="M67" s="9">
        <v>13</v>
      </c>
      <c r="N67" s="9">
        <v>14</v>
      </c>
      <c r="O67" s="9">
        <v>15</v>
      </c>
      <c r="P67"/>
      <c r="Q67"/>
    </row>
    <row r="68" spans="1:17" ht="22.95" customHeight="1" x14ac:dyDescent="0.25">
      <c r="A68" s="57">
        <v>44805</v>
      </c>
      <c r="B68" s="59"/>
      <c r="C68" s="61"/>
      <c r="D68" s="63">
        <f>IF(B68&gt;2433,B68-2433,0)</f>
        <v>0</v>
      </c>
      <c r="E68" s="65">
        <f>IF(C68&gt;2017,C68-2017,0)</f>
        <v>0</v>
      </c>
      <c r="F68" s="15" t="s">
        <v>382</v>
      </c>
      <c r="G68" s="47"/>
      <c r="H68" s="11"/>
      <c r="I68" s="8">
        <f>IFERROR(VLOOKUP(H68,Šifranti!$F$5:$G$48,2,FALSE),0)</f>
        <v>0</v>
      </c>
      <c r="J68" s="44"/>
      <c r="K68" s="33"/>
      <c r="L68" s="50">
        <v>1.02</v>
      </c>
      <c r="M68" s="32">
        <f>D68+E68</f>
        <v>0</v>
      </c>
      <c r="N68" s="32">
        <f>IF(J68*K68*L68*M68 &lt;= 2000,J68*K68*L68*M68,2000)</f>
        <v>0</v>
      </c>
      <c r="O68" s="32">
        <f t="shared" ref="O68:O91" si="5">N68*1.161</f>
        <v>0</v>
      </c>
      <c r="P68"/>
      <c r="Q68"/>
    </row>
    <row r="69" spans="1:17" customFormat="1" ht="21" customHeight="1" x14ac:dyDescent="0.25">
      <c r="A69" s="58"/>
      <c r="B69" s="60"/>
      <c r="C69" s="62"/>
      <c r="D69" s="64"/>
      <c r="E69" s="66"/>
      <c r="F69" s="15" t="s">
        <v>383</v>
      </c>
      <c r="G69" s="47"/>
      <c r="H69" s="11"/>
      <c r="I69" s="8">
        <f>IFERROR(VLOOKUP(H69,Šifranti!$F$5:$G$48,2,FALSE),0)</f>
        <v>0</v>
      </c>
      <c r="J69" s="43">
        <f>J68</f>
        <v>0</v>
      </c>
      <c r="K69" s="33"/>
      <c r="L69" s="50">
        <v>1.02</v>
      </c>
      <c r="M69" s="32">
        <f>D68+E68</f>
        <v>0</v>
      </c>
      <c r="N69" s="32">
        <f t="shared" ref="N69:N91" si="6">IF(J69*K69*L69*M69 &lt;= 2000,J69*K69*L69*M69,2000)</f>
        <v>0</v>
      </c>
      <c r="O69" s="32">
        <f t="shared" si="5"/>
        <v>0</v>
      </c>
    </row>
    <row r="70" spans="1:17" customFormat="1" ht="28.2" customHeight="1" x14ac:dyDescent="0.25">
      <c r="A70" s="58"/>
      <c r="B70" s="60"/>
      <c r="C70" s="62"/>
      <c r="D70" s="64"/>
      <c r="E70" s="66"/>
      <c r="F70" s="8" t="s">
        <v>368</v>
      </c>
      <c r="G70" s="47"/>
      <c r="H70" s="11"/>
      <c r="I70" s="8">
        <f>IFERROR(VLOOKUP(H70,Šifranti!$F$49:$G$152,2,FALSE),0)</f>
        <v>0</v>
      </c>
      <c r="J70" s="43">
        <f>J68*0.5</f>
        <v>0</v>
      </c>
      <c r="K70" s="33"/>
      <c r="L70" s="50">
        <v>0.56999999999999995</v>
      </c>
      <c r="M70" s="32">
        <f>D68+E68</f>
        <v>0</v>
      </c>
      <c r="N70" s="32">
        <f t="shared" si="6"/>
        <v>0</v>
      </c>
      <c r="O70" s="32">
        <f t="shared" si="5"/>
        <v>0</v>
      </c>
    </row>
    <row r="71" spans="1:17" customFormat="1" ht="19.95" customHeight="1" x14ac:dyDescent="0.25">
      <c r="A71" s="58"/>
      <c r="B71" s="60"/>
      <c r="C71" s="62"/>
      <c r="D71" s="64"/>
      <c r="E71" s="66"/>
      <c r="F71" s="8" t="s">
        <v>369</v>
      </c>
      <c r="G71" s="47"/>
      <c r="H71" s="11"/>
      <c r="I71" s="8">
        <f>IFERROR(VLOOKUP(H71,Šifranti!$F$49:$G$152,2,FALSE),0)</f>
        <v>0</v>
      </c>
      <c r="J71" s="43">
        <f>J68*0.5</f>
        <v>0</v>
      </c>
      <c r="K71" s="33"/>
      <c r="L71" s="50">
        <v>0.56999999999999995</v>
      </c>
      <c r="M71" s="32">
        <f>D68+E68</f>
        <v>0</v>
      </c>
      <c r="N71" s="32">
        <f t="shared" si="6"/>
        <v>0</v>
      </c>
      <c r="O71" s="32">
        <f t="shared" si="5"/>
        <v>0</v>
      </c>
    </row>
    <row r="72" spans="1:17" customFormat="1" ht="22.95" customHeight="1" x14ac:dyDescent="0.25">
      <c r="A72" s="58"/>
      <c r="B72" s="60"/>
      <c r="C72" s="62"/>
      <c r="D72" s="64"/>
      <c r="E72" s="66"/>
      <c r="F72" s="8" t="s">
        <v>396</v>
      </c>
      <c r="G72" s="47"/>
      <c r="H72" s="11"/>
      <c r="I72" s="8">
        <f>IFERROR(VLOOKUP(H72,Šifranti!$F$49:$G$152,2,FALSE),0)</f>
        <v>0</v>
      </c>
      <c r="J72" s="43">
        <f>J68*1</f>
        <v>0</v>
      </c>
      <c r="K72" s="33"/>
      <c r="L72" s="50">
        <v>0.4</v>
      </c>
      <c r="M72" s="32">
        <f>D68+E68</f>
        <v>0</v>
      </c>
      <c r="N72" s="32">
        <f t="shared" si="6"/>
        <v>0</v>
      </c>
      <c r="O72" s="32">
        <f t="shared" si="5"/>
        <v>0</v>
      </c>
    </row>
    <row r="73" spans="1:17" customFormat="1" ht="22.95" customHeight="1" x14ac:dyDescent="0.25">
      <c r="A73" s="58"/>
      <c r="B73" s="60"/>
      <c r="C73" s="62"/>
      <c r="D73" s="64"/>
      <c r="E73" s="66"/>
      <c r="F73" s="8" t="s">
        <v>397</v>
      </c>
      <c r="G73" s="47"/>
      <c r="H73" s="11"/>
      <c r="I73" s="8">
        <f>IFERROR(VLOOKUP(H73,Šifranti!$F$49:$G$152,2,FALSE),0)</f>
        <v>0</v>
      </c>
      <c r="J73" s="43">
        <f>J68*1</f>
        <v>0</v>
      </c>
      <c r="K73" s="33"/>
      <c r="L73" s="50">
        <v>0.4</v>
      </c>
      <c r="M73" s="32">
        <f>D68+E68</f>
        <v>0</v>
      </c>
      <c r="N73" s="32">
        <f t="shared" si="6"/>
        <v>0</v>
      </c>
      <c r="O73" s="32">
        <f t="shared" si="5"/>
        <v>0</v>
      </c>
    </row>
    <row r="74" spans="1:17" customFormat="1" ht="22.95" customHeight="1" x14ac:dyDescent="0.25">
      <c r="A74" s="57">
        <v>44835</v>
      </c>
      <c r="B74" s="59"/>
      <c r="C74" s="61"/>
      <c r="D74" s="63">
        <f>IF(B74&gt;2433,B74-2433,0)</f>
        <v>0</v>
      </c>
      <c r="E74" s="65">
        <f>IF(C74&gt;2017,C74-2017,0)</f>
        <v>0</v>
      </c>
      <c r="F74" s="15" t="s">
        <v>382</v>
      </c>
      <c r="G74" s="47"/>
      <c r="H74" s="11"/>
      <c r="I74" s="8">
        <f>IFERROR(VLOOKUP(H74,Šifranti!$F$5:$G$48,2,FALSE),0)</f>
        <v>0</v>
      </c>
      <c r="J74" s="44"/>
      <c r="K74" s="33"/>
      <c r="L74" s="50">
        <v>1.02</v>
      </c>
      <c r="M74" s="32">
        <f>D74+E74</f>
        <v>0</v>
      </c>
      <c r="N74" s="32">
        <f t="shared" si="6"/>
        <v>0</v>
      </c>
      <c r="O74" s="32">
        <f t="shared" si="5"/>
        <v>0</v>
      </c>
    </row>
    <row r="75" spans="1:17" customFormat="1" ht="22.95" customHeight="1" x14ac:dyDescent="0.25">
      <c r="A75" s="58"/>
      <c r="B75" s="60"/>
      <c r="C75" s="62"/>
      <c r="D75" s="64"/>
      <c r="E75" s="66"/>
      <c r="F75" s="15" t="s">
        <v>383</v>
      </c>
      <c r="G75" s="47"/>
      <c r="H75" s="11"/>
      <c r="I75" s="8">
        <f>IFERROR(VLOOKUP(H75,Šifranti!$F$5:$G$48,2,FALSE),0)</f>
        <v>0</v>
      </c>
      <c r="J75" s="43">
        <f>J74</f>
        <v>0</v>
      </c>
      <c r="K75" s="33"/>
      <c r="L75" s="50">
        <v>1.02</v>
      </c>
      <c r="M75" s="32">
        <f>D74+E74</f>
        <v>0</v>
      </c>
      <c r="N75" s="32">
        <f t="shared" si="6"/>
        <v>0</v>
      </c>
      <c r="O75" s="32">
        <f t="shared" si="5"/>
        <v>0</v>
      </c>
    </row>
    <row r="76" spans="1:17" customFormat="1" ht="22.95" customHeight="1" x14ac:dyDescent="0.25">
      <c r="A76" s="58"/>
      <c r="B76" s="60"/>
      <c r="C76" s="62"/>
      <c r="D76" s="64"/>
      <c r="E76" s="66"/>
      <c r="F76" s="8" t="s">
        <v>368</v>
      </c>
      <c r="G76" s="47"/>
      <c r="H76" s="11"/>
      <c r="I76" s="8">
        <f>IFERROR(VLOOKUP(H76,Šifranti!$F$49:$G$152,2,FALSE),0)</f>
        <v>0</v>
      </c>
      <c r="J76" s="43">
        <f>J74*0.5</f>
        <v>0</v>
      </c>
      <c r="K76" s="33"/>
      <c r="L76" s="50">
        <v>0.56999999999999995</v>
      </c>
      <c r="M76" s="32">
        <f>D74+E74</f>
        <v>0</v>
      </c>
      <c r="N76" s="32">
        <f t="shared" si="6"/>
        <v>0</v>
      </c>
      <c r="O76" s="32">
        <f t="shared" si="5"/>
        <v>0</v>
      </c>
    </row>
    <row r="77" spans="1:17" customFormat="1" ht="22.95" customHeight="1" x14ac:dyDescent="0.25">
      <c r="A77" s="58"/>
      <c r="B77" s="60"/>
      <c r="C77" s="62"/>
      <c r="D77" s="64"/>
      <c r="E77" s="66"/>
      <c r="F77" s="8" t="s">
        <v>369</v>
      </c>
      <c r="G77" s="47"/>
      <c r="H77" s="11"/>
      <c r="I77" s="8">
        <f>IFERROR(VLOOKUP(H77,Šifranti!$F$49:$G$152,2,FALSE),0)</f>
        <v>0</v>
      </c>
      <c r="J77" s="43">
        <f>J74*0.5</f>
        <v>0</v>
      </c>
      <c r="K77" s="33"/>
      <c r="L77" s="50">
        <v>0.56999999999999995</v>
      </c>
      <c r="M77" s="32">
        <f>D74+E74</f>
        <v>0</v>
      </c>
      <c r="N77" s="32">
        <f t="shared" si="6"/>
        <v>0</v>
      </c>
      <c r="O77" s="32">
        <f t="shared" si="5"/>
        <v>0</v>
      </c>
    </row>
    <row r="78" spans="1:17" customFormat="1" ht="22.95" customHeight="1" x14ac:dyDescent="0.25">
      <c r="A78" s="58"/>
      <c r="B78" s="60"/>
      <c r="C78" s="62"/>
      <c r="D78" s="64"/>
      <c r="E78" s="66"/>
      <c r="F78" s="8" t="s">
        <v>396</v>
      </c>
      <c r="G78" s="47"/>
      <c r="H78" s="11"/>
      <c r="I78" s="8">
        <f>IFERROR(VLOOKUP(H78,Šifranti!$F$49:$G$152,2,FALSE),0)</f>
        <v>0</v>
      </c>
      <c r="J78" s="43">
        <f>J74*1</f>
        <v>0</v>
      </c>
      <c r="K78" s="33"/>
      <c r="L78" s="50">
        <v>0.4</v>
      </c>
      <c r="M78" s="32">
        <f>D74+E74</f>
        <v>0</v>
      </c>
      <c r="N78" s="32">
        <f t="shared" si="6"/>
        <v>0</v>
      </c>
      <c r="O78" s="32">
        <f t="shared" si="5"/>
        <v>0</v>
      </c>
    </row>
    <row r="79" spans="1:17" customFormat="1" ht="22.95" customHeight="1" x14ac:dyDescent="0.25">
      <c r="A79" s="58"/>
      <c r="B79" s="60"/>
      <c r="C79" s="62"/>
      <c r="D79" s="64"/>
      <c r="E79" s="66"/>
      <c r="F79" s="8" t="s">
        <v>397</v>
      </c>
      <c r="G79" s="47"/>
      <c r="H79" s="11"/>
      <c r="I79" s="8">
        <f>IFERROR(VLOOKUP(H79,Šifranti!$F$49:$G$152,2,FALSE),0)</f>
        <v>0</v>
      </c>
      <c r="J79" s="43">
        <f>J74*1</f>
        <v>0</v>
      </c>
      <c r="K79" s="33"/>
      <c r="L79" s="50">
        <v>0.4</v>
      </c>
      <c r="M79" s="32">
        <f>D74+E74</f>
        <v>0</v>
      </c>
      <c r="N79" s="32">
        <f t="shared" si="6"/>
        <v>0</v>
      </c>
      <c r="O79" s="32">
        <f t="shared" si="5"/>
        <v>0</v>
      </c>
    </row>
    <row r="80" spans="1:17" customFormat="1" ht="22.95" customHeight="1" x14ac:dyDescent="0.25">
      <c r="A80" s="57">
        <v>44866</v>
      </c>
      <c r="B80" s="59"/>
      <c r="C80" s="61"/>
      <c r="D80" s="63">
        <f>IF(B80&gt;2433,B80-2433,0)</f>
        <v>0</v>
      </c>
      <c r="E80" s="65">
        <f>IF(C80&gt;2017,C80-2017,0)</f>
        <v>0</v>
      </c>
      <c r="F80" s="15" t="s">
        <v>382</v>
      </c>
      <c r="G80" s="47"/>
      <c r="H80" s="11"/>
      <c r="I80" s="8">
        <f>IFERROR(VLOOKUP(H80,Šifranti!$F$5:$G$48,2,FALSE),0)</f>
        <v>0</v>
      </c>
      <c r="J80" s="44"/>
      <c r="K80" s="33"/>
      <c r="L80" s="50">
        <v>1.02</v>
      </c>
      <c r="M80" s="32">
        <f>D80+E80</f>
        <v>0</v>
      </c>
      <c r="N80" s="32">
        <f t="shared" si="6"/>
        <v>0</v>
      </c>
      <c r="O80" s="32">
        <f t="shared" si="5"/>
        <v>0</v>
      </c>
    </row>
    <row r="81" spans="1:15" customFormat="1" ht="22.95" customHeight="1" x14ac:dyDescent="0.25">
      <c r="A81" s="58"/>
      <c r="B81" s="60"/>
      <c r="C81" s="62"/>
      <c r="D81" s="64"/>
      <c r="E81" s="66"/>
      <c r="F81" s="15" t="s">
        <v>383</v>
      </c>
      <c r="G81" s="47"/>
      <c r="H81" s="11"/>
      <c r="I81" s="8">
        <f>IFERROR(VLOOKUP(H81,Šifranti!$F$5:$G$48,2,FALSE),0)</f>
        <v>0</v>
      </c>
      <c r="J81" s="43">
        <f>J80</f>
        <v>0</v>
      </c>
      <c r="K81" s="33"/>
      <c r="L81" s="50">
        <v>1.02</v>
      </c>
      <c r="M81" s="32">
        <f>D80+E80</f>
        <v>0</v>
      </c>
      <c r="N81" s="32">
        <f t="shared" si="6"/>
        <v>0</v>
      </c>
      <c r="O81" s="32">
        <f t="shared" si="5"/>
        <v>0</v>
      </c>
    </row>
    <row r="82" spans="1:15" customFormat="1" ht="22.95" customHeight="1" x14ac:dyDescent="0.25">
      <c r="A82" s="58"/>
      <c r="B82" s="60"/>
      <c r="C82" s="62"/>
      <c r="D82" s="64"/>
      <c r="E82" s="66"/>
      <c r="F82" s="8" t="s">
        <v>368</v>
      </c>
      <c r="G82" s="47"/>
      <c r="H82" s="11"/>
      <c r="I82" s="8">
        <f>IFERROR(VLOOKUP(H82,Šifranti!$F$49:$G$152,2,FALSE),0)</f>
        <v>0</v>
      </c>
      <c r="J82" s="43">
        <f>J80*0.5</f>
        <v>0</v>
      </c>
      <c r="K82" s="33"/>
      <c r="L82" s="50">
        <v>0.56999999999999995</v>
      </c>
      <c r="M82" s="32">
        <f>D80+E80</f>
        <v>0</v>
      </c>
      <c r="N82" s="32">
        <f t="shared" si="6"/>
        <v>0</v>
      </c>
      <c r="O82" s="32">
        <f t="shared" si="5"/>
        <v>0</v>
      </c>
    </row>
    <row r="83" spans="1:15" customFormat="1" ht="22.95" customHeight="1" x14ac:dyDescent="0.25">
      <c r="A83" s="58"/>
      <c r="B83" s="60"/>
      <c r="C83" s="62"/>
      <c r="D83" s="64"/>
      <c r="E83" s="66"/>
      <c r="F83" s="8" t="s">
        <v>369</v>
      </c>
      <c r="G83" s="47"/>
      <c r="H83" s="11"/>
      <c r="I83" s="8">
        <f>IFERROR(VLOOKUP(H83,Šifranti!$F$49:$G$152,2,FALSE),0)</f>
        <v>0</v>
      </c>
      <c r="J83" s="43">
        <f>J80*0.5</f>
        <v>0</v>
      </c>
      <c r="K83" s="33"/>
      <c r="L83" s="50">
        <v>0.56999999999999995</v>
      </c>
      <c r="M83" s="32">
        <f>D80+E80</f>
        <v>0</v>
      </c>
      <c r="N83" s="32">
        <f t="shared" si="6"/>
        <v>0</v>
      </c>
      <c r="O83" s="32">
        <f t="shared" si="5"/>
        <v>0</v>
      </c>
    </row>
    <row r="84" spans="1:15" customFormat="1" ht="22.95" customHeight="1" x14ac:dyDescent="0.25">
      <c r="A84" s="58"/>
      <c r="B84" s="60"/>
      <c r="C84" s="62"/>
      <c r="D84" s="64"/>
      <c r="E84" s="66"/>
      <c r="F84" s="8" t="s">
        <v>396</v>
      </c>
      <c r="G84" s="47"/>
      <c r="H84" s="11"/>
      <c r="I84" s="8">
        <f>IFERROR(VLOOKUP(H84,Šifranti!$F$49:$G$152,2,FALSE),0)</f>
        <v>0</v>
      </c>
      <c r="J84" s="43">
        <f>J80*1</f>
        <v>0</v>
      </c>
      <c r="K84" s="33"/>
      <c r="L84" s="50">
        <v>0.4</v>
      </c>
      <c r="M84" s="32">
        <f>D80+E80</f>
        <v>0</v>
      </c>
      <c r="N84" s="32">
        <f t="shared" si="6"/>
        <v>0</v>
      </c>
      <c r="O84" s="32">
        <f t="shared" si="5"/>
        <v>0</v>
      </c>
    </row>
    <row r="85" spans="1:15" customFormat="1" ht="22.95" customHeight="1" x14ac:dyDescent="0.25">
      <c r="A85" s="58"/>
      <c r="B85" s="60"/>
      <c r="C85" s="62"/>
      <c r="D85" s="64"/>
      <c r="E85" s="66"/>
      <c r="F85" s="8" t="s">
        <v>397</v>
      </c>
      <c r="G85" s="47"/>
      <c r="H85" s="11"/>
      <c r="I85" s="8">
        <f>IFERROR(VLOOKUP(H85,Šifranti!$F$49:$G$152,2,FALSE),0)</f>
        <v>0</v>
      </c>
      <c r="J85" s="43">
        <f>J80*1</f>
        <v>0</v>
      </c>
      <c r="K85" s="33"/>
      <c r="L85" s="50">
        <v>0.4</v>
      </c>
      <c r="M85" s="32">
        <f>D80+E80</f>
        <v>0</v>
      </c>
      <c r="N85" s="32">
        <f t="shared" si="6"/>
        <v>0</v>
      </c>
      <c r="O85" s="32">
        <f t="shared" si="5"/>
        <v>0</v>
      </c>
    </row>
    <row r="86" spans="1:15" customFormat="1" ht="22.95" customHeight="1" x14ac:dyDescent="0.25">
      <c r="A86" s="57">
        <v>44896</v>
      </c>
      <c r="B86" s="59"/>
      <c r="C86" s="61"/>
      <c r="D86" s="63">
        <f>IF(B86&gt;2433,B86-2433,0)</f>
        <v>0</v>
      </c>
      <c r="E86" s="65">
        <f>IF(C86&gt;2017,C86-2017,0)</f>
        <v>0</v>
      </c>
      <c r="F86" s="15" t="s">
        <v>382</v>
      </c>
      <c r="G86" s="47"/>
      <c r="H86" s="11"/>
      <c r="I86" s="8">
        <f>IFERROR(VLOOKUP(H86,Šifranti!$F$5:$G$48,2,FALSE),0)</f>
        <v>0</v>
      </c>
      <c r="J86" s="44"/>
      <c r="K86" s="33"/>
      <c r="L86" s="50">
        <v>1.02</v>
      </c>
      <c r="M86" s="32">
        <f>D86+E86</f>
        <v>0</v>
      </c>
      <c r="N86" s="32">
        <f t="shared" si="6"/>
        <v>0</v>
      </c>
      <c r="O86" s="32">
        <f t="shared" si="5"/>
        <v>0</v>
      </c>
    </row>
    <row r="87" spans="1:15" customFormat="1" ht="22.95" customHeight="1" x14ac:dyDescent="0.25">
      <c r="A87" s="58"/>
      <c r="B87" s="60"/>
      <c r="C87" s="62"/>
      <c r="D87" s="64"/>
      <c r="E87" s="66"/>
      <c r="F87" s="15" t="s">
        <v>383</v>
      </c>
      <c r="G87" s="47"/>
      <c r="H87" s="11"/>
      <c r="I87" s="8">
        <f>IFERROR(VLOOKUP(H87,Šifranti!$F$5:$G$48,2,FALSE),0)</f>
        <v>0</v>
      </c>
      <c r="J87" s="43">
        <f>J86</f>
        <v>0</v>
      </c>
      <c r="K87" s="33"/>
      <c r="L87" s="50">
        <v>1.02</v>
      </c>
      <c r="M87" s="32">
        <f>D86+E86</f>
        <v>0</v>
      </c>
      <c r="N87" s="32">
        <f t="shared" si="6"/>
        <v>0</v>
      </c>
      <c r="O87" s="32">
        <f t="shared" si="5"/>
        <v>0</v>
      </c>
    </row>
    <row r="88" spans="1:15" customFormat="1" ht="22.95" customHeight="1" x14ac:dyDescent="0.25">
      <c r="A88" s="58"/>
      <c r="B88" s="60"/>
      <c r="C88" s="62"/>
      <c r="D88" s="64"/>
      <c r="E88" s="66"/>
      <c r="F88" s="8" t="s">
        <v>368</v>
      </c>
      <c r="G88" s="47"/>
      <c r="H88" s="11"/>
      <c r="I88" s="8">
        <f>IFERROR(VLOOKUP(H88,Šifranti!$F$49:$G$152,2,FALSE),0)</f>
        <v>0</v>
      </c>
      <c r="J88" s="43">
        <f>J86*0.5</f>
        <v>0</v>
      </c>
      <c r="K88" s="33"/>
      <c r="L88" s="50">
        <v>0.56999999999999995</v>
      </c>
      <c r="M88" s="32">
        <f>D86+E86</f>
        <v>0</v>
      </c>
      <c r="N88" s="32">
        <f t="shared" si="6"/>
        <v>0</v>
      </c>
      <c r="O88" s="32">
        <f t="shared" si="5"/>
        <v>0</v>
      </c>
    </row>
    <row r="89" spans="1:15" customFormat="1" ht="22.95" customHeight="1" x14ac:dyDescent="0.25">
      <c r="A89" s="58"/>
      <c r="B89" s="60"/>
      <c r="C89" s="62"/>
      <c r="D89" s="64"/>
      <c r="E89" s="66"/>
      <c r="F89" s="8" t="s">
        <v>369</v>
      </c>
      <c r="G89" s="47"/>
      <c r="H89" s="11"/>
      <c r="I89" s="8">
        <f>IFERROR(VLOOKUP(H89,Šifranti!$F$49:$G$152,2,FALSE),0)</f>
        <v>0</v>
      </c>
      <c r="J89" s="43">
        <f>J86*0.5</f>
        <v>0</v>
      </c>
      <c r="K89" s="33"/>
      <c r="L89" s="50">
        <v>0.56999999999999995</v>
      </c>
      <c r="M89" s="32">
        <f>D86+E86</f>
        <v>0</v>
      </c>
      <c r="N89" s="32">
        <f t="shared" si="6"/>
        <v>0</v>
      </c>
      <c r="O89" s="32">
        <f t="shared" si="5"/>
        <v>0</v>
      </c>
    </row>
    <row r="90" spans="1:15" customFormat="1" ht="22.95" customHeight="1" x14ac:dyDescent="0.25">
      <c r="A90" s="58"/>
      <c r="B90" s="60"/>
      <c r="C90" s="62"/>
      <c r="D90" s="64"/>
      <c r="E90" s="66"/>
      <c r="F90" s="8" t="s">
        <v>396</v>
      </c>
      <c r="G90" s="47"/>
      <c r="H90" s="11"/>
      <c r="I90" s="8">
        <f>IFERROR(VLOOKUP(H90,Šifranti!$F$49:$G$152,2,FALSE),0)</f>
        <v>0</v>
      </c>
      <c r="J90" s="43">
        <f>J86*1</f>
        <v>0</v>
      </c>
      <c r="K90" s="33"/>
      <c r="L90" s="50">
        <v>0.4</v>
      </c>
      <c r="M90" s="32">
        <f>D86+E86</f>
        <v>0</v>
      </c>
      <c r="N90" s="32">
        <f t="shared" si="6"/>
        <v>0</v>
      </c>
      <c r="O90" s="32">
        <f t="shared" si="5"/>
        <v>0</v>
      </c>
    </row>
    <row r="91" spans="1:15" customFormat="1" ht="22.95" customHeight="1" x14ac:dyDescent="0.25">
      <c r="A91" s="58"/>
      <c r="B91" s="60"/>
      <c r="C91" s="62"/>
      <c r="D91" s="64"/>
      <c r="E91" s="66"/>
      <c r="F91" s="8" t="s">
        <v>397</v>
      </c>
      <c r="G91" s="47"/>
      <c r="H91" s="11"/>
      <c r="I91" s="8">
        <f>IFERROR(VLOOKUP(H91,Šifranti!$F$49:$G$152,2,FALSE),0)</f>
        <v>0</v>
      </c>
      <c r="J91" s="43">
        <f>J86*1</f>
        <v>0</v>
      </c>
      <c r="K91" s="33"/>
      <c r="L91" s="50">
        <v>0.4</v>
      </c>
      <c r="M91" s="32">
        <f>D86+E86</f>
        <v>0</v>
      </c>
      <c r="N91" s="32">
        <f t="shared" si="6"/>
        <v>0</v>
      </c>
      <c r="O91" s="32">
        <f t="shared" si="5"/>
        <v>0</v>
      </c>
    </row>
    <row r="92" spans="1:15" customFormat="1" ht="22.95" customHeight="1" x14ac:dyDescent="0.25">
      <c r="A92" s="34" t="s">
        <v>320</v>
      </c>
      <c r="B92" s="34"/>
      <c r="C92" s="34"/>
      <c r="D92" s="7"/>
      <c r="E92" s="7"/>
      <c r="F92" s="7"/>
      <c r="G92" s="7"/>
      <c r="H92" s="7"/>
      <c r="I92" s="7"/>
      <c r="J92" s="7"/>
      <c r="K92" s="7"/>
      <c r="L92" s="7"/>
      <c r="M92" s="7"/>
      <c r="N92" s="32">
        <f>SUM(N68:N91)</f>
        <v>0</v>
      </c>
      <c r="O92" s="32">
        <f>SUM(O68:O91)</f>
        <v>0</v>
      </c>
    </row>
    <row r="93" spans="1:15" customFormat="1" ht="22.95" customHeight="1" x14ac:dyDescent="0.25"/>
    <row r="94" spans="1:15" customFormat="1" ht="22.95" customHeight="1" x14ac:dyDescent="0.25">
      <c r="A94" s="26" t="s">
        <v>375</v>
      </c>
      <c r="B94" s="46"/>
      <c r="C94" s="46"/>
    </row>
    <row r="95" spans="1:15" customFormat="1" ht="85.95" customHeight="1" x14ac:dyDescent="0.25">
      <c r="A95" s="8" t="s">
        <v>11</v>
      </c>
      <c r="B95" s="49" t="s">
        <v>490</v>
      </c>
      <c r="C95" s="8" t="s">
        <v>323</v>
      </c>
      <c r="D95" s="13" t="s">
        <v>379</v>
      </c>
      <c r="E95" s="13" t="s">
        <v>378</v>
      </c>
      <c r="F95" s="8" t="s">
        <v>420</v>
      </c>
      <c r="G95" s="8" t="s">
        <v>8</v>
      </c>
      <c r="H95" s="8" t="s">
        <v>9</v>
      </c>
      <c r="I95" s="8" t="s">
        <v>10</v>
      </c>
      <c r="J95" s="8" t="s">
        <v>395</v>
      </c>
      <c r="K95" s="8" t="s">
        <v>372</v>
      </c>
      <c r="L95" s="8" t="s">
        <v>384</v>
      </c>
      <c r="M95" s="8" t="s">
        <v>385</v>
      </c>
      <c r="N95" s="13" t="s">
        <v>381</v>
      </c>
      <c r="O95" s="13" t="s">
        <v>380</v>
      </c>
    </row>
    <row r="96" spans="1:15" customFormat="1" ht="22.95" customHeight="1" x14ac:dyDescent="0.25">
      <c r="A96" s="9">
        <v>1</v>
      </c>
      <c r="B96" s="9">
        <v>2</v>
      </c>
      <c r="C96" s="9">
        <v>3</v>
      </c>
      <c r="D96" s="9">
        <v>4</v>
      </c>
      <c r="E96" s="9">
        <v>5</v>
      </c>
      <c r="F96" s="14">
        <v>6</v>
      </c>
      <c r="G96" s="9">
        <v>7</v>
      </c>
      <c r="H96" s="14">
        <v>8</v>
      </c>
      <c r="I96" s="9">
        <v>9</v>
      </c>
      <c r="J96" s="9">
        <v>10</v>
      </c>
      <c r="K96" s="9">
        <v>11</v>
      </c>
      <c r="L96" s="9">
        <v>12</v>
      </c>
      <c r="M96" s="9">
        <v>13</v>
      </c>
      <c r="N96" s="9">
        <v>14</v>
      </c>
      <c r="O96" s="9">
        <v>15</v>
      </c>
    </row>
    <row r="97" spans="1:15" customFormat="1" ht="22.95" customHeight="1" x14ac:dyDescent="0.25">
      <c r="A97" s="57">
        <v>44805</v>
      </c>
      <c r="B97" s="59"/>
      <c r="C97" s="61"/>
      <c r="D97" s="63">
        <f>IF(B97&gt;2433,B97-2433,0)</f>
        <v>0</v>
      </c>
      <c r="E97" s="65">
        <f>IF(C97&gt;2017,C97-2017,0)</f>
        <v>0</v>
      </c>
      <c r="F97" s="15" t="s">
        <v>382</v>
      </c>
      <c r="G97" s="47"/>
      <c r="H97" s="11"/>
      <c r="I97" s="8">
        <f>IFERROR(VLOOKUP(H97,Šifranti!$F$5:$G$48,2,FALSE),0)</f>
        <v>0</v>
      </c>
      <c r="J97" s="44"/>
      <c r="K97" s="33"/>
      <c r="L97" s="50">
        <v>1.02</v>
      </c>
      <c r="M97" s="32">
        <f>D97+E97</f>
        <v>0</v>
      </c>
      <c r="N97" s="32">
        <f>IF(J97*K97*L97*M97 &lt;= 2000,J97*K97*L97*M97,2000)</f>
        <v>0</v>
      </c>
      <c r="O97" s="32">
        <f t="shared" ref="O97:O120" si="7">N97*1.161</f>
        <v>0</v>
      </c>
    </row>
    <row r="98" spans="1:15" customFormat="1" ht="22.95" customHeight="1" x14ac:dyDescent="0.25">
      <c r="A98" s="58"/>
      <c r="B98" s="60"/>
      <c r="C98" s="62"/>
      <c r="D98" s="64"/>
      <c r="E98" s="66"/>
      <c r="F98" s="15" t="s">
        <v>383</v>
      </c>
      <c r="G98" s="47"/>
      <c r="H98" s="11"/>
      <c r="I98" s="8">
        <f>IFERROR(VLOOKUP(H98,Šifranti!$F$5:$G$48,2,FALSE),0)</f>
        <v>0</v>
      </c>
      <c r="J98" s="43">
        <f>J97</f>
        <v>0</v>
      </c>
      <c r="K98" s="33"/>
      <c r="L98" s="50">
        <v>1.02</v>
      </c>
      <c r="M98" s="32">
        <f>D97+E97</f>
        <v>0</v>
      </c>
      <c r="N98" s="32">
        <f t="shared" ref="N98:N120" si="8">IF(J98*K98*L98*M98 &lt;= 2000,J98*K98*L98*M98,2000)</f>
        <v>0</v>
      </c>
      <c r="O98" s="32">
        <f t="shared" si="7"/>
        <v>0</v>
      </c>
    </row>
    <row r="99" spans="1:15" customFormat="1" ht="22.95" customHeight="1" x14ac:dyDescent="0.25">
      <c r="A99" s="58"/>
      <c r="B99" s="60"/>
      <c r="C99" s="62"/>
      <c r="D99" s="64"/>
      <c r="E99" s="66"/>
      <c r="F99" s="8" t="s">
        <v>368</v>
      </c>
      <c r="G99" s="47"/>
      <c r="H99" s="11"/>
      <c r="I99" s="8">
        <f>IFERROR(VLOOKUP(H99,Šifranti!$F$49:$G$152,2,FALSE),0)</f>
        <v>0</v>
      </c>
      <c r="J99" s="43">
        <f>J97*0.5</f>
        <v>0</v>
      </c>
      <c r="K99" s="33"/>
      <c r="L99" s="50">
        <v>0.56999999999999995</v>
      </c>
      <c r="M99" s="32">
        <f>D97+E97</f>
        <v>0</v>
      </c>
      <c r="N99" s="32">
        <f t="shared" si="8"/>
        <v>0</v>
      </c>
      <c r="O99" s="32">
        <f t="shared" si="7"/>
        <v>0</v>
      </c>
    </row>
    <row r="100" spans="1:15" customFormat="1" ht="22.95" customHeight="1" x14ac:dyDescent="0.25">
      <c r="A100" s="58"/>
      <c r="B100" s="60"/>
      <c r="C100" s="62"/>
      <c r="D100" s="64"/>
      <c r="E100" s="66"/>
      <c r="F100" s="8" t="s">
        <v>369</v>
      </c>
      <c r="G100" s="47"/>
      <c r="H100" s="11"/>
      <c r="I100" s="8">
        <f>IFERROR(VLOOKUP(H100,Šifranti!$F$49:$G$152,2,FALSE),0)</f>
        <v>0</v>
      </c>
      <c r="J100" s="43">
        <f>J97*0.5</f>
        <v>0</v>
      </c>
      <c r="K100" s="33"/>
      <c r="L100" s="50">
        <v>0.56999999999999995</v>
      </c>
      <c r="M100" s="32">
        <f>D97+E97</f>
        <v>0</v>
      </c>
      <c r="N100" s="32">
        <f t="shared" si="8"/>
        <v>0</v>
      </c>
      <c r="O100" s="32">
        <f t="shared" si="7"/>
        <v>0</v>
      </c>
    </row>
    <row r="101" spans="1:15" customFormat="1" ht="22.95" customHeight="1" x14ac:dyDescent="0.25">
      <c r="A101" s="58"/>
      <c r="B101" s="60"/>
      <c r="C101" s="62"/>
      <c r="D101" s="64"/>
      <c r="E101" s="66"/>
      <c r="F101" s="8" t="s">
        <v>396</v>
      </c>
      <c r="G101" s="47"/>
      <c r="H101" s="11"/>
      <c r="I101" s="8">
        <f>IFERROR(VLOOKUP(H101,Šifranti!$F$49:$G$152,2,FALSE),0)</f>
        <v>0</v>
      </c>
      <c r="J101" s="43">
        <f>J97*1</f>
        <v>0</v>
      </c>
      <c r="K101" s="33"/>
      <c r="L101" s="50">
        <v>0.4</v>
      </c>
      <c r="M101" s="32">
        <f>D97+E97</f>
        <v>0</v>
      </c>
      <c r="N101" s="32">
        <f t="shared" si="8"/>
        <v>0</v>
      </c>
      <c r="O101" s="32">
        <f t="shared" si="7"/>
        <v>0</v>
      </c>
    </row>
    <row r="102" spans="1:15" customFormat="1" ht="21" customHeight="1" x14ac:dyDescent="0.25">
      <c r="A102" s="58"/>
      <c r="B102" s="60"/>
      <c r="C102" s="62"/>
      <c r="D102" s="64"/>
      <c r="E102" s="66"/>
      <c r="F102" s="8" t="s">
        <v>397</v>
      </c>
      <c r="G102" s="47"/>
      <c r="H102" s="11"/>
      <c r="I102" s="8">
        <f>IFERROR(VLOOKUP(H102,Šifranti!$F$49:$G$152,2,FALSE),0)</f>
        <v>0</v>
      </c>
      <c r="J102" s="43">
        <f>J97*1</f>
        <v>0</v>
      </c>
      <c r="K102" s="33"/>
      <c r="L102" s="50">
        <v>0.4</v>
      </c>
      <c r="M102" s="32">
        <f>D97+E97</f>
        <v>0</v>
      </c>
      <c r="N102" s="32">
        <f t="shared" si="8"/>
        <v>0</v>
      </c>
      <c r="O102" s="32">
        <f t="shared" si="7"/>
        <v>0</v>
      </c>
    </row>
    <row r="103" spans="1:15" customFormat="1" ht="29.4" customHeight="1" x14ac:dyDescent="0.25">
      <c r="A103" s="57">
        <v>44835</v>
      </c>
      <c r="B103" s="59"/>
      <c r="C103" s="61"/>
      <c r="D103" s="63">
        <f>IF(B103&gt;2433,B103-2433,0)</f>
        <v>0</v>
      </c>
      <c r="E103" s="65">
        <f>IF(C103&gt;2017,C103-2017,0)</f>
        <v>0</v>
      </c>
      <c r="F103" s="15" t="s">
        <v>382</v>
      </c>
      <c r="G103" s="47"/>
      <c r="H103" s="11"/>
      <c r="I103" s="8">
        <f>IFERROR(VLOOKUP(H103,Šifranti!$F$5:$G$48,2,FALSE),0)</f>
        <v>0</v>
      </c>
      <c r="J103" s="44"/>
      <c r="K103" s="33"/>
      <c r="L103" s="50">
        <v>1.02</v>
      </c>
      <c r="M103" s="32">
        <f>D103+E103</f>
        <v>0</v>
      </c>
      <c r="N103" s="32">
        <f t="shared" si="8"/>
        <v>0</v>
      </c>
      <c r="O103" s="32">
        <f t="shared" si="7"/>
        <v>0</v>
      </c>
    </row>
    <row r="104" spans="1:15" customFormat="1" ht="19.95" customHeight="1" x14ac:dyDescent="0.25">
      <c r="A104" s="58"/>
      <c r="B104" s="60"/>
      <c r="C104" s="62"/>
      <c r="D104" s="64"/>
      <c r="E104" s="66"/>
      <c r="F104" s="15" t="s">
        <v>383</v>
      </c>
      <c r="G104" s="47"/>
      <c r="H104" s="11"/>
      <c r="I104" s="8">
        <f>IFERROR(VLOOKUP(H104,Šifranti!$F$5:$G$48,2,FALSE),0)</f>
        <v>0</v>
      </c>
      <c r="J104" s="43">
        <f>J103</f>
        <v>0</v>
      </c>
      <c r="K104" s="33"/>
      <c r="L104" s="50">
        <v>1.02</v>
      </c>
      <c r="M104" s="32">
        <f>D103+E103</f>
        <v>0</v>
      </c>
      <c r="N104" s="32">
        <f t="shared" si="8"/>
        <v>0</v>
      </c>
      <c r="O104" s="32">
        <f t="shared" si="7"/>
        <v>0</v>
      </c>
    </row>
    <row r="105" spans="1:15" customFormat="1" ht="22.95" customHeight="1" x14ac:dyDescent="0.25">
      <c r="A105" s="58"/>
      <c r="B105" s="60"/>
      <c r="C105" s="62"/>
      <c r="D105" s="64"/>
      <c r="E105" s="66"/>
      <c r="F105" s="8" t="s">
        <v>368</v>
      </c>
      <c r="G105" s="47"/>
      <c r="H105" s="11"/>
      <c r="I105" s="8">
        <f>IFERROR(VLOOKUP(H105,Šifranti!$F$49:$G$152,2,FALSE),0)</f>
        <v>0</v>
      </c>
      <c r="J105" s="43">
        <f>J103*0.5</f>
        <v>0</v>
      </c>
      <c r="K105" s="33"/>
      <c r="L105" s="50">
        <v>0.56999999999999995</v>
      </c>
      <c r="M105" s="32">
        <f>D103+E103</f>
        <v>0</v>
      </c>
      <c r="N105" s="32">
        <f t="shared" si="8"/>
        <v>0</v>
      </c>
      <c r="O105" s="32">
        <f t="shared" si="7"/>
        <v>0</v>
      </c>
    </row>
    <row r="106" spans="1:15" customFormat="1" ht="22.95" customHeight="1" x14ac:dyDescent="0.25">
      <c r="A106" s="58"/>
      <c r="B106" s="60"/>
      <c r="C106" s="62"/>
      <c r="D106" s="64"/>
      <c r="E106" s="66"/>
      <c r="F106" s="8" t="s">
        <v>369</v>
      </c>
      <c r="G106" s="47"/>
      <c r="H106" s="11"/>
      <c r="I106" s="8">
        <f>IFERROR(VLOOKUP(H106,Šifranti!$F$49:$G$152,2,FALSE),0)</f>
        <v>0</v>
      </c>
      <c r="J106" s="43">
        <f>J103*0.5</f>
        <v>0</v>
      </c>
      <c r="K106" s="33"/>
      <c r="L106" s="50">
        <v>0.56999999999999995</v>
      </c>
      <c r="M106" s="32">
        <f>D103+E103</f>
        <v>0</v>
      </c>
      <c r="N106" s="32">
        <f t="shared" si="8"/>
        <v>0</v>
      </c>
      <c r="O106" s="32">
        <f t="shared" si="7"/>
        <v>0</v>
      </c>
    </row>
    <row r="107" spans="1:15" customFormat="1" ht="22.95" customHeight="1" x14ac:dyDescent="0.25">
      <c r="A107" s="58"/>
      <c r="B107" s="60"/>
      <c r="C107" s="62"/>
      <c r="D107" s="64"/>
      <c r="E107" s="66"/>
      <c r="F107" s="8" t="s">
        <v>396</v>
      </c>
      <c r="G107" s="47"/>
      <c r="H107" s="11"/>
      <c r="I107" s="8">
        <f>IFERROR(VLOOKUP(H107,Šifranti!$F$49:$G$152,2,FALSE),0)</f>
        <v>0</v>
      </c>
      <c r="J107" s="43">
        <f>J103*1</f>
        <v>0</v>
      </c>
      <c r="K107" s="33"/>
      <c r="L107" s="50">
        <v>0.4</v>
      </c>
      <c r="M107" s="32">
        <f>D103+E103</f>
        <v>0</v>
      </c>
      <c r="N107" s="32">
        <f t="shared" si="8"/>
        <v>0</v>
      </c>
      <c r="O107" s="32">
        <f t="shared" si="7"/>
        <v>0</v>
      </c>
    </row>
    <row r="108" spans="1:15" customFormat="1" ht="22.95" customHeight="1" x14ac:dyDescent="0.25">
      <c r="A108" s="58"/>
      <c r="B108" s="60"/>
      <c r="C108" s="62"/>
      <c r="D108" s="64"/>
      <c r="E108" s="66"/>
      <c r="F108" s="8" t="s">
        <v>397</v>
      </c>
      <c r="G108" s="47"/>
      <c r="H108" s="11"/>
      <c r="I108" s="8">
        <f>IFERROR(VLOOKUP(H108,Šifranti!$F$49:$G$152,2,FALSE),0)</f>
        <v>0</v>
      </c>
      <c r="J108" s="43">
        <f>J103*1</f>
        <v>0</v>
      </c>
      <c r="K108" s="33"/>
      <c r="L108" s="50">
        <v>0.4</v>
      </c>
      <c r="M108" s="32">
        <f>D103+E103</f>
        <v>0</v>
      </c>
      <c r="N108" s="32">
        <f t="shared" si="8"/>
        <v>0</v>
      </c>
      <c r="O108" s="32">
        <f t="shared" si="7"/>
        <v>0</v>
      </c>
    </row>
    <row r="109" spans="1:15" customFormat="1" ht="22.95" customHeight="1" x14ac:dyDescent="0.25">
      <c r="A109" s="57">
        <v>44866</v>
      </c>
      <c r="B109" s="59"/>
      <c r="C109" s="61"/>
      <c r="D109" s="63">
        <f>IF(B109&gt;2433,B109-2433,0)</f>
        <v>0</v>
      </c>
      <c r="E109" s="65">
        <f>IF(C109&gt;2017,C109-2017,0)</f>
        <v>0</v>
      </c>
      <c r="F109" s="15" t="s">
        <v>382</v>
      </c>
      <c r="G109" s="47"/>
      <c r="H109" s="11"/>
      <c r="I109" s="8">
        <f>IFERROR(VLOOKUP(H109,Šifranti!$F$5:$G$48,2,FALSE),0)</f>
        <v>0</v>
      </c>
      <c r="J109" s="44"/>
      <c r="K109" s="33"/>
      <c r="L109" s="50">
        <v>1.02</v>
      </c>
      <c r="M109" s="32">
        <f>D109+E109</f>
        <v>0</v>
      </c>
      <c r="N109" s="32">
        <f t="shared" si="8"/>
        <v>0</v>
      </c>
      <c r="O109" s="32">
        <f t="shared" si="7"/>
        <v>0</v>
      </c>
    </row>
    <row r="110" spans="1:15" customFormat="1" ht="22.95" customHeight="1" x14ac:dyDescent="0.25">
      <c r="A110" s="58"/>
      <c r="B110" s="60"/>
      <c r="C110" s="62"/>
      <c r="D110" s="64"/>
      <c r="E110" s="66"/>
      <c r="F110" s="15" t="s">
        <v>383</v>
      </c>
      <c r="G110" s="47"/>
      <c r="H110" s="11"/>
      <c r="I110" s="8">
        <f>IFERROR(VLOOKUP(H110,Šifranti!$F$5:$G$48,2,FALSE),0)</f>
        <v>0</v>
      </c>
      <c r="J110" s="43">
        <f>J109</f>
        <v>0</v>
      </c>
      <c r="K110" s="33"/>
      <c r="L110" s="50">
        <v>1.02</v>
      </c>
      <c r="M110" s="32">
        <f>D109+E109</f>
        <v>0</v>
      </c>
      <c r="N110" s="32">
        <f t="shared" si="8"/>
        <v>0</v>
      </c>
      <c r="O110" s="32">
        <f t="shared" si="7"/>
        <v>0</v>
      </c>
    </row>
    <row r="111" spans="1:15" customFormat="1" ht="22.95" customHeight="1" x14ac:dyDescent="0.25">
      <c r="A111" s="58"/>
      <c r="B111" s="60"/>
      <c r="C111" s="62"/>
      <c r="D111" s="64"/>
      <c r="E111" s="66"/>
      <c r="F111" s="8" t="s">
        <v>368</v>
      </c>
      <c r="G111" s="47"/>
      <c r="H111" s="11"/>
      <c r="I111" s="8">
        <f>IFERROR(VLOOKUP(H111,Šifranti!$F$49:$G$152,2,FALSE),0)</f>
        <v>0</v>
      </c>
      <c r="J111" s="43">
        <f>J109*0.5</f>
        <v>0</v>
      </c>
      <c r="K111" s="33"/>
      <c r="L111" s="50">
        <v>0.56999999999999995</v>
      </c>
      <c r="M111" s="32">
        <f>D109+E109</f>
        <v>0</v>
      </c>
      <c r="N111" s="32">
        <f t="shared" si="8"/>
        <v>0</v>
      </c>
      <c r="O111" s="32">
        <f t="shared" si="7"/>
        <v>0</v>
      </c>
    </row>
    <row r="112" spans="1:15" customFormat="1" ht="22.95" customHeight="1" x14ac:dyDescent="0.25">
      <c r="A112" s="58"/>
      <c r="B112" s="60"/>
      <c r="C112" s="62"/>
      <c r="D112" s="64"/>
      <c r="E112" s="66"/>
      <c r="F112" s="8" t="s">
        <v>369</v>
      </c>
      <c r="G112" s="47"/>
      <c r="H112" s="11"/>
      <c r="I112" s="8">
        <f>IFERROR(VLOOKUP(H112,Šifranti!$F$49:$G$152,2,FALSE),0)</f>
        <v>0</v>
      </c>
      <c r="J112" s="43">
        <f>J109*0.5</f>
        <v>0</v>
      </c>
      <c r="K112" s="33"/>
      <c r="L112" s="50">
        <v>0.56999999999999995</v>
      </c>
      <c r="M112" s="32">
        <f>D109+E109</f>
        <v>0</v>
      </c>
      <c r="N112" s="32">
        <f t="shared" si="8"/>
        <v>0</v>
      </c>
      <c r="O112" s="32">
        <f t="shared" si="7"/>
        <v>0</v>
      </c>
    </row>
    <row r="113" spans="1:17" customFormat="1" ht="22.95" customHeight="1" x14ac:dyDescent="0.25">
      <c r="A113" s="58"/>
      <c r="B113" s="60"/>
      <c r="C113" s="62"/>
      <c r="D113" s="64"/>
      <c r="E113" s="66"/>
      <c r="F113" s="8" t="s">
        <v>396</v>
      </c>
      <c r="G113" s="47"/>
      <c r="H113" s="11"/>
      <c r="I113" s="8">
        <f>IFERROR(VLOOKUP(H113,Šifranti!$F$49:$G$152,2,FALSE),0)</f>
        <v>0</v>
      </c>
      <c r="J113" s="43">
        <f>J109*1</f>
        <v>0</v>
      </c>
      <c r="K113" s="33"/>
      <c r="L113" s="50">
        <v>0.4</v>
      </c>
      <c r="M113" s="32">
        <f>D109+E109</f>
        <v>0</v>
      </c>
      <c r="N113" s="32">
        <f t="shared" si="8"/>
        <v>0</v>
      </c>
      <c r="O113" s="32">
        <f t="shared" si="7"/>
        <v>0</v>
      </c>
    </row>
    <row r="114" spans="1:17" customFormat="1" ht="22.95" customHeight="1" x14ac:dyDescent="0.25">
      <c r="A114" s="58"/>
      <c r="B114" s="60"/>
      <c r="C114" s="62"/>
      <c r="D114" s="64"/>
      <c r="E114" s="66"/>
      <c r="F114" s="8" t="s">
        <v>397</v>
      </c>
      <c r="G114" s="47"/>
      <c r="H114" s="11"/>
      <c r="I114" s="8">
        <f>IFERROR(VLOOKUP(H114,Šifranti!$F$49:$G$152,2,FALSE),0)</f>
        <v>0</v>
      </c>
      <c r="J114" s="43">
        <f>J109*1</f>
        <v>0</v>
      </c>
      <c r="K114" s="33"/>
      <c r="L114" s="50">
        <v>0.4</v>
      </c>
      <c r="M114" s="32">
        <f>D109+E109</f>
        <v>0</v>
      </c>
      <c r="N114" s="32">
        <f t="shared" si="8"/>
        <v>0</v>
      </c>
      <c r="O114" s="32">
        <f t="shared" si="7"/>
        <v>0</v>
      </c>
    </row>
    <row r="115" spans="1:17" ht="22.95" customHeight="1" x14ac:dyDescent="0.25">
      <c r="A115" s="57">
        <v>44896</v>
      </c>
      <c r="B115" s="59"/>
      <c r="C115" s="61"/>
      <c r="D115" s="63">
        <f>IF(B115&gt;2433,B115-2433,0)</f>
        <v>0</v>
      </c>
      <c r="E115" s="65">
        <f>IF(C115&gt;2017,C115-2017,0)</f>
        <v>0</v>
      </c>
      <c r="F115" s="15" t="s">
        <v>382</v>
      </c>
      <c r="G115" s="47"/>
      <c r="H115" s="11"/>
      <c r="I115" s="8">
        <f>IFERROR(VLOOKUP(H115,Šifranti!$F$5:$G$48,2,FALSE),0)</f>
        <v>0</v>
      </c>
      <c r="J115" s="44"/>
      <c r="K115" s="33"/>
      <c r="L115" s="50">
        <v>1.02</v>
      </c>
      <c r="M115" s="32">
        <f>D115+E115</f>
        <v>0</v>
      </c>
      <c r="N115" s="32">
        <f t="shared" si="8"/>
        <v>0</v>
      </c>
      <c r="O115" s="32">
        <f t="shared" si="7"/>
        <v>0</v>
      </c>
      <c r="P115"/>
      <c r="Q115"/>
    </row>
    <row r="116" spans="1:17" customFormat="1" ht="22.95" customHeight="1" x14ac:dyDescent="0.25">
      <c r="A116" s="58"/>
      <c r="B116" s="60"/>
      <c r="C116" s="62"/>
      <c r="D116" s="64"/>
      <c r="E116" s="66"/>
      <c r="F116" s="15" t="s">
        <v>383</v>
      </c>
      <c r="G116" s="47"/>
      <c r="H116" s="11"/>
      <c r="I116" s="8">
        <f>IFERROR(VLOOKUP(H116,Šifranti!$F$5:$G$48,2,FALSE),0)</f>
        <v>0</v>
      </c>
      <c r="J116" s="43">
        <f>J115</f>
        <v>0</v>
      </c>
      <c r="K116" s="33"/>
      <c r="L116" s="50">
        <v>1.02</v>
      </c>
      <c r="M116" s="32">
        <f>D115+E115</f>
        <v>0</v>
      </c>
      <c r="N116" s="32">
        <f t="shared" si="8"/>
        <v>0</v>
      </c>
      <c r="O116" s="32">
        <f t="shared" si="7"/>
        <v>0</v>
      </c>
    </row>
    <row r="117" spans="1:17" customFormat="1" ht="22.95" customHeight="1" x14ac:dyDescent="0.25">
      <c r="A117" s="58"/>
      <c r="B117" s="60"/>
      <c r="C117" s="62"/>
      <c r="D117" s="64"/>
      <c r="E117" s="66"/>
      <c r="F117" s="8" t="s">
        <v>368</v>
      </c>
      <c r="G117" s="47"/>
      <c r="H117" s="11"/>
      <c r="I117" s="8">
        <f>IFERROR(VLOOKUP(H117,Šifranti!$F$49:$G$152,2,FALSE),0)</f>
        <v>0</v>
      </c>
      <c r="J117" s="43">
        <f>J115*0.5</f>
        <v>0</v>
      </c>
      <c r="K117" s="33"/>
      <c r="L117" s="50">
        <v>0.56999999999999995</v>
      </c>
      <c r="M117" s="32">
        <f>D115+E115</f>
        <v>0</v>
      </c>
      <c r="N117" s="32">
        <f t="shared" si="8"/>
        <v>0</v>
      </c>
      <c r="O117" s="32">
        <f t="shared" si="7"/>
        <v>0</v>
      </c>
    </row>
    <row r="118" spans="1:17" customFormat="1" ht="22.95" customHeight="1" x14ac:dyDescent="0.25">
      <c r="A118" s="58"/>
      <c r="B118" s="60"/>
      <c r="C118" s="62"/>
      <c r="D118" s="64"/>
      <c r="E118" s="66"/>
      <c r="F118" s="8" t="s">
        <v>369</v>
      </c>
      <c r="G118" s="47"/>
      <c r="H118" s="11"/>
      <c r="I118" s="8">
        <f>IFERROR(VLOOKUP(H118,Šifranti!$F$49:$G$152,2,FALSE),0)</f>
        <v>0</v>
      </c>
      <c r="J118" s="43">
        <f>J115*0.5</f>
        <v>0</v>
      </c>
      <c r="K118" s="33"/>
      <c r="L118" s="50">
        <v>0.56999999999999995</v>
      </c>
      <c r="M118" s="32">
        <f>D115+E115</f>
        <v>0</v>
      </c>
      <c r="N118" s="32">
        <f t="shared" si="8"/>
        <v>0</v>
      </c>
      <c r="O118" s="32">
        <f t="shared" si="7"/>
        <v>0</v>
      </c>
    </row>
    <row r="119" spans="1:17" customFormat="1" ht="22.95" customHeight="1" x14ac:dyDescent="0.25">
      <c r="A119" s="58"/>
      <c r="B119" s="60"/>
      <c r="C119" s="62"/>
      <c r="D119" s="64"/>
      <c r="E119" s="66"/>
      <c r="F119" s="8" t="s">
        <v>396</v>
      </c>
      <c r="G119" s="47"/>
      <c r="H119" s="11"/>
      <c r="I119" s="8">
        <f>IFERROR(VLOOKUP(H119,Šifranti!$F$49:$G$152,2,FALSE),0)</f>
        <v>0</v>
      </c>
      <c r="J119" s="43">
        <f>J115*1</f>
        <v>0</v>
      </c>
      <c r="K119" s="33"/>
      <c r="L119" s="50">
        <v>0.4</v>
      </c>
      <c r="M119" s="32">
        <f>D115+E115</f>
        <v>0</v>
      </c>
      <c r="N119" s="32">
        <f t="shared" si="8"/>
        <v>0</v>
      </c>
      <c r="O119" s="32">
        <f t="shared" si="7"/>
        <v>0</v>
      </c>
    </row>
    <row r="120" spans="1:17" customFormat="1" ht="22.95" customHeight="1" x14ac:dyDescent="0.25">
      <c r="A120" s="58"/>
      <c r="B120" s="60"/>
      <c r="C120" s="62"/>
      <c r="D120" s="64"/>
      <c r="E120" s="66"/>
      <c r="F120" s="8" t="s">
        <v>397</v>
      </c>
      <c r="G120" s="47"/>
      <c r="H120" s="11"/>
      <c r="I120" s="8">
        <f>IFERROR(VLOOKUP(H120,Šifranti!$F$49:$G$152,2,FALSE),0)</f>
        <v>0</v>
      </c>
      <c r="J120" s="43">
        <f>J115*1</f>
        <v>0</v>
      </c>
      <c r="K120" s="33"/>
      <c r="L120" s="50">
        <v>0.4</v>
      </c>
      <c r="M120" s="32">
        <f>D115+E115</f>
        <v>0</v>
      </c>
      <c r="N120" s="32">
        <f t="shared" si="8"/>
        <v>0</v>
      </c>
      <c r="O120" s="32">
        <f t="shared" si="7"/>
        <v>0</v>
      </c>
    </row>
    <row r="121" spans="1:17" customFormat="1" ht="22.95" customHeight="1" x14ac:dyDescent="0.25">
      <c r="A121" s="34" t="s">
        <v>320</v>
      </c>
      <c r="B121" s="34"/>
      <c r="C121" s="34"/>
      <c r="D121" s="7"/>
      <c r="E121" s="7"/>
      <c r="F121" s="7"/>
      <c r="G121" s="7"/>
      <c r="H121" s="7"/>
      <c r="I121" s="7"/>
      <c r="J121" s="7"/>
      <c r="K121" s="7"/>
      <c r="L121" s="7"/>
      <c r="M121" s="7"/>
      <c r="N121" s="32">
        <f>SUM(N97:N120)</f>
        <v>0</v>
      </c>
      <c r="O121" s="32">
        <f>SUM(O97:O120)</f>
        <v>0</v>
      </c>
    </row>
    <row r="122" spans="1:17" customFormat="1" ht="22.95" customHeight="1" x14ac:dyDescent="0.25"/>
    <row r="123" spans="1:17" customFormat="1" ht="22.95" customHeight="1" x14ac:dyDescent="0.25">
      <c r="A123" s="26" t="s">
        <v>376</v>
      </c>
      <c r="B123" s="46"/>
      <c r="C123" s="46"/>
    </row>
    <row r="124" spans="1:17" customFormat="1" ht="77.400000000000006" customHeight="1" x14ac:dyDescent="0.25">
      <c r="A124" s="8" t="s">
        <v>11</v>
      </c>
      <c r="B124" s="49" t="s">
        <v>490</v>
      </c>
      <c r="C124" s="8" t="s">
        <v>323</v>
      </c>
      <c r="D124" s="13" t="s">
        <v>379</v>
      </c>
      <c r="E124" s="13" t="s">
        <v>378</v>
      </c>
      <c r="F124" s="8" t="s">
        <v>420</v>
      </c>
      <c r="G124" s="8" t="s">
        <v>8</v>
      </c>
      <c r="H124" s="8" t="s">
        <v>9</v>
      </c>
      <c r="I124" s="8" t="s">
        <v>10</v>
      </c>
      <c r="J124" s="8" t="s">
        <v>395</v>
      </c>
      <c r="K124" s="8" t="s">
        <v>372</v>
      </c>
      <c r="L124" s="8" t="s">
        <v>384</v>
      </c>
      <c r="M124" s="8" t="s">
        <v>385</v>
      </c>
      <c r="N124" s="13" t="s">
        <v>381</v>
      </c>
      <c r="O124" s="13" t="s">
        <v>380</v>
      </c>
    </row>
    <row r="125" spans="1:17" customFormat="1" ht="22.95" customHeight="1" x14ac:dyDescent="0.25">
      <c r="A125" s="9">
        <v>1</v>
      </c>
      <c r="B125" s="9">
        <v>2</v>
      </c>
      <c r="C125" s="9">
        <v>3</v>
      </c>
      <c r="D125" s="9">
        <v>4</v>
      </c>
      <c r="E125" s="9">
        <v>5</v>
      </c>
      <c r="F125" s="14">
        <v>6</v>
      </c>
      <c r="G125" s="9">
        <v>7</v>
      </c>
      <c r="H125" s="14">
        <v>8</v>
      </c>
      <c r="I125" s="9">
        <v>9</v>
      </c>
      <c r="J125" s="9">
        <v>10</v>
      </c>
      <c r="K125" s="9">
        <v>11</v>
      </c>
      <c r="L125" s="9">
        <v>12</v>
      </c>
      <c r="M125" s="9">
        <v>13</v>
      </c>
      <c r="N125" s="9">
        <v>14</v>
      </c>
      <c r="O125" s="9">
        <v>15</v>
      </c>
    </row>
    <row r="126" spans="1:17" customFormat="1" ht="22.95" customHeight="1" x14ac:dyDescent="0.25">
      <c r="A126" s="57">
        <v>44805</v>
      </c>
      <c r="B126" s="59"/>
      <c r="C126" s="61"/>
      <c r="D126" s="63">
        <f>IF(B126&gt;2433,B126-2433,0)</f>
        <v>0</v>
      </c>
      <c r="E126" s="65">
        <f>IF(C126&gt;2017,C126-2017,0)</f>
        <v>0</v>
      </c>
      <c r="F126" s="15" t="s">
        <v>382</v>
      </c>
      <c r="G126" s="47"/>
      <c r="H126" s="11"/>
      <c r="I126" s="8">
        <f>IFERROR(VLOOKUP(H126,Šifranti!$F$5:$G$48,2,FALSE),0)</f>
        <v>0</v>
      </c>
      <c r="J126" s="44"/>
      <c r="K126" s="33"/>
      <c r="L126" s="50">
        <v>1.02</v>
      </c>
      <c r="M126" s="32">
        <f>D126+E126</f>
        <v>0</v>
      </c>
      <c r="N126" s="32">
        <f>IF(J126*K126*L126*M126 &lt;= 2000,J126*K126*L126*M126,2000)</f>
        <v>0</v>
      </c>
      <c r="O126" s="32">
        <f t="shared" ref="O126:O149" si="9">N126*1.161</f>
        <v>0</v>
      </c>
    </row>
    <row r="127" spans="1:17" customFormat="1" ht="22.95" customHeight="1" x14ac:dyDescent="0.25">
      <c r="A127" s="58"/>
      <c r="B127" s="60"/>
      <c r="C127" s="62"/>
      <c r="D127" s="64"/>
      <c r="E127" s="66"/>
      <c r="F127" s="15" t="s">
        <v>383</v>
      </c>
      <c r="G127" s="47"/>
      <c r="H127" s="11"/>
      <c r="I127" s="8">
        <f>IFERROR(VLOOKUP(H127,Šifranti!$F$5:$G$48,2,FALSE),0)</f>
        <v>0</v>
      </c>
      <c r="J127" s="43">
        <f>J126</f>
        <v>0</v>
      </c>
      <c r="K127" s="33"/>
      <c r="L127" s="50">
        <v>1.02</v>
      </c>
      <c r="M127" s="32">
        <f>D126+E126</f>
        <v>0</v>
      </c>
      <c r="N127" s="32">
        <f t="shared" ref="N127:N149" si="10">IF(J127*K127*L127*M127 &lt;= 2000,J127*K127*L127*M127,2000)</f>
        <v>0</v>
      </c>
      <c r="O127" s="32">
        <f t="shared" si="9"/>
        <v>0</v>
      </c>
    </row>
    <row r="128" spans="1:17" ht="22.95" customHeight="1" x14ac:dyDescent="0.25">
      <c r="A128" s="58"/>
      <c r="B128" s="60"/>
      <c r="C128" s="62"/>
      <c r="D128" s="64"/>
      <c r="E128" s="66"/>
      <c r="F128" s="8" t="s">
        <v>368</v>
      </c>
      <c r="G128" s="47"/>
      <c r="H128" s="11"/>
      <c r="I128" s="8">
        <f>IFERROR(VLOOKUP(H128,Šifranti!$F$49:$G$152,2,FALSE),0)</f>
        <v>0</v>
      </c>
      <c r="J128" s="43">
        <f>J126*0.5</f>
        <v>0</v>
      </c>
      <c r="K128" s="33"/>
      <c r="L128" s="50">
        <v>0.56999999999999995</v>
      </c>
      <c r="M128" s="32">
        <f>D126+E126</f>
        <v>0</v>
      </c>
      <c r="N128" s="32">
        <f t="shared" si="10"/>
        <v>0</v>
      </c>
      <c r="O128" s="32">
        <f t="shared" si="9"/>
        <v>0</v>
      </c>
      <c r="P128"/>
      <c r="Q128"/>
    </row>
    <row r="129" spans="1:17" ht="22.95" customHeight="1" x14ac:dyDescent="0.25">
      <c r="A129" s="58"/>
      <c r="B129" s="60"/>
      <c r="C129" s="62"/>
      <c r="D129" s="64"/>
      <c r="E129" s="66"/>
      <c r="F129" s="8" t="s">
        <v>369</v>
      </c>
      <c r="G129" s="47"/>
      <c r="H129" s="11"/>
      <c r="I129" s="8">
        <f>IFERROR(VLOOKUP(H129,Šifranti!$F$49:$G$152,2,FALSE),0)</f>
        <v>0</v>
      </c>
      <c r="J129" s="43">
        <f>J126*0.5</f>
        <v>0</v>
      </c>
      <c r="K129" s="33"/>
      <c r="L129" s="50">
        <v>0.56999999999999995</v>
      </c>
      <c r="M129" s="32">
        <f>D126+E126</f>
        <v>0</v>
      </c>
      <c r="N129" s="32">
        <f t="shared" si="10"/>
        <v>0</v>
      </c>
      <c r="O129" s="32">
        <f t="shared" si="9"/>
        <v>0</v>
      </c>
      <c r="P129"/>
      <c r="Q129"/>
    </row>
    <row r="130" spans="1:17" ht="22.95" customHeight="1" x14ac:dyDescent="0.25">
      <c r="A130" s="58"/>
      <c r="B130" s="60"/>
      <c r="C130" s="62"/>
      <c r="D130" s="64"/>
      <c r="E130" s="66"/>
      <c r="F130" s="8" t="s">
        <v>396</v>
      </c>
      <c r="G130" s="47"/>
      <c r="H130" s="11"/>
      <c r="I130" s="8">
        <f>IFERROR(VLOOKUP(H130,Šifranti!$F$49:$G$152,2,FALSE),0)</f>
        <v>0</v>
      </c>
      <c r="J130" s="43">
        <f>J126*1</f>
        <v>0</v>
      </c>
      <c r="K130" s="33"/>
      <c r="L130" s="50">
        <v>0.4</v>
      </c>
      <c r="M130" s="32">
        <f>D126+E126</f>
        <v>0</v>
      </c>
      <c r="N130" s="32">
        <f t="shared" si="10"/>
        <v>0</v>
      </c>
      <c r="O130" s="32">
        <f t="shared" si="9"/>
        <v>0</v>
      </c>
      <c r="P130"/>
      <c r="Q130"/>
    </row>
    <row r="131" spans="1:17" ht="22.95" customHeight="1" x14ac:dyDescent="0.25">
      <c r="A131" s="58"/>
      <c r="B131" s="60"/>
      <c r="C131" s="62"/>
      <c r="D131" s="64"/>
      <c r="E131" s="66"/>
      <c r="F131" s="8" t="s">
        <v>397</v>
      </c>
      <c r="G131" s="47"/>
      <c r="H131" s="11"/>
      <c r="I131" s="8">
        <f>IFERROR(VLOOKUP(H131,Šifranti!$F$49:$G$152,2,FALSE),0)</f>
        <v>0</v>
      </c>
      <c r="J131" s="43">
        <f>J126*1</f>
        <v>0</v>
      </c>
      <c r="K131" s="33"/>
      <c r="L131" s="50">
        <v>0.4</v>
      </c>
      <c r="M131" s="32">
        <f>D126+E126</f>
        <v>0</v>
      </c>
      <c r="N131" s="32">
        <f t="shared" si="10"/>
        <v>0</v>
      </c>
      <c r="O131" s="32">
        <f t="shared" si="9"/>
        <v>0</v>
      </c>
      <c r="P131"/>
      <c r="Q131"/>
    </row>
    <row r="132" spans="1:17" ht="22.95" customHeight="1" x14ac:dyDescent="0.25">
      <c r="A132" s="57">
        <v>44835</v>
      </c>
      <c r="B132" s="59"/>
      <c r="C132" s="61"/>
      <c r="D132" s="63">
        <f>IF(B132&gt;2433,B132-2433,0)</f>
        <v>0</v>
      </c>
      <c r="E132" s="65">
        <f>IF(C132&gt;2017,C132-2017,0)</f>
        <v>0</v>
      </c>
      <c r="F132" s="15" t="s">
        <v>382</v>
      </c>
      <c r="G132" s="47"/>
      <c r="H132" s="11"/>
      <c r="I132" s="8">
        <f>IFERROR(VLOOKUP(H132,Šifranti!$F$5:$G$48,2,FALSE),0)</f>
        <v>0</v>
      </c>
      <c r="J132" s="44"/>
      <c r="K132" s="33"/>
      <c r="L132" s="50">
        <v>1.02</v>
      </c>
      <c r="M132" s="32">
        <f>D132+E132</f>
        <v>0</v>
      </c>
      <c r="N132" s="32">
        <f t="shared" si="10"/>
        <v>0</v>
      </c>
      <c r="O132" s="32">
        <f t="shared" si="9"/>
        <v>0</v>
      </c>
      <c r="P132"/>
      <c r="Q132"/>
    </row>
    <row r="133" spans="1:17" ht="22.95" customHeight="1" x14ac:dyDescent="0.25">
      <c r="A133" s="58"/>
      <c r="B133" s="60"/>
      <c r="C133" s="62"/>
      <c r="D133" s="64"/>
      <c r="E133" s="66"/>
      <c r="F133" s="15" t="s">
        <v>383</v>
      </c>
      <c r="G133" s="47"/>
      <c r="H133" s="11"/>
      <c r="I133" s="8">
        <f>IFERROR(VLOOKUP(H133,Šifranti!$F$5:$G$48,2,FALSE),0)</f>
        <v>0</v>
      </c>
      <c r="J133" s="43">
        <f>J132</f>
        <v>0</v>
      </c>
      <c r="K133" s="33"/>
      <c r="L133" s="50">
        <v>1.02</v>
      </c>
      <c r="M133" s="32">
        <f>D132+E132</f>
        <v>0</v>
      </c>
      <c r="N133" s="32">
        <f t="shared" si="10"/>
        <v>0</v>
      </c>
      <c r="O133" s="32">
        <f t="shared" si="9"/>
        <v>0</v>
      </c>
      <c r="P133"/>
      <c r="Q133"/>
    </row>
    <row r="134" spans="1:17" ht="22.95" customHeight="1" x14ac:dyDescent="0.25">
      <c r="A134" s="58"/>
      <c r="B134" s="60"/>
      <c r="C134" s="62"/>
      <c r="D134" s="64"/>
      <c r="E134" s="66"/>
      <c r="F134" s="8" t="s">
        <v>368</v>
      </c>
      <c r="G134" s="47"/>
      <c r="H134" s="11"/>
      <c r="I134" s="8">
        <f>IFERROR(VLOOKUP(H134,Šifranti!$F$49:$G$152,2,FALSE),0)</f>
        <v>0</v>
      </c>
      <c r="J134" s="43">
        <f>J132*0.5</f>
        <v>0</v>
      </c>
      <c r="K134" s="33"/>
      <c r="L134" s="50">
        <v>0.56999999999999995</v>
      </c>
      <c r="M134" s="32">
        <f>D132+E132</f>
        <v>0</v>
      </c>
      <c r="N134" s="32">
        <f t="shared" si="10"/>
        <v>0</v>
      </c>
      <c r="O134" s="32">
        <f t="shared" si="9"/>
        <v>0</v>
      </c>
      <c r="P134"/>
      <c r="Q134"/>
    </row>
    <row r="135" spans="1:17" ht="22.95" customHeight="1" x14ac:dyDescent="0.25">
      <c r="A135" s="58"/>
      <c r="B135" s="60"/>
      <c r="C135" s="62"/>
      <c r="D135" s="64"/>
      <c r="E135" s="66"/>
      <c r="F135" s="8" t="s">
        <v>369</v>
      </c>
      <c r="G135" s="47"/>
      <c r="H135" s="11"/>
      <c r="I135" s="8">
        <f>IFERROR(VLOOKUP(H135,Šifranti!$F$49:$G$152,2,FALSE),0)</f>
        <v>0</v>
      </c>
      <c r="J135" s="43">
        <f>J132*0.5</f>
        <v>0</v>
      </c>
      <c r="K135" s="33"/>
      <c r="L135" s="50">
        <v>0.56999999999999995</v>
      </c>
      <c r="M135" s="32">
        <f>D132+E132</f>
        <v>0</v>
      </c>
      <c r="N135" s="32">
        <f t="shared" si="10"/>
        <v>0</v>
      </c>
      <c r="O135" s="32">
        <f t="shared" si="9"/>
        <v>0</v>
      </c>
      <c r="P135"/>
      <c r="Q135"/>
    </row>
    <row r="136" spans="1:17" ht="29.4" customHeight="1" x14ac:dyDescent="0.25">
      <c r="A136" s="58"/>
      <c r="B136" s="60"/>
      <c r="C136" s="62"/>
      <c r="D136" s="64"/>
      <c r="E136" s="66"/>
      <c r="F136" s="8" t="s">
        <v>396</v>
      </c>
      <c r="G136" s="47"/>
      <c r="H136" s="11"/>
      <c r="I136" s="8">
        <f>IFERROR(VLOOKUP(H136,Šifranti!$F$49:$G$152,2,FALSE),0)</f>
        <v>0</v>
      </c>
      <c r="J136" s="43">
        <f>J132*1</f>
        <v>0</v>
      </c>
      <c r="K136" s="33"/>
      <c r="L136" s="50">
        <v>0.4</v>
      </c>
      <c r="M136" s="32">
        <f>D132+E132</f>
        <v>0</v>
      </c>
      <c r="N136" s="32">
        <f t="shared" si="10"/>
        <v>0</v>
      </c>
      <c r="O136" s="32">
        <f t="shared" si="9"/>
        <v>0</v>
      </c>
      <c r="P136"/>
      <c r="Q136"/>
    </row>
    <row r="137" spans="1:17" ht="22.95" customHeight="1" x14ac:dyDescent="0.25">
      <c r="A137" s="58"/>
      <c r="B137" s="60"/>
      <c r="C137" s="62"/>
      <c r="D137" s="64"/>
      <c r="E137" s="66"/>
      <c r="F137" s="8" t="s">
        <v>397</v>
      </c>
      <c r="G137" s="47"/>
      <c r="H137" s="11"/>
      <c r="I137" s="8">
        <f>IFERROR(VLOOKUP(H137,Šifranti!$F$49:$G$152,2,FALSE),0)</f>
        <v>0</v>
      </c>
      <c r="J137" s="43">
        <f>J132*1</f>
        <v>0</v>
      </c>
      <c r="K137" s="33"/>
      <c r="L137" s="50">
        <v>0.4</v>
      </c>
      <c r="M137" s="32">
        <f>D132+E132</f>
        <v>0</v>
      </c>
      <c r="N137" s="32">
        <f t="shared" si="10"/>
        <v>0</v>
      </c>
      <c r="O137" s="32">
        <f t="shared" si="9"/>
        <v>0</v>
      </c>
      <c r="P137"/>
      <c r="Q137"/>
    </row>
    <row r="138" spans="1:17" ht="22.95" customHeight="1" x14ac:dyDescent="0.25">
      <c r="A138" s="57">
        <v>44866</v>
      </c>
      <c r="B138" s="59"/>
      <c r="C138" s="61"/>
      <c r="D138" s="63">
        <f>IF(B138&gt;2433,B138-2433,0)</f>
        <v>0</v>
      </c>
      <c r="E138" s="65">
        <f>IF(C138&gt;2017,C138-2017,0)</f>
        <v>0</v>
      </c>
      <c r="F138" s="15" t="s">
        <v>382</v>
      </c>
      <c r="G138" s="47"/>
      <c r="H138" s="11"/>
      <c r="I138" s="8">
        <f>IFERROR(VLOOKUP(H138,Šifranti!$F$5:$G$48,2,FALSE),0)</f>
        <v>0</v>
      </c>
      <c r="J138" s="44"/>
      <c r="K138" s="33"/>
      <c r="L138" s="50">
        <v>1.02</v>
      </c>
      <c r="M138" s="32">
        <f>D138+E138</f>
        <v>0</v>
      </c>
      <c r="N138" s="32">
        <f t="shared" si="10"/>
        <v>0</v>
      </c>
      <c r="O138" s="32">
        <f t="shared" si="9"/>
        <v>0</v>
      </c>
      <c r="P138"/>
      <c r="Q138"/>
    </row>
    <row r="139" spans="1:17" ht="22.95" customHeight="1" x14ac:dyDescent="0.25">
      <c r="A139" s="58"/>
      <c r="B139" s="60"/>
      <c r="C139" s="62"/>
      <c r="D139" s="64"/>
      <c r="E139" s="66"/>
      <c r="F139" s="15" t="s">
        <v>383</v>
      </c>
      <c r="G139" s="47"/>
      <c r="H139" s="11"/>
      <c r="I139" s="8">
        <f>IFERROR(VLOOKUP(H139,Šifranti!$F$5:$G$48,2,FALSE),0)</f>
        <v>0</v>
      </c>
      <c r="J139" s="43">
        <f>J138</f>
        <v>0</v>
      </c>
      <c r="K139" s="33"/>
      <c r="L139" s="50">
        <v>1.02</v>
      </c>
      <c r="M139" s="32">
        <f>D138+E138</f>
        <v>0</v>
      </c>
      <c r="N139" s="32">
        <f t="shared" si="10"/>
        <v>0</v>
      </c>
      <c r="O139" s="32">
        <f t="shared" si="9"/>
        <v>0</v>
      </c>
      <c r="P139"/>
      <c r="Q139"/>
    </row>
    <row r="140" spans="1:17" ht="22.95" customHeight="1" x14ac:dyDescent="0.25">
      <c r="A140" s="58"/>
      <c r="B140" s="60"/>
      <c r="C140" s="62"/>
      <c r="D140" s="64"/>
      <c r="E140" s="66"/>
      <c r="F140" s="8" t="s">
        <v>368</v>
      </c>
      <c r="G140" s="47"/>
      <c r="H140" s="11"/>
      <c r="I140" s="8">
        <f>IFERROR(VLOOKUP(H140,Šifranti!$F$49:$G$152,2,FALSE),0)</f>
        <v>0</v>
      </c>
      <c r="J140" s="43">
        <f>J138*0.5</f>
        <v>0</v>
      </c>
      <c r="K140" s="33"/>
      <c r="L140" s="50">
        <v>0.56999999999999995</v>
      </c>
      <c r="M140" s="32">
        <f>D138+E138</f>
        <v>0</v>
      </c>
      <c r="N140" s="32">
        <f t="shared" si="10"/>
        <v>0</v>
      </c>
      <c r="O140" s="32">
        <f t="shared" si="9"/>
        <v>0</v>
      </c>
      <c r="P140"/>
      <c r="Q140"/>
    </row>
    <row r="141" spans="1:17" ht="22.95" customHeight="1" x14ac:dyDescent="0.25">
      <c r="A141" s="58"/>
      <c r="B141" s="60"/>
      <c r="C141" s="62"/>
      <c r="D141" s="64"/>
      <c r="E141" s="66"/>
      <c r="F141" s="8" t="s">
        <v>369</v>
      </c>
      <c r="G141" s="47"/>
      <c r="H141" s="11"/>
      <c r="I141" s="8">
        <f>IFERROR(VLOOKUP(H141,Šifranti!$F$49:$G$152,2,FALSE),0)</f>
        <v>0</v>
      </c>
      <c r="J141" s="43">
        <f>J138*0.5</f>
        <v>0</v>
      </c>
      <c r="K141" s="33"/>
      <c r="L141" s="50">
        <v>0.56999999999999995</v>
      </c>
      <c r="M141" s="32">
        <f>D138+E138</f>
        <v>0</v>
      </c>
      <c r="N141" s="32">
        <f t="shared" si="10"/>
        <v>0</v>
      </c>
      <c r="O141" s="32">
        <f t="shared" si="9"/>
        <v>0</v>
      </c>
      <c r="P141"/>
      <c r="Q141"/>
    </row>
    <row r="142" spans="1:17" ht="22.95" customHeight="1" x14ac:dyDescent="0.25">
      <c r="A142" s="58"/>
      <c r="B142" s="60"/>
      <c r="C142" s="62"/>
      <c r="D142" s="64"/>
      <c r="E142" s="66"/>
      <c r="F142" s="8" t="s">
        <v>396</v>
      </c>
      <c r="G142" s="47"/>
      <c r="H142" s="11"/>
      <c r="I142" s="8">
        <f>IFERROR(VLOOKUP(H142,Šifranti!$F$49:$G$152,2,FALSE),0)</f>
        <v>0</v>
      </c>
      <c r="J142" s="43">
        <f>J138*1</f>
        <v>0</v>
      </c>
      <c r="K142" s="33"/>
      <c r="L142" s="50">
        <v>0.4</v>
      </c>
      <c r="M142" s="32">
        <f>D138+E138</f>
        <v>0</v>
      </c>
      <c r="N142" s="32">
        <f t="shared" si="10"/>
        <v>0</v>
      </c>
      <c r="O142" s="32">
        <f t="shared" si="9"/>
        <v>0</v>
      </c>
      <c r="P142"/>
      <c r="Q142"/>
    </row>
    <row r="143" spans="1:17" ht="22.95" customHeight="1" x14ac:dyDescent="0.25">
      <c r="A143" s="58"/>
      <c r="B143" s="60"/>
      <c r="C143" s="62"/>
      <c r="D143" s="64"/>
      <c r="E143" s="66"/>
      <c r="F143" s="8" t="s">
        <v>397</v>
      </c>
      <c r="G143" s="47"/>
      <c r="H143" s="11"/>
      <c r="I143" s="8">
        <f>IFERROR(VLOOKUP(H143,Šifranti!$F$49:$G$152,2,FALSE),0)</f>
        <v>0</v>
      </c>
      <c r="J143" s="43">
        <f>J138*1</f>
        <v>0</v>
      </c>
      <c r="K143" s="33"/>
      <c r="L143" s="50">
        <v>0.4</v>
      </c>
      <c r="M143" s="32">
        <f>D138+E138</f>
        <v>0</v>
      </c>
      <c r="N143" s="32">
        <f t="shared" si="10"/>
        <v>0</v>
      </c>
      <c r="O143" s="32">
        <f t="shared" si="9"/>
        <v>0</v>
      </c>
      <c r="P143"/>
      <c r="Q143"/>
    </row>
    <row r="144" spans="1:17" ht="22.95" customHeight="1" x14ac:dyDescent="0.25">
      <c r="A144" s="57">
        <v>44896</v>
      </c>
      <c r="B144" s="59"/>
      <c r="C144" s="61"/>
      <c r="D144" s="63">
        <f>IF(B144&gt;2433,B144-2433,0)</f>
        <v>0</v>
      </c>
      <c r="E144" s="65">
        <f>IF(C144&gt;2017,C144-2017,0)</f>
        <v>0</v>
      </c>
      <c r="F144" s="15" t="s">
        <v>382</v>
      </c>
      <c r="G144" s="47"/>
      <c r="H144" s="11"/>
      <c r="I144" s="8">
        <f>IFERROR(VLOOKUP(H144,Šifranti!$F$5:$G$48,2,FALSE),0)</f>
        <v>0</v>
      </c>
      <c r="J144" s="44"/>
      <c r="K144" s="33"/>
      <c r="L144" s="50">
        <v>1.02</v>
      </c>
      <c r="M144" s="32">
        <f>D144+E144</f>
        <v>0</v>
      </c>
      <c r="N144" s="32">
        <f t="shared" si="10"/>
        <v>0</v>
      </c>
      <c r="O144" s="32">
        <f t="shared" si="9"/>
        <v>0</v>
      </c>
      <c r="P144"/>
      <c r="Q144"/>
    </row>
    <row r="145" spans="1:17" ht="22.95" customHeight="1" x14ac:dyDescent="0.25">
      <c r="A145" s="58"/>
      <c r="B145" s="60"/>
      <c r="C145" s="62"/>
      <c r="D145" s="64"/>
      <c r="E145" s="66"/>
      <c r="F145" s="15" t="s">
        <v>383</v>
      </c>
      <c r="G145" s="47"/>
      <c r="H145" s="11"/>
      <c r="I145" s="8">
        <f>IFERROR(VLOOKUP(H145,Šifranti!$F$5:$G$48,2,FALSE),0)</f>
        <v>0</v>
      </c>
      <c r="J145" s="43">
        <f>J144</f>
        <v>0</v>
      </c>
      <c r="K145" s="33"/>
      <c r="L145" s="50">
        <v>1.02</v>
      </c>
      <c r="M145" s="32">
        <f>D144+E144</f>
        <v>0</v>
      </c>
      <c r="N145" s="32">
        <f t="shared" si="10"/>
        <v>0</v>
      </c>
      <c r="O145" s="32">
        <f t="shared" si="9"/>
        <v>0</v>
      </c>
      <c r="P145"/>
      <c r="Q145"/>
    </row>
    <row r="146" spans="1:17" ht="22.95" customHeight="1" x14ac:dyDescent="0.25">
      <c r="A146" s="58"/>
      <c r="B146" s="60"/>
      <c r="C146" s="62"/>
      <c r="D146" s="64"/>
      <c r="E146" s="66"/>
      <c r="F146" s="8" t="s">
        <v>368</v>
      </c>
      <c r="G146" s="47"/>
      <c r="H146" s="11"/>
      <c r="I146" s="8">
        <f>IFERROR(VLOOKUP(H146,Šifranti!$F$49:$G$152,2,FALSE),0)</f>
        <v>0</v>
      </c>
      <c r="J146" s="43">
        <f>J144*0.5</f>
        <v>0</v>
      </c>
      <c r="K146" s="33"/>
      <c r="L146" s="50">
        <v>0.56999999999999995</v>
      </c>
      <c r="M146" s="32">
        <f>D144+E144</f>
        <v>0</v>
      </c>
      <c r="N146" s="32">
        <f t="shared" si="10"/>
        <v>0</v>
      </c>
      <c r="O146" s="32">
        <f t="shared" si="9"/>
        <v>0</v>
      </c>
      <c r="P146"/>
      <c r="Q146"/>
    </row>
    <row r="147" spans="1:17" ht="22.95" customHeight="1" x14ac:dyDescent="0.25">
      <c r="A147" s="58"/>
      <c r="B147" s="60"/>
      <c r="C147" s="62"/>
      <c r="D147" s="64"/>
      <c r="E147" s="66"/>
      <c r="F147" s="8" t="s">
        <v>369</v>
      </c>
      <c r="G147" s="47"/>
      <c r="H147" s="11"/>
      <c r="I147" s="8">
        <f>IFERROR(VLOOKUP(H147,Šifranti!$F$49:$G$152,2,FALSE),0)</f>
        <v>0</v>
      </c>
      <c r="J147" s="43">
        <f>J144*0.5</f>
        <v>0</v>
      </c>
      <c r="K147" s="33"/>
      <c r="L147" s="50">
        <v>0.56999999999999995</v>
      </c>
      <c r="M147" s="32">
        <f>D144+E144</f>
        <v>0</v>
      </c>
      <c r="N147" s="32">
        <f t="shared" si="10"/>
        <v>0</v>
      </c>
      <c r="O147" s="32">
        <f t="shared" si="9"/>
        <v>0</v>
      </c>
      <c r="P147"/>
      <c r="Q147"/>
    </row>
    <row r="148" spans="1:17" ht="22.95" customHeight="1" x14ac:dyDescent="0.25">
      <c r="A148" s="58"/>
      <c r="B148" s="60"/>
      <c r="C148" s="62"/>
      <c r="D148" s="64"/>
      <c r="E148" s="66"/>
      <c r="F148" s="8" t="s">
        <v>396</v>
      </c>
      <c r="G148" s="47"/>
      <c r="H148" s="11"/>
      <c r="I148" s="8">
        <f>IFERROR(VLOOKUP(H148,Šifranti!$F$49:$G$152,2,FALSE),0)</f>
        <v>0</v>
      </c>
      <c r="J148" s="43">
        <f>J144*1</f>
        <v>0</v>
      </c>
      <c r="K148" s="33"/>
      <c r="L148" s="50">
        <v>0.4</v>
      </c>
      <c r="M148" s="32">
        <f>D144+E144</f>
        <v>0</v>
      </c>
      <c r="N148" s="32">
        <f t="shared" si="10"/>
        <v>0</v>
      </c>
      <c r="O148" s="32">
        <f t="shared" si="9"/>
        <v>0</v>
      </c>
      <c r="P148"/>
      <c r="Q148"/>
    </row>
    <row r="149" spans="1:17" ht="22.95" customHeight="1" x14ac:dyDescent="0.25">
      <c r="A149" s="58"/>
      <c r="B149" s="60"/>
      <c r="C149" s="62"/>
      <c r="D149" s="64"/>
      <c r="E149" s="66"/>
      <c r="F149" s="8" t="s">
        <v>397</v>
      </c>
      <c r="G149" s="47"/>
      <c r="H149" s="11"/>
      <c r="I149" s="8">
        <f>IFERROR(VLOOKUP(H149,Šifranti!$F$49:$G$152,2,FALSE),0)</f>
        <v>0</v>
      </c>
      <c r="J149" s="43">
        <f>J144*1</f>
        <v>0</v>
      </c>
      <c r="K149" s="33"/>
      <c r="L149" s="50">
        <v>0.4</v>
      </c>
      <c r="M149" s="32">
        <f>D144+E144</f>
        <v>0</v>
      </c>
      <c r="N149" s="32">
        <f t="shared" si="10"/>
        <v>0</v>
      </c>
      <c r="O149" s="32">
        <f t="shared" si="9"/>
        <v>0</v>
      </c>
      <c r="P149"/>
      <c r="Q149"/>
    </row>
    <row r="150" spans="1:17" ht="22.95" customHeight="1" x14ac:dyDescent="0.25">
      <c r="A150" s="34" t="s">
        <v>320</v>
      </c>
      <c r="B150" s="34"/>
      <c r="C150" s="34"/>
      <c r="D150" s="7"/>
      <c r="E150" s="7"/>
      <c r="F150" s="7"/>
      <c r="G150" s="7"/>
      <c r="H150" s="7"/>
      <c r="I150" s="7"/>
      <c r="J150" s="7"/>
      <c r="K150" s="7"/>
      <c r="L150" s="7"/>
      <c r="M150" s="7"/>
      <c r="N150" s="32">
        <f>SUM(N126:N149)</f>
        <v>0</v>
      </c>
      <c r="O150" s="32">
        <f>SUM(O126:O149)</f>
        <v>0</v>
      </c>
      <c r="P150"/>
      <c r="Q150"/>
    </row>
    <row r="151" spans="1:17" ht="22.95" customHeight="1" x14ac:dyDescent="0.25">
      <c r="A151"/>
      <c r="B151"/>
      <c r="C151"/>
      <c r="D151"/>
      <c r="E151"/>
      <c r="F151"/>
      <c r="G151"/>
      <c r="H151"/>
      <c r="I151"/>
      <c r="J151"/>
      <c r="K151"/>
      <c r="L151"/>
      <c r="M151"/>
      <c r="N151"/>
      <c r="O151"/>
      <c r="P151"/>
      <c r="Q151"/>
    </row>
    <row r="152" spans="1:17" ht="22.95" customHeight="1" x14ac:dyDescent="0.25">
      <c r="A152" s="26" t="s">
        <v>377</v>
      </c>
      <c r="B152" s="46"/>
      <c r="C152" s="46"/>
      <c r="D152"/>
      <c r="E152"/>
      <c r="F152"/>
      <c r="G152"/>
      <c r="H152"/>
      <c r="I152"/>
      <c r="J152"/>
      <c r="K152"/>
      <c r="L152"/>
      <c r="M152"/>
      <c r="N152"/>
      <c r="O152"/>
      <c r="P152"/>
      <c r="Q152"/>
    </row>
    <row r="153" spans="1:17" ht="66" customHeight="1" x14ac:dyDescent="0.25">
      <c r="A153" s="8" t="s">
        <v>11</v>
      </c>
      <c r="B153" s="49" t="s">
        <v>490</v>
      </c>
      <c r="C153" s="8" t="s">
        <v>323</v>
      </c>
      <c r="D153" s="13" t="s">
        <v>379</v>
      </c>
      <c r="E153" s="13" t="s">
        <v>378</v>
      </c>
      <c r="F153" s="8" t="s">
        <v>420</v>
      </c>
      <c r="G153" s="8" t="s">
        <v>8</v>
      </c>
      <c r="H153" s="8" t="s">
        <v>9</v>
      </c>
      <c r="I153" s="8" t="s">
        <v>10</v>
      </c>
      <c r="J153" s="8" t="s">
        <v>395</v>
      </c>
      <c r="K153" s="8" t="s">
        <v>372</v>
      </c>
      <c r="L153" s="8" t="s">
        <v>384</v>
      </c>
      <c r="M153" s="8" t="s">
        <v>385</v>
      </c>
      <c r="N153" s="13" t="s">
        <v>381</v>
      </c>
      <c r="O153" s="13" t="s">
        <v>380</v>
      </c>
      <c r="P153"/>
      <c r="Q153"/>
    </row>
    <row r="154" spans="1:17" ht="22.95" customHeight="1" x14ac:dyDescent="0.25">
      <c r="A154" s="9">
        <v>1</v>
      </c>
      <c r="B154" s="9">
        <v>2</v>
      </c>
      <c r="C154" s="9">
        <v>3</v>
      </c>
      <c r="D154" s="9">
        <v>4</v>
      </c>
      <c r="E154" s="9">
        <v>5</v>
      </c>
      <c r="F154" s="14">
        <v>6</v>
      </c>
      <c r="G154" s="9">
        <v>7</v>
      </c>
      <c r="H154" s="14">
        <v>8</v>
      </c>
      <c r="I154" s="9">
        <v>9</v>
      </c>
      <c r="J154" s="9">
        <v>10</v>
      </c>
      <c r="K154" s="9">
        <v>11</v>
      </c>
      <c r="L154" s="9">
        <v>12</v>
      </c>
      <c r="M154" s="9">
        <v>13</v>
      </c>
      <c r="N154" s="9">
        <v>14</v>
      </c>
      <c r="O154" s="9">
        <v>15</v>
      </c>
      <c r="P154"/>
      <c r="Q154"/>
    </row>
    <row r="155" spans="1:17" ht="22.95" customHeight="1" x14ac:dyDescent="0.25">
      <c r="A155" s="57">
        <v>44805</v>
      </c>
      <c r="B155" s="59"/>
      <c r="C155" s="61"/>
      <c r="D155" s="63">
        <f>IF(B155&gt;2433,B155-2433,0)</f>
        <v>0</v>
      </c>
      <c r="E155" s="65">
        <f>IF(C155&gt;2017,C155-2017,0)</f>
        <v>0</v>
      </c>
      <c r="F155" s="15" t="s">
        <v>382</v>
      </c>
      <c r="G155" s="47"/>
      <c r="H155" s="11"/>
      <c r="I155" s="8">
        <f>IFERROR(VLOOKUP(H155,Šifranti!$F$5:$G$48,2,FALSE),0)</f>
        <v>0</v>
      </c>
      <c r="J155" s="44"/>
      <c r="K155" s="33"/>
      <c r="L155" s="50">
        <v>1.02</v>
      </c>
      <c r="M155" s="32">
        <f>D155+E155</f>
        <v>0</v>
      </c>
      <c r="N155" s="32">
        <f>IF(J155*K155*L155*M155 &lt;= 2000,J155*K155*L155*M155,2000)</f>
        <v>0</v>
      </c>
      <c r="O155" s="32">
        <f t="shared" ref="O155:O178" si="11">N155*1.161</f>
        <v>0</v>
      </c>
      <c r="P155"/>
      <c r="Q155"/>
    </row>
    <row r="156" spans="1:17" ht="22.95" customHeight="1" x14ac:dyDescent="0.25">
      <c r="A156" s="58"/>
      <c r="B156" s="60"/>
      <c r="C156" s="62"/>
      <c r="D156" s="64"/>
      <c r="E156" s="66"/>
      <c r="F156" s="15" t="s">
        <v>383</v>
      </c>
      <c r="G156" s="47"/>
      <c r="H156" s="11"/>
      <c r="I156" s="8">
        <f>IFERROR(VLOOKUP(H156,Šifranti!$F$5:$G$48,2,FALSE),0)</f>
        <v>0</v>
      </c>
      <c r="J156" s="43">
        <f>J155</f>
        <v>0</v>
      </c>
      <c r="K156" s="33"/>
      <c r="L156" s="50">
        <v>1.02</v>
      </c>
      <c r="M156" s="32">
        <f>D155+E155</f>
        <v>0</v>
      </c>
      <c r="N156" s="32">
        <f t="shared" ref="N156:N178" si="12">IF(J156*K156*L156*M156 &lt;= 2000,J156*K156*L156*M156,2000)</f>
        <v>0</v>
      </c>
      <c r="O156" s="32">
        <f t="shared" si="11"/>
        <v>0</v>
      </c>
      <c r="P156"/>
      <c r="Q156"/>
    </row>
    <row r="157" spans="1:17" ht="22.95" customHeight="1" x14ac:dyDescent="0.25">
      <c r="A157" s="58"/>
      <c r="B157" s="60"/>
      <c r="C157" s="62"/>
      <c r="D157" s="64"/>
      <c r="E157" s="66"/>
      <c r="F157" s="8" t="s">
        <v>368</v>
      </c>
      <c r="G157" s="47"/>
      <c r="H157" s="11"/>
      <c r="I157" s="8">
        <f>IFERROR(VLOOKUP(H157,Šifranti!$F$49:$G$152,2,FALSE),0)</f>
        <v>0</v>
      </c>
      <c r="J157" s="43">
        <f>J155*0.5</f>
        <v>0</v>
      </c>
      <c r="K157" s="33"/>
      <c r="L157" s="50">
        <v>0.56999999999999995</v>
      </c>
      <c r="M157" s="32">
        <f>D155+E155</f>
        <v>0</v>
      </c>
      <c r="N157" s="32">
        <f t="shared" si="12"/>
        <v>0</v>
      </c>
      <c r="O157" s="32">
        <f t="shared" si="11"/>
        <v>0</v>
      </c>
      <c r="P157"/>
      <c r="Q157"/>
    </row>
    <row r="158" spans="1:17" ht="22.95" customHeight="1" x14ac:dyDescent="0.25">
      <c r="A158" s="58"/>
      <c r="B158" s="60"/>
      <c r="C158" s="62"/>
      <c r="D158" s="64"/>
      <c r="E158" s="66"/>
      <c r="F158" s="8" t="s">
        <v>369</v>
      </c>
      <c r="G158" s="47"/>
      <c r="H158" s="11"/>
      <c r="I158" s="8">
        <f>IFERROR(VLOOKUP(H158,Šifranti!$F$49:$G$152,2,FALSE),0)</f>
        <v>0</v>
      </c>
      <c r="J158" s="43">
        <f>J155*0.5</f>
        <v>0</v>
      </c>
      <c r="K158" s="33"/>
      <c r="L158" s="50">
        <v>0.56999999999999995</v>
      </c>
      <c r="M158" s="32">
        <f>D155+E155</f>
        <v>0</v>
      </c>
      <c r="N158" s="32">
        <f t="shared" si="12"/>
        <v>0</v>
      </c>
      <c r="O158" s="32">
        <f t="shared" si="11"/>
        <v>0</v>
      </c>
      <c r="P158"/>
      <c r="Q158"/>
    </row>
    <row r="159" spans="1:17" ht="22.95" customHeight="1" x14ac:dyDescent="0.25">
      <c r="A159" s="58"/>
      <c r="B159" s="60"/>
      <c r="C159" s="62"/>
      <c r="D159" s="64"/>
      <c r="E159" s="66"/>
      <c r="F159" s="8" t="s">
        <v>396</v>
      </c>
      <c r="G159" s="47"/>
      <c r="H159" s="11"/>
      <c r="I159" s="8">
        <f>IFERROR(VLOOKUP(H159,Šifranti!$F$49:$G$152,2,FALSE),0)</f>
        <v>0</v>
      </c>
      <c r="J159" s="43">
        <f>J155*1</f>
        <v>0</v>
      </c>
      <c r="K159" s="33"/>
      <c r="L159" s="50">
        <v>0.4</v>
      </c>
      <c r="M159" s="32">
        <f>D155+E155</f>
        <v>0</v>
      </c>
      <c r="N159" s="32">
        <f t="shared" si="12"/>
        <v>0</v>
      </c>
      <c r="O159" s="32">
        <f t="shared" si="11"/>
        <v>0</v>
      </c>
      <c r="P159"/>
      <c r="Q159"/>
    </row>
    <row r="160" spans="1:17" ht="23.4" customHeight="1" x14ac:dyDescent="0.25">
      <c r="A160" s="58"/>
      <c r="B160" s="60"/>
      <c r="C160" s="62"/>
      <c r="D160" s="64"/>
      <c r="E160" s="66"/>
      <c r="F160" s="8" t="s">
        <v>397</v>
      </c>
      <c r="G160" s="47"/>
      <c r="H160" s="11"/>
      <c r="I160" s="8">
        <f>IFERROR(VLOOKUP(H160,Šifranti!$F$49:$G$152,2,FALSE),0)</f>
        <v>0</v>
      </c>
      <c r="J160" s="43">
        <f>J155*1</f>
        <v>0</v>
      </c>
      <c r="K160" s="33"/>
      <c r="L160" s="50">
        <v>0.4</v>
      </c>
      <c r="M160" s="32">
        <f>D155+E155</f>
        <v>0</v>
      </c>
      <c r="N160" s="32">
        <f t="shared" si="12"/>
        <v>0</v>
      </c>
      <c r="O160" s="32">
        <f t="shared" si="11"/>
        <v>0</v>
      </c>
      <c r="P160"/>
      <c r="Q160"/>
    </row>
    <row r="161" spans="1:17" ht="22.95" customHeight="1" x14ac:dyDescent="0.25">
      <c r="A161" s="57">
        <v>44835</v>
      </c>
      <c r="B161" s="59"/>
      <c r="C161" s="61"/>
      <c r="D161" s="63">
        <f>IF(B161&gt;2433,B161-2433,0)</f>
        <v>0</v>
      </c>
      <c r="E161" s="65">
        <f>IF(C161&gt;2017,C161-2017,0)</f>
        <v>0</v>
      </c>
      <c r="F161" s="15" t="s">
        <v>382</v>
      </c>
      <c r="G161" s="47"/>
      <c r="H161" s="11"/>
      <c r="I161" s="8">
        <f>IFERROR(VLOOKUP(H161,Šifranti!$F$5:$G$48,2,FALSE),0)</f>
        <v>0</v>
      </c>
      <c r="J161" s="44"/>
      <c r="K161" s="33"/>
      <c r="L161" s="50">
        <v>1.02</v>
      </c>
      <c r="M161" s="32">
        <f>D161+E161</f>
        <v>0</v>
      </c>
      <c r="N161" s="32">
        <f t="shared" si="12"/>
        <v>0</v>
      </c>
      <c r="O161" s="32">
        <f t="shared" si="11"/>
        <v>0</v>
      </c>
      <c r="P161"/>
      <c r="Q161"/>
    </row>
    <row r="162" spans="1:17" ht="22.95" customHeight="1" x14ac:dyDescent="0.25">
      <c r="A162" s="58"/>
      <c r="B162" s="60"/>
      <c r="C162" s="62"/>
      <c r="D162" s="64"/>
      <c r="E162" s="66"/>
      <c r="F162" s="15" t="s">
        <v>383</v>
      </c>
      <c r="G162" s="47"/>
      <c r="H162" s="11"/>
      <c r="I162" s="8">
        <f>IFERROR(VLOOKUP(H162,Šifranti!$F$5:$G$48,2,FALSE),0)</f>
        <v>0</v>
      </c>
      <c r="J162" s="43">
        <f>J161</f>
        <v>0</v>
      </c>
      <c r="K162" s="33"/>
      <c r="L162" s="50">
        <v>1.02</v>
      </c>
      <c r="M162" s="32">
        <f>D161+E161</f>
        <v>0</v>
      </c>
      <c r="N162" s="32">
        <f t="shared" si="12"/>
        <v>0</v>
      </c>
      <c r="O162" s="32">
        <f t="shared" si="11"/>
        <v>0</v>
      </c>
      <c r="P162"/>
      <c r="Q162"/>
    </row>
    <row r="163" spans="1:17" ht="22.95" customHeight="1" x14ac:dyDescent="0.25">
      <c r="A163" s="58"/>
      <c r="B163" s="60"/>
      <c r="C163" s="62"/>
      <c r="D163" s="64"/>
      <c r="E163" s="66"/>
      <c r="F163" s="8" t="s">
        <v>368</v>
      </c>
      <c r="G163" s="47"/>
      <c r="H163" s="11"/>
      <c r="I163" s="8">
        <f>IFERROR(VLOOKUP(H163,Šifranti!$F$49:$G$152,2,FALSE),0)</f>
        <v>0</v>
      </c>
      <c r="J163" s="43">
        <f>J161*0.5</f>
        <v>0</v>
      </c>
      <c r="K163" s="33"/>
      <c r="L163" s="50">
        <v>0.56999999999999995</v>
      </c>
      <c r="M163" s="32">
        <f>D161+E161</f>
        <v>0</v>
      </c>
      <c r="N163" s="32">
        <f t="shared" si="12"/>
        <v>0</v>
      </c>
      <c r="O163" s="32">
        <f t="shared" si="11"/>
        <v>0</v>
      </c>
      <c r="P163"/>
      <c r="Q163"/>
    </row>
    <row r="164" spans="1:17" ht="22.95" customHeight="1" x14ac:dyDescent="0.25">
      <c r="A164" s="58"/>
      <c r="B164" s="60"/>
      <c r="C164" s="62"/>
      <c r="D164" s="64"/>
      <c r="E164" s="66"/>
      <c r="F164" s="8" t="s">
        <v>369</v>
      </c>
      <c r="G164" s="47"/>
      <c r="H164" s="11"/>
      <c r="I164" s="8">
        <f>IFERROR(VLOOKUP(H164,Šifranti!$F$49:$G$152,2,FALSE),0)</f>
        <v>0</v>
      </c>
      <c r="J164" s="43">
        <f>J161*0.5</f>
        <v>0</v>
      </c>
      <c r="K164" s="33"/>
      <c r="L164" s="50">
        <v>0.56999999999999995</v>
      </c>
      <c r="M164" s="32">
        <f>D161+E161</f>
        <v>0</v>
      </c>
      <c r="N164" s="32">
        <f t="shared" si="12"/>
        <v>0</v>
      </c>
      <c r="O164" s="32">
        <f t="shared" si="11"/>
        <v>0</v>
      </c>
      <c r="P164"/>
      <c r="Q164"/>
    </row>
    <row r="165" spans="1:17" ht="22.95" customHeight="1" x14ac:dyDescent="0.25">
      <c r="A165" s="58"/>
      <c r="B165" s="60"/>
      <c r="C165" s="62"/>
      <c r="D165" s="64"/>
      <c r="E165" s="66"/>
      <c r="F165" s="8" t="s">
        <v>396</v>
      </c>
      <c r="G165" s="47"/>
      <c r="H165" s="11"/>
      <c r="I165" s="8">
        <f>IFERROR(VLOOKUP(H165,Šifranti!$F$49:$G$152,2,FALSE),0)</f>
        <v>0</v>
      </c>
      <c r="J165" s="43">
        <f>J161*1</f>
        <v>0</v>
      </c>
      <c r="K165" s="33"/>
      <c r="L165" s="50">
        <v>0.4</v>
      </c>
      <c r="M165" s="32">
        <f>D161+E161</f>
        <v>0</v>
      </c>
      <c r="N165" s="32">
        <f t="shared" si="12"/>
        <v>0</v>
      </c>
      <c r="O165" s="32">
        <f t="shared" si="11"/>
        <v>0</v>
      </c>
      <c r="P165"/>
      <c r="Q165"/>
    </row>
    <row r="166" spans="1:17" ht="25.35" customHeight="1" x14ac:dyDescent="0.25">
      <c r="A166" s="58"/>
      <c r="B166" s="60"/>
      <c r="C166" s="62"/>
      <c r="D166" s="64"/>
      <c r="E166" s="66"/>
      <c r="F166" s="8" t="s">
        <v>397</v>
      </c>
      <c r="G166" s="47"/>
      <c r="H166" s="11"/>
      <c r="I166" s="8">
        <f>IFERROR(VLOOKUP(H166,Šifranti!$F$49:$G$152,2,FALSE),0)</f>
        <v>0</v>
      </c>
      <c r="J166" s="43">
        <f>J161*1</f>
        <v>0</v>
      </c>
      <c r="K166" s="33"/>
      <c r="L166" s="50">
        <v>0.4</v>
      </c>
      <c r="M166" s="32">
        <f>D161+E161</f>
        <v>0</v>
      </c>
      <c r="N166" s="32">
        <f t="shared" si="12"/>
        <v>0</v>
      </c>
      <c r="O166" s="32">
        <f t="shared" si="11"/>
        <v>0</v>
      </c>
      <c r="P166"/>
      <c r="Q166"/>
    </row>
    <row r="167" spans="1:17" ht="21" customHeight="1" x14ac:dyDescent="0.25">
      <c r="A167" s="57">
        <v>44866</v>
      </c>
      <c r="B167" s="59"/>
      <c r="C167" s="61"/>
      <c r="D167" s="63">
        <f>IF(B167&gt;2433,B167-2433,0)</f>
        <v>0</v>
      </c>
      <c r="E167" s="65">
        <f>IF(C167&gt;2017,C167-2017,0)</f>
        <v>0</v>
      </c>
      <c r="F167" s="15" t="s">
        <v>382</v>
      </c>
      <c r="G167" s="47"/>
      <c r="H167" s="11"/>
      <c r="I167" s="8">
        <f>IFERROR(VLOOKUP(H167,Šifranti!$F$5:$G$48,2,FALSE),0)</f>
        <v>0</v>
      </c>
      <c r="J167" s="44"/>
      <c r="K167" s="33"/>
      <c r="L167" s="50">
        <v>1.02</v>
      </c>
      <c r="M167" s="32">
        <f>D167+E167</f>
        <v>0</v>
      </c>
      <c r="N167" s="32">
        <f t="shared" si="12"/>
        <v>0</v>
      </c>
      <c r="O167" s="32">
        <f t="shared" si="11"/>
        <v>0</v>
      </c>
      <c r="P167"/>
      <c r="Q167"/>
    </row>
    <row r="168" spans="1:17" ht="20.25" customHeight="1" x14ac:dyDescent="0.25">
      <c r="A168" s="58"/>
      <c r="B168" s="60"/>
      <c r="C168" s="62"/>
      <c r="D168" s="64"/>
      <c r="E168" s="66"/>
      <c r="F168" s="15" t="s">
        <v>383</v>
      </c>
      <c r="G168" s="47"/>
      <c r="H168" s="11"/>
      <c r="I168" s="8">
        <f>IFERROR(VLOOKUP(H168,Šifranti!$F$5:$G$48,2,FALSE),0)</f>
        <v>0</v>
      </c>
      <c r="J168" s="43">
        <f>J167</f>
        <v>0</v>
      </c>
      <c r="K168" s="33"/>
      <c r="L168" s="50">
        <v>1.02</v>
      </c>
      <c r="M168" s="32">
        <f>D167+E167</f>
        <v>0</v>
      </c>
      <c r="N168" s="32">
        <f t="shared" si="12"/>
        <v>0</v>
      </c>
      <c r="O168" s="32">
        <f t="shared" si="11"/>
        <v>0</v>
      </c>
      <c r="P168"/>
      <c r="Q168"/>
    </row>
    <row r="169" spans="1:17" ht="36.6" customHeight="1" x14ac:dyDescent="0.25">
      <c r="A169" s="58"/>
      <c r="B169" s="60"/>
      <c r="C169" s="62"/>
      <c r="D169" s="64"/>
      <c r="E169" s="66"/>
      <c r="F169" s="8" t="s">
        <v>368</v>
      </c>
      <c r="G169" s="47"/>
      <c r="H169" s="11"/>
      <c r="I169" s="8">
        <f>IFERROR(VLOOKUP(H169,Šifranti!$F$49:$G$152,2,FALSE),0)</f>
        <v>0</v>
      </c>
      <c r="J169" s="43">
        <f>J167*0.5</f>
        <v>0</v>
      </c>
      <c r="K169" s="33"/>
      <c r="L169" s="50">
        <v>0.56999999999999995</v>
      </c>
      <c r="M169" s="32">
        <f>D167+E167</f>
        <v>0</v>
      </c>
      <c r="N169" s="32">
        <f t="shared" si="12"/>
        <v>0</v>
      </c>
      <c r="O169" s="32">
        <f t="shared" si="11"/>
        <v>0</v>
      </c>
      <c r="P169"/>
      <c r="Q169"/>
    </row>
    <row r="170" spans="1:17" ht="22.95" customHeight="1" x14ac:dyDescent="0.25">
      <c r="A170" s="58"/>
      <c r="B170" s="60"/>
      <c r="C170" s="62"/>
      <c r="D170" s="64"/>
      <c r="E170" s="66"/>
      <c r="F170" s="8" t="s">
        <v>369</v>
      </c>
      <c r="G170" s="47"/>
      <c r="H170" s="11"/>
      <c r="I170" s="8">
        <f>IFERROR(VLOOKUP(H170,Šifranti!$F$49:$G$152,2,FALSE),0)</f>
        <v>0</v>
      </c>
      <c r="J170" s="43">
        <f>J167*0.5</f>
        <v>0</v>
      </c>
      <c r="K170" s="33"/>
      <c r="L170" s="50">
        <v>0.56999999999999995</v>
      </c>
      <c r="M170" s="32">
        <f>D167+E167</f>
        <v>0</v>
      </c>
      <c r="N170" s="32">
        <f t="shared" si="12"/>
        <v>0</v>
      </c>
      <c r="O170" s="32">
        <f t="shared" si="11"/>
        <v>0</v>
      </c>
      <c r="P170"/>
      <c r="Q170"/>
    </row>
    <row r="171" spans="1:17" ht="22.95" customHeight="1" x14ac:dyDescent="0.25">
      <c r="A171" s="58"/>
      <c r="B171" s="60"/>
      <c r="C171" s="62"/>
      <c r="D171" s="64"/>
      <c r="E171" s="66"/>
      <c r="F171" s="8" t="s">
        <v>396</v>
      </c>
      <c r="G171" s="47"/>
      <c r="H171" s="11"/>
      <c r="I171" s="8">
        <f>IFERROR(VLOOKUP(H171,Šifranti!$F$49:$G$152,2,FALSE),0)</f>
        <v>0</v>
      </c>
      <c r="J171" s="43">
        <f>J167*1</f>
        <v>0</v>
      </c>
      <c r="K171" s="33"/>
      <c r="L171" s="50">
        <v>0.4</v>
      </c>
      <c r="M171" s="32">
        <f>D167+E167</f>
        <v>0</v>
      </c>
      <c r="N171" s="32">
        <f t="shared" si="12"/>
        <v>0</v>
      </c>
      <c r="O171" s="32">
        <f t="shared" si="11"/>
        <v>0</v>
      </c>
      <c r="P171"/>
      <c r="Q171"/>
    </row>
    <row r="172" spans="1:17" ht="22.95" customHeight="1" x14ac:dyDescent="0.25">
      <c r="A172" s="58"/>
      <c r="B172" s="60"/>
      <c r="C172" s="62"/>
      <c r="D172" s="64"/>
      <c r="E172" s="66"/>
      <c r="F172" s="8" t="s">
        <v>397</v>
      </c>
      <c r="G172" s="47"/>
      <c r="H172" s="11"/>
      <c r="I172" s="8">
        <f>IFERROR(VLOOKUP(H172,Šifranti!$F$49:$G$152,2,FALSE),0)</f>
        <v>0</v>
      </c>
      <c r="J172" s="43">
        <f>J167*1</f>
        <v>0</v>
      </c>
      <c r="K172" s="33"/>
      <c r="L172" s="50">
        <v>0.4</v>
      </c>
      <c r="M172" s="32">
        <f>D167+E167</f>
        <v>0</v>
      </c>
      <c r="N172" s="32">
        <f t="shared" si="12"/>
        <v>0</v>
      </c>
      <c r="O172" s="32">
        <f t="shared" si="11"/>
        <v>0</v>
      </c>
      <c r="P172"/>
      <c r="Q172"/>
    </row>
    <row r="173" spans="1:17" ht="22.95" customHeight="1" x14ac:dyDescent="0.25">
      <c r="A173" s="57">
        <v>44896</v>
      </c>
      <c r="B173" s="59"/>
      <c r="C173" s="61"/>
      <c r="D173" s="63">
        <f>IF(B173&gt;2433,B173-2433,0)</f>
        <v>0</v>
      </c>
      <c r="E173" s="65">
        <f>IF(C173&gt;2017,C173-2017,0)</f>
        <v>0</v>
      </c>
      <c r="F173" s="15" t="s">
        <v>382</v>
      </c>
      <c r="G173" s="47"/>
      <c r="H173" s="11"/>
      <c r="I173" s="8">
        <f>IFERROR(VLOOKUP(H173,Šifranti!$F$5:$G$48,2,FALSE),0)</f>
        <v>0</v>
      </c>
      <c r="J173" s="44"/>
      <c r="K173" s="33"/>
      <c r="L173" s="50">
        <v>1.02</v>
      </c>
      <c r="M173" s="32">
        <f>D173+E173</f>
        <v>0</v>
      </c>
      <c r="N173" s="32">
        <f t="shared" si="12"/>
        <v>0</v>
      </c>
      <c r="O173" s="32">
        <f t="shared" si="11"/>
        <v>0</v>
      </c>
      <c r="P173"/>
      <c r="Q173"/>
    </row>
    <row r="174" spans="1:17" ht="22.95" customHeight="1" x14ac:dyDescent="0.25">
      <c r="A174" s="58"/>
      <c r="B174" s="60"/>
      <c r="C174" s="62"/>
      <c r="D174" s="64"/>
      <c r="E174" s="66"/>
      <c r="F174" s="15" t="s">
        <v>383</v>
      </c>
      <c r="G174" s="47"/>
      <c r="H174" s="11"/>
      <c r="I174" s="8">
        <f>IFERROR(VLOOKUP(H174,Šifranti!$F$5:$G$48,2,FALSE),0)</f>
        <v>0</v>
      </c>
      <c r="J174" s="43">
        <f>J173</f>
        <v>0</v>
      </c>
      <c r="K174" s="33"/>
      <c r="L174" s="50">
        <v>1.02</v>
      </c>
      <c r="M174" s="32">
        <f>D173+E173</f>
        <v>0</v>
      </c>
      <c r="N174" s="32">
        <f t="shared" si="12"/>
        <v>0</v>
      </c>
      <c r="O174" s="32">
        <f t="shared" si="11"/>
        <v>0</v>
      </c>
      <c r="P174"/>
      <c r="Q174"/>
    </row>
    <row r="175" spans="1:17" ht="22.95" customHeight="1" x14ac:dyDescent="0.25">
      <c r="A175" s="58"/>
      <c r="B175" s="60"/>
      <c r="C175" s="62"/>
      <c r="D175" s="64"/>
      <c r="E175" s="66"/>
      <c r="F175" s="8" t="s">
        <v>368</v>
      </c>
      <c r="G175" s="47"/>
      <c r="H175" s="11"/>
      <c r="I175" s="8">
        <f>IFERROR(VLOOKUP(H175,Šifranti!$F$49:$G$152,2,FALSE),0)</f>
        <v>0</v>
      </c>
      <c r="J175" s="43">
        <f>J173*0.5</f>
        <v>0</v>
      </c>
      <c r="K175" s="33"/>
      <c r="L175" s="50">
        <v>0.56999999999999995</v>
      </c>
      <c r="M175" s="32">
        <f>D173+E173</f>
        <v>0</v>
      </c>
      <c r="N175" s="32">
        <f t="shared" si="12"/>
        <v>0</v>
      </c>
      <c r="O175" s="32">
        <f t="shared" si="11"/>
        <v>0</v>
      </c>
      <c r="P175"/>
      <c r="Q175"/>
    </row>
    <row r="176" spans="1:17" ht="22.95" customHeight="1" x14ac:dyDescent="0.25">
      <c r="A176" s="58"/>
      <c r="B176" s="60"/>
      <c r="C176" s="62"/>
      <c r="D176" s="64"/>
      <c r="E176" s="66"/>
      <c r="F176" s="8" t="s">
        <v>369</v>
      </c>
      <c r="G176" s="47"/>
      <c r="H176" s="11"/>
      <c r="I176" s="8">
        <f>IFERROR(VLOOKUP(H176,Šifranti!$F$49:$G$152,2,FALSE),0)</f>
        <v>0</v>
      </c>
      <c r="J176" s="43">
        <f>J173*0.5</f>
        <v>0</v>
      </c>
      <c r="K176" s="33"/>
      <c r="L176" s="50">
        <v>0.56999999999999995</v>
      </c>
      <c r="M176" s="32">
        <f>D173+E173</f>
        <v>0</v>
      </c>
      <c r="N176" s="32">
        <f t="shared" si="12"/>
        <v>0</v>
      </c>
      <c r="O176" s="32">
        <f t="shared" si="11"/>
        <v>0</v>
      </c>
      <c r="P176"/>
      <c r="Q176"/>
    </row>
    <row r="177" spans="1:17" ht="22.95" customHeight="1" x14ac:dyDescent="0.25">
      <c r="A177" s="58"/>
      <c r="B177" s="60"/>
      <c r="C177" s="62"/>
      <c r="D177" s="64"/>
      <c r="E177" s="66"/>
      <c r="F177" s="8" t="s">
        <v>396</v>
      </c>
      <c r="G177" s="47"/>
      <c r="H177" s="11"/>
      <c r="I177" s="8">
        <f>IFERROR(VLOOKUP(H177,Šifranti!$F$49:$G$152,2,FALSE),0)</f>
        <v>0</v>
      </c>
      <c r="J177" s="43">
        <f>J173*1</f>
        <v>0</v>
      </c>
      <c r="K177" s="33"/>
      <c r="L177" s="50">
        <v>0.4</v>
      </c>
      <c r="M177" s="32">
        <f>D173+E173</f>
        <v>0</v>
      </c>
      <c r="N177" s="32">
        <f t="shared" si="12"/>
        <v>0</v>
      </c>
      <c r="O177" s="32">
        <f t="shared" si="11"/>
        <v>0</v>
      </c>
      <c r="P177"/>
      <c r="Q177"/>
    </row>
    <row r="178" spans="1:17" ht="22.95" customHeight="1" x14ac:dyDescent="0.25">
      <c r="A178" s="58"/>
      <c r="B178" s="60"/>
      <c r="C178" s="62"/>
      <c r="D178" s="64"/>
      <c r="E178" s="66"/>
      <c r="F178" s="8" t="s">
        <v>397</v>
      </c>
      <c r="G178" s="47"/>
      <c r="H178" s="11"/>
      <c r="I178" s="8">
        <f>IFERROR(VLOOKUP(H178,Šifranti!$F$49:$G$152,2,FALSE),0)</f>
        <v>0</v>
      </c>
      <c r="J178" s="43">
        <f>J173*1</f>
        <v>0</v>
      </c>
      <c r="K178" s="33"/>
      <c r="L178" s="50">
        <v>0.4</v>
      </c>
      <c r="M178" s="32">
        <f>D173+E173</f>
        <v>0</v>
      </c>
      <c r="N178" s="32">
        <f t="shared" si="12"/>
        <v>0</v>
      </c>
      <c r="O178" s="32">
        <f t="shared" si="11"/>
        <v>0</v>
      </c>
      <c r="P178"/>
      <c r="Q178"/>
    </row>
    <row r="179" spans="1:17" ht="22.95" customHeight="1" x14ac:dyDescent="0.25">
      <c r="A179" s="34" t="s">
        <v>320</v>
      </c>
      <c r="B179" s="34"/>
      <c r="C179" s="34"/>
      <c r="D179" s="7"/>
      <c r="E179" s="7"/>
      <c r="F179" s="7"/>
      <c r="G179" s="7"/>
      <c r="H179" s="7"/>
      <c r="I179" s="7"/>
      <c r="J179" s="7"/>
      <c r="K179" s="7"/>
      <c r="L179" s="7"/>
      <c r="M179" s="7"/>
      <c r="N179" s="32">
        <f>SUM(N155:N178)</f>
        <v>0</v>
      </c>
      <c r="O179" s="32">
        <f>SUM(O155:O178)</f>
        <v>0</v>
      </c>
      <c r="P179"/>
      <c r="Q179"/>
    </row>
    <row r="180" spans="1:17" ht="22.95" customHeight="1" x14ac:dyDescent="0.25">
      <c r="A180"/>
      <c r="B180"/>
      <c r="C180"/>
      <c r="D180"/>
      <c r="E180"/>
      <c r="F180"/>
      <c r="G180"/>
      <c r="H180"/>
      <c r="I180"/>
      <c r="J180"/>
      <c r="K180"/>
      <c r="L180"/>
      <c r="M180"/>
      <c r="N180"/>
      <c r="O180"/>
      <c r="P180"/>
      <c r="Q180"/>
    </row>
    <row r="181" spans="1:17" ht="22.95" customHeight="1" x14ac:dyDescent="0.25">
      <c r="A181" s="68" t="s">
        <v>487</v>
      </c>
      <c r="B181" s="69"/>
      <c r="C181" s="70"/>
      <c r="D181"/>
      <c r="E181"/>
      <c r="F181"/>
      <c r="G181"/>
      <c r="H181"/>
      <c r="I181"/>
      <c r="J181"/>
      <c r="K181"/>
      <c r="L181"/>
      <c r="M181"/>
      <c r="N181"/>
      <c r="O181"/>
      <c r="P181"/>
      <c r="Q181"/>
    </row>
    <row r="182" spans="1:17" ht="45.6" customHeight="1" x14ac:dyDescent="0.25">
      <c r="A182" s="9" t="s">
        <v>450</v>
      </c>
      <c r="B182" s="13" t="s">
        <v>381</v>
      </c>
      <c r="C182" s="13" t="s">
        <v>380</v>
      </c>
      <c r="D182"/>
      <c r="E182"/>
      <c r="F182"/>
      <c r="G182"/>
      <c r="H182"/>
      <c r="I182"/>
      <c r="J182"/>
      <c r="K182"/>
      <c r="L182"/>
      <c r="M182"/>
      <c r="N182"/>
      <c r="O182"/>
      <c r="P182"/>
      <c r="Q182"/>
    </row>
    <row r="183" spans="1:17" ht="22.95" customHeight="1" x14ac:dyDescent="0.25">
      <c r="A183" s="8" t="s">
        <v>451</v>
      </c>
      <c r="B183" s="55">
        <f>N34</f>
        <v>0</v>
      </c>
      <c r="C183" s="55">
        <f>O34</f>
        <v>0</v>
      </c>
      <c r="D183"/>
      <c r="E183"/>
      <c r="F183"/>
      <c r="G183"/>
      <c r="H183"/>
      <c r="I183"/>
      <c r="J183"/>
      <c r="K183"/>
      <c r="L183"/>
      <c r="M183"/>
      <c r="N183"/>
      <c r="O183"/>
      <c r="P183"/>
      <c r="Q183"/>
    </row>
    <row r="184" spans="1:17" ht="22.95" customHeight="1" x14ac:dyDescent="0.25">
      <c r="A184" s="8" t="s">
        <v>452</v>
      </c>
      <c r="B184" s="55">
        <f>N63</f>
        <v>0</v>
      </c>
      <c r="C184" s="55">
        <f>O63</f>
        <v>0</v>
      </c>
      <c r="D184"/>
      <c r="E184"/>
      <c r="F184"/>
      <c r="G184"/>
      <c r="H184"/>
      <c r="I184"/>
      <c r="J184"/>
      <c r="K184"/>
      <c r="L184"/>
      <c r="M184"/>
      <c r="N184"/>
      <c r="O184"/>
      <c r="P184"/>
      <c r="Q184"/>
    </row>
    <row r="185" spans="1:17" ht="22.95" customHeight="1" x14ac:dyDescent="0.25">
      <c r="A185" s="8" t="s">
        <v>453</v>
      </c>
      <c r="B185" s="55">
        <f>N92</f>
        <v>0</v>
      </c>
      <c r="C185" s="55">
        <f>O92</f>
        <v>0</v>
      </c>
      <c r="D185"/>
      <c r="E185"/>
      <c r="F185"/>
      <c r="G185"/>
      <c r="H185"/>
      <c r="I185"/>
      <c r="J185"/>
      <c r="K185"/>
      <c r="L185"/>
      <c r="M185"/>
      <c r="N185"/>
      <c r="O185"/>
      <c r="P185"/>
      <c r="Q185"/>
    </row>
    <row r="186" spans="1:17" ht="22.95" customHeight="1" x14ac:dyDescent="0.25">
      <c r="A186" s="8" t="s">
        <v>454</v>
      </c>
      <c r="B186" s="55">
        <f>N121</f>
        <v>0</v>
      </c>
      <c r="C186" s="55">
        <f>O121</f>
        <v>0</v>
      </c>
      <c r="D186"/>
      <c r="E186"/>
      <c r="F186"/>
      <c r="G186"/>
      <c r="H186"/>
      <c r="I186"/>
      <c r="J186"/>
      <c r="K186"/>
      <c r="L186"/>
      <c r="M186"/>
      <c r="N186"/>
      <c r="O186"/>
      <c r="P186"/>
      <c r="Q186"/>
    </row>
    <row r="187" spans="1:17" ht="22.95" customHeight="1" x14ac:dyDescent="0.25">
      <c r="A187" s="8" t="s">
        <v>455</v>
      </c>
      <c r="B187" s="55">
        <f>N150</f>
        <v>0</v>
      </c>
      <c r="C187" s="55">
        <f>O150</f>
        <v>0</v>
      </c>
      <c r="D187"/>
      <c r="E187"/>
      <c r="F187"/>
      <c r="G187"/>
      <c r="H187"/>
      <c r="I187"/>
      <c r="J187"/>
      <c r="K187"/>
      <c r="L187"/>
      <c r="M187"/>
      <c r="N187"/>
      <c r="O187"/>
      <c r="P187"/>
      <c r="Q187"/>
    </row>
    <row r="188" spans="1:17" ht="22.95" customHeight="1" x14ac:dyDescent="0.25">
      <c r="A188" s="8" t="s">
        <v>456</v>
      </c>
      <c r="B188" s="55">
        <f>N179</f>
        <v>0</v>
      </c>
      <c r="C188" s="55">
        <f>O179</f>
        <v>0</v>
      </c>
      <c r="D188"/>
      <c r="E188"/>
      <c r="F188"/>
      <c r="G188"/>
      <c r="H188"/>
      <c r="I188"/>
      <c r="J188"/>
      <c r="K188"/>
      <c r="L188"/>
      <c r="M188"/>
      <c r="N188"/>
      <c r="O188"/>
      <c r="P188"/>
      <c r="Q188"/>
    </row>
    <row r="189" spans="1:17" ht="22.95" customHeight="1" x14ac:dyDescent="0.25">
      <c r="A189" s="8" t="s">
        <v>486</v>
      </c>
      <c r="B189" s="56">
        <f>SUM(B183:B188)</f>
        <v>0</v>
      </c>
      <c r="C189" s="56">
        <f>SUM(C183:C188)</f>
        <v>0</v>
      </c>
      <c r="D189"/>
      <c r="E189"/>
      <c r="F189"/>
      <c r="G189"/>
      <c r="H189"/>
      <c r="I189"/>
      <c r="J189"/>
      <c r="K189"/>
      <c r="L189"/>
      <c r="M189"/>
      <c r="N189"/>
      <c r="O189"/>
      <c r="P189"/>
      <c r="Q189"/>
    </row>
    <row r="190" spans="1:17" ht="22.95" customHeight="1" x14ac:dyDescent="0.25">
      <c r="A190"/>
      <c r="B190"/>
      <c r="C190"/>
      <c r="D190"/>
      <c r="E190"/>
      <c r="F190"/>
      <c r="G190"/>
      <c r="H190"/>
      <c r="I190"/>
      <c r="J190"/>
      <c r="K190"/>
      <c r="L190"/>
      <c r="M190"/>
      <c r="N190"/>
      <c r="O190"/>
      <c r="P190"/>
      <c r="Q190"/>
    </row>
    <row r="191" spans="1:17" ht="22.95" customHeight="1" x14ac:dyDescent="0.25">
      <c r="A191"/>
      <c r="B191"/>
      <c r="C191"/>
      <c r="D191"/>
      <c r="E191"/>
      <c r="F191"/>
      <c r="G191"/>
      <c r="H191"/>
      <c r="I191"/>
      <c r="J191"/>
      <c r="K191"/>
      <c r="L191"/>
      <c r="M191"/>
      <c r="N191"/>
      <c r="O191"/>
      <c r="P191"/>
      <c r="Q191"/>
    </row>
    <row r="192" spans="1:17" ht="22.95" customHeight="1" x14ac:dyDescent="0.25">
      <c r="A192"/>
      <c r="B192"/>
      <c r="C192"/>
      <c r="D192"/>
      <c r="E192"/>
      <c r="F192"/>
      <c r="G192"/>
      <c r="H192"/>
      <c r="I192"/>
      <c r="J192"/>
      <c r="K192"/>
      <c r="L192"/>
      <c r="M192"/>
      <c r="N192"/>
      <c r="O192"/>
      <c r="P192"/>
      <c r="Q192"/>
    </row>
    <row r="193" spans="1:17" ht="22.95" customHeight="1" x14ac:dyDescent="0.25">
      <c r="A193"/>
      <c r="B193"/>
      <c r="C193"/>
      <c r="D193"/>
      <c r="E193"/>
      <c r="F193"/>
      <c r="G193"/>
      <c r="H193"/>
      <c r="I193"/>
      <c r="J193"/>
      <c r="K193"/>
      <c r="L193"/>
      <c r="M193"/>
      <c r="N193"/>
      <c r="O193"/>
      <c r="P193"/>
      <c r="Q193"/>
    </row>
    <row r="194" spans="1:17" ht="22.95" customHeight="1" x14ac:dyDescent="0.25">
      <c r="A194"/>
      <c r="B194"/>
      <c r="C194"/>
      <c r="D194"/>
      <c r="E194"/>
      <c r="F194"/>
      <c r="G194"/>
      <c r="H194"/>
      <c r="I194"/>
      <c r="J194"/>
      <c r="K194"/>
      <c r="L194"/>
      <c r="M194"/>
      <c r="N194"/>
      <c r="O194"/>
      <c r="P194"/>
      <c r="Q194"/>
    </row>
    <row r="195" spans="1:17" ht="22.95" customHeight="1" x14ac:dyDescent="0.25">
      <c r="A195"/>
      <c r="B195"/>
      <c r="C195"/>
      <c r="D195"/>
      <c r="E195"/>
      <c r="F195"/>
      <c r="G195"/>
      <c r="H195"/>
      <c r="I195"/>
      <c r="J195"/>
      <c r="K195"/>
      <c r="L195"/>
      <c r="M195"/>
      <c r="N195"/>
      <c r="O195"/>
      <c r="P195"/>
      <c r="Q195"/>
    </row>
    <row r="196" spans="1:17" ht="22.95" customHeight="1" x14ac:dyDescent="0.25">
      <c r="A196"/>
      <c r="B196"/>
      <c r="C196"/>
      <c r="D196"/>
      <c r="E196"/>
      <c r="F196"/>
      <c r="G196"/>
      <c r="H196"/>
      <c r="I196"/>
      <c r="J196"/>
      <c r="K196"/>
      <c r="L196"/>
      <c r="M196"/>
      <c r="N196"/>
      <c r="O196"/>
      <c r="P196"/>
      <c r="Q196"/>
    </row>
    <row r="197" spans="1:17" ht="22.95" customHeight="1" x14ac:dyDescent="0.25">
      <c r="A197"/>
      <c r="B197"/>
      <c r="C197"/>
      <c r="D197"/>
      <c r="E197"/>
      <c r="F197"/>
      <c r="G197"/>
      <c r="H197"/>
      <c r="I197"/>
      <c r="J197"/>
      <c r="K197"/>
      <c r="L197"/>
      <c r="M197"/>
      <c r="N197"/>
      <c r="O197"/>
      <c r="P197"/>
      <c r="Q197"/>
    </row>
    <row r="198" spans="1:17" ht="22.95" customHeight="1" x14ac:dyDescent="0.25">
      <c r="A198"/>
      <c r="B198"/>
      <c r="C198"/>
      <c r="D198"/>
      <c r="E198"/>
      <c r="F198"/>
      <c r="G198"/>
      <c r="H198"/>
      <c r="I198"/>
      <c r="J198"/>
      <c r="K198"/>
      <c r="L198"/>
      <c r="M198"/>
      <c r="N198"/>
      <c r="O198"/>
      <c r="P198"/>
      <c r="Q198"/>
    </row>
    <row r="199" spans="1:17" ht="22.95" customHeight="1" x14ac:dyDescent="0.25">
      <c r="A199"/>
      <c r="B199"/>
      <c r="C199"/>
      <c r="D199"/>
      <c r="E199"/>
      <c r="F199"/>
      <c r="G199"/>
      <c r="H199"/>
      <c r="I199"/>
      <c r="J199"/>
      <c r="K199"/>
      <c r="L199"/>
      <c r="M199"/>
      <c r="N199"/>
      <c r="O199"/>
      <c r="P199"/>
      <c r="Q199"/>
    </row>
    <row r="200" spans="1:17" ht="22.95" customHeight="1" x14ac:dyDescent="0.25">
      <c r="A200"/>
      <c r="B200"/>
      <c r="C200"/>
      <c r="D200"/>
      <c r="E200"/>
      <c r="F200"/>
      <c r="G200"/>
      <c r="H200"/>
      <c r="I200"/>
      <c r="J200"/>
      <c r="K200"/>
      <c r="L200"/>
      <c r="M200"/>
      <c r="N200"/>
      <c r="O200"/>
      <c r="P200"/>
      <c r="Q200"/>
    </row>
    <row r="201" spans="1:17" ht="22.95" customHeight="1" x14ac:dyDescent="0.25">
      <c r="A201"/>
      <c r="B201"/>
      <c r="C201"/>
      <c r="D201"/>
      <c r="E201"/>
      <c r="F201"/>
      <c r="G201"/>
      <c r="H201"/>
      <c r="I201"/>
      <c r="J201"/>
      <c r="K201"/>
      <c r="L201"/>
      <c r="M201"/>
      <c r="N201"/>
      <c r="O201"/>
      <c r="P201"/>
      <c r="Q201"/>
    </row>
    <row r="202" spans="1:17" ht="22.95" customHeight="1" x14ac:dyDescent="0.25">
      <c r="A202"/>
      <c r="B202"/>
      <c r="C202"/>
      <c r="D202"/>
      <c r="E202"/>
      <c r="F202"/>
      <c r="G202"/>
      <c r="H202"/>
      <c r="I202"/>
      <c r="J202"/>
      <c r="K202"/>
      <c r="L202"/>
      <c r="M202"/>
      <c r="N202"/>
      <c r="O202"/>
      <c r="P202"/>
      <c r="Q202"/>
    </row>
    <row r="203" spans="1:17" ht="22.95" customHeight="1" x14ac:dyDescent="0.25">
      <c r="A203"/>
      <c r="B203"/>
      <c r="C203"/>
      <c r="D203"/>
      <c r="E203"/>
      <c r="F203"/>
      <c r="G203"/>
      <c r="H203"/>
      <c r="I203"/>
      <c r="J203"/>
      <c r="K203"/>
      <c r="L203"/>
      <c r="M203"/>
      <c r="N203"/>
      <c r="O203"/>
      <c r="P203"/>
      <c r="Q203"/>
    </row>
    <row r="204" spans="1:17" ht="22.95" customHeight="1" x14ac:dyDescent="0.25">
      <c r="A204"/>
      <c r="B204"/>
      <c r="C204"/>
      <c r="D204"/>
      <c r="E204"/>
      <c r="F204"/>
      <c r="G204"/>
      <c r="H204"/>
      <c r="I204"/>
      <c r="J204"/>
      <c r="K204"/>
      <c r="L204"/>
      <c r="M204"/>
      <c r="N204"/>
      <c r="O204"/>
      <c r="P204"/>
      <c r="Q204"/>
    </row>
    <row r="205" spans="1:17" ht="22.95" customHeight="1" x14ac:dyDescent="0.25">
      <c r="A205"/>
      <c r="B205"/>
      <c r="C205"/>
      <c r="D205"/>
      <c r="E205"/>
      <c r="F205"/>
      <c r="G205"/>
      <c r="H205"/>
      <c r="I205"/>
      <c r="J205"/>
      <c r="K205"/>
      <c r="L205"/>
      <c r="M205"/>
      <c r="N205"/>
      <c r="O205"/>
      <c r="P205"/>
      <c r="Q205"/>
    </row>
    <row r="206" spans="1:17" ht="22.95" customHeight="1" x14ac:dyDescent="0.25">
      <c r="A206"/>
      <c r="B206"/>
      <c r="C206"/>
      <c r="D206"/>
      <c r="E206"/>
      <c r="F206"/>
      <c r="G206"/>
      <c r="H206"/>
      <c r="I206"/>
      <c r="J206"/>
      <c r="K206"/>
      <c r="L206"/>
      <c r="M206"/>
      <c r="N206"/>
      <c r="O206"/>
      <c r="P206"/>
      <c r="Q206"/>
    </row>
    <row r="207" spans="1:17" ht="22.95" customHeight="1" x14ac:dyDescent="0.25">
      <c r="A207"/>
      <c r="B207"/>
      <c r="C207"/>
      <c r="D207"/>
      <c r="E207"/>
      <c r="F207"/>
      <c r="G207"/>
      <c r="H207"/>
      <c r="I207"/>
      <c r="J207"/>
      <c r="K207"/>
      <c r="L207"/>
      <c r="M207"/>
      <c r="N207"/>
      <c r="O207"/>
      <c r="P207"/>
      <c r="Q207"/>
    </row>
    <row r="208" spans="1:17" ht="22.95" customHeight="1" x14ac:dyDescent="0.25">
      <c r="A208"/>
      <c r="B208"/>
      <c r="C208"/>
      <c r="D208"/>
      <c r="E208"/>
      <c r="F208"/>
      <c r="G208"/>
      <c r="H208"/>
      <c r="I208"/>
      <c r="J208"/>
      <c r="K208"/>
      <c r="L208"/>
      <c r="M208"/>
      <c r="N208"/>
      <c r="O208"/>
      <c r="P208"/>
      <c r="Q208"/>
    </row>
    <row r="209" spans="1:17" ht="22.95" customHeight="1" x14ac:dyDescent="0.25">
      <c r="A209"/>
      <c r="B209"/>
      <c r="C209"/>
      <c r="D209"/>
      <c r="E209"/>
      <c r="F209"/>
      <c r="G209"/>
      <c r="H209"/>
      <c r="I209"/>
      <c r="J209"/>
      <c r="K209"/>
      <c r="L209"/>
      <c r="M209"/>
      <c r="N209"/>
      <c r="O209"/>
      <c r="P209"/>
      <c r="Q209"/>
    </row>
    <row r="210" spans="1:17" ht="22.95" customHeight="1" x14ac:dyDescent="0.25">
      <c r="A210"/>
      <c r="B210"/>
      <c r="C210"/>
      <c r="D210"/>
      <c r="E210"/>
      <c r="F210"/>
      <c r="G210"/>
      <c r="H210"/>
      <c r="I210"/>
      <c r="J210"/>
      <c r="K210"/>
      <c r="L210"/>
      <c r="M210"/>
      <c r="N210"/>
      <c r="O210"/>
      <c r="P210"/>
      <c r="Q210"/>
    </row>
    <row r="211" spans="1:17" ht="22.95" customHeight="1" x14ac:dyDescent="0.25">
      <c r="A211"/>
      <c r="B211"/>
      <c r="C211"/>
      <c r="D211"/>
      <c r="E211"/>
      <c r="F211"/>
      <c r="G211"/>
      <c r="H211"/>
      <c r="I211"/>
      <c r="J211"/>
      <c r="K211"/>
      <c r="L211"/>
      <c r="M211"/>
      <c r="N211"/>
      <c r="O211"/>
      <c r="P211"/>
      <c r="Q211"/>
    </row>
    <row r="212" spans="1:17" ht="22.95" customHeight="1" x14ac:dyDescent="0.25">
      <c r="A212"/>
      <c r="B212"/>
      <c r="C212"/>
      <c r="D212"/>
      <c r="E212"/>
      <c r="F212"/>
      <c r="G212"/>
      <c r="H212"/>
      <c r="I212"/>
      <c r="J212"/>
      <c r="K212"/>
      <c r="L212"/>
      <c r="M212"/>
      <c r="N212"/>
      <c r="O212"/>
      <c r="P212"/>
      <c r="Q212"/>
    </row>
    <row r="213" spans="1:17" ht="22.95" customHeight="1" x14ac:dyDescent="0.25">
      <c r="A213"/>
      <c r="B213"/>
      <c r="C213"/>
      <c r="D213"/>
      <c r="E213"/>
      <c r="F213"/>
      <c r="G213"/>
      <c r="H213"/>
      <c r="I213"/>
      <c r="J213"/>
      <c r="K213"/>
      <c r="L213"/>
      <c r="M213"/>
      <c r="N213"/>
      <c r="O213"/>
      <c r="P213"/>
      <c r="Q213"/>
    </row>
    <row r="214" spans="1:17" ht="22.95" customHeight="1" x14ac:dyDescent="0.25">
      <c r="A214"/>
      <c r="B214"/>
      <c r="C214"/>
      <c r="D214"/>
      <c r="E214"/>
      <c r="F214"/>
      <c r="G214"/>
      <c r="H214"/>
      <c r="I214"/>
      <c r="J214"/>
      <c r="K214"/>
      <c r="L214"/>
      <c r="M214"/>
      <c r="N214"/>
      <c r="O214"/>
      <c r="P214"/>
      <c r="Q214"/>
    </row>
    <row r="215" spans="1:17" ht="22.95" customHeight="1" x14ac:dyDescent="0.25">
      <c r="A215"/>
      <c r="B215"/>
      <c r="C215"/>
      <c r="D215"/>
      <c r="E215"/>
      <c r="F215"/>
      <c r="G215"/>
      <c r="H215"/>
      <c r="I215"/>
      <c r="J215"/>
      <c r="K215"/>
      <c r="L215"/>
      <c r="M215"/>
      <c r="N215"/>
      <c r="O215"/>
      <c r="P215"/>
      <c r="Q215"/>
    </row>
    <row r="216" spans="1:17" ht="22.95" customHeight="1" x14ac:dyDescent="0.25">
      <c r="A216"/>
      <c r="B216"/>
      <c r="C216"/>
      <c r="D216"/>
      <c r="E216"/>
      <c r="F216"/>
      <c r="G216"/>
      <c r="H216"/>
      <c r="I216"/>
      <c r="J216"/>
      <c r="K216"/>
      <c r="L216"/>
      <c r="M216"/>
      <c r="N216"/>
      <c r="O216"/>
      <c r="P216"/>
      <c r="Q216"/>
    </row>
    <row r="217" spans="1:17" ht="21.6" customHeight="1" x14ac:dyDescent="0.25">
      <c r="A217"/>
      <c r="B217"/>
      <c r="C217"/>
      <c r="D217"/>
      <c r="E217"/>
      <c r="F217"/>
      <c r="G217"/>
      <c r="H217"/>
      <c r="I217"/>
      <c r="J217"/>
      <c r="K217"/>
      <c r="L217"/>
      <c r="M217"/>
      <c r="N217"/>
      <c r="O217"/>
      <c r="P217"/>
      <c r="Q217"/>
    </row>
    <row r="218" spans="1:17" ht="21" customHeight="1" x14ac:dyDescent="0.25">
      <c r="A218"/>
      <c r="B218"/>
      <c r="C218"/>
      <c r="D218"/>
      <c r="E218"/>
      <c r="F218"/>
      <c r="G218"/>
      <c r="H218"/>
      <c r="I218"/>
      <c r="J218"/>
      <c r="K218"/>
      <c r="L218"/>
      <c r="M218"/>
      <c r="N218"/>
      <c r="O218"/>
      <c r="P218"/>
      <c r="Q218"/>
    </row>
    <row r="219" spans="1:17" ht="100.2" customHeight="1" x14ac:dyDescent="0.25">
      <c r="A219"/>
      <c r="B219"/>
      <c r="C219"/>
      <c r="D219"/>
      <c r="E219"/>
      <c r="F219"/>
      <c r="G219"/>
      <c r="H219"/>
      <c r="I219"/>
      <c r="J219"/>
      <c r="K219"/>
      <c r="L219"/>
      <c r="M219"/>
      <c r="N219"/>
      <c r="O219"/>
      <c r="P219"/>
      <c r="Q219"/>
    </row>
    <row r="220" spans="1:17" ht="19.95" customHeight="1" x14ac:dyDescent="0.25">
      <c r="A220"/>
      <c r="B220"/>
      <c r="C220"/>
      <c r="D220"/>
      <c r="E220"/>
      <c r="F220"/>
      <c r="G220"/>
      <c r="H220"/>
      <c r="I220"/>
      <c r="J220"/>
      <c r="K220"/>
      <c r="L220"/>
      <c r="M220"/>
      <c r="N220"/>
      <c r="O220"/>
      <c r="P220"/>
      <c r="Q220"/>
    </row>
    <row r="221" spans="1:17" ht="22.95" customHeight="1" x14ac:dyDescent="0.25">
      <c r="A221"/>
      <c r="B221"/>
      <c r="C221"/>
      <c r="D221"/>
      <c r="E221"/>
      <c r="F221"/>
      <c r="G221"/>
      <c r="H221"/>
      <c r="I221"/>
      <c r="J221"/>
      <c r="K221"/>
      <c r="L221"/>
      <c r="M221"/>
      <c r="N221"/>
      <c r="O221"/>
      <c r="P221"/>
      <c r="Q221"/>
    </row>
    <row r="222" spans="1:17" ht="22.95" customHeight="1" x14ac:dyDescent="0.25">
      <c r="A222"/>
      <c r="B222"/>
      <c r="C222"/>
      <c r="D222"/>
      <c r="E222"/>
      <c r="F222"/>
      <c r="G222"/>
      <c r="H222"/>
      <c r="I222"/>
      <c r="J222"/>
      <c r="K222"/>
      <c r="L222"/>
      <c r="M222"/>
      <c r="N222"/>
      <c r="O222"/>
      <c r="P222"/>
      <c r="Q222"/>
    </row>
    <row r="223" spans="1:17" ht="22.95" customHeight="1" x14ac:dyDescent="0.25">
      <c r="A223"/>
      <c r="B223"/>
      <c r="C223"/>
      <c r="D223"/>
      <c r="E223"/>
      <c r="F223"/>
      <c r="G223"/>
      <c r="H223"/>
      <c r="I223"/>
      <c r="J223"/>
      <c r="K223"/>
      <c r="L223"/>
      <c r="M223"/>
      <c r="N223"/>
      <c r="O223"/>
      <c r="P223"/>
      <c r="Q223"/>
    </row>
    <row r="224" spans="1:17" ht="22.95" customHeight="1" x14ac:dyDescent="0.25">
      <c r="A224"/>
      <c r="B224"/>
      <c r="C224"/>
      <c r="D224"/>
      <c r="E224"/>
      <c r="F224"/>
      <c r="G224"/>
      <c r="H224"/>
      <c r="I224"/>
      <c r="J224"/>
      <c r="K224"/>
      <c r="L224"/>
      <c r="M224"/>
      <c r="N224"/>
      <c r="O224"/>
      <c r="P224"/>
      <c r="Q224"/>
    </row>
    <row r="225" spans="1:17" ht="22.95" customHeight="1" x14ac:dyDescent="0.25">
      <c r="A225"/>
      <c r="B225"/>
      <c r="C225"/>
      <c r="D225"/>
      <c r="E225"/>
      <c r="F225"/>
      <c r="G225"/>
      <c r="H225"/>
      <c r="I225"/>
      <c r="J225"/>
      <c r="K225"/>
      <c r="L225"/>
      <c r="M225"/>
      <c r="N225"/>
      <c r="O225"/>
      <c r="P225"/>
      <c r="Q225"/>
    </row>
    <row r="226" spans="1:17" ht="22.95" customHeight="1" x14ac:dyDescent="0.25">
      <c r="A226"/>
      <c r="B226"/>
      <c r="C226"/>
      <c r="D226"/>
      <c r="E226"/>
      <c r="F226"/>
      <c r="G226"/>
      <c r="H226"/>
      <c r="I226"/>
      <c r="J226"/>
      <c r="K226"/>
      <c r="L226"/>
      <c r="M226"/>
      <c r="N226"/>
      <c r="O226"/>
      <c r="P226"/>
      <c r="Q226"/>
    </row>
    <row r="227" spans="1:17" ht="22.95" customHeight="1" x14ac:dyDescent="0.25">
      <c r="A227"/>
      <c r="B227"/>
      <c r="C227"/>
      <c r="D227"/>
      <c r="E227"/>
      <c r="F227"/>
      <c r="G227"/>
      <c r="H227"/>
      <c r="I227"/>
      <c r="J227"/>
      <c r="K227"/>
      <c r="L227"/>
      <c r="M227"/>
      <c r="N227"/>
      <c r="O227"/>
      <c r="P227"/>
      <c r="Q227"/>
    </row>
    <row r="228" spans="1:17" ht="22.95" customHeight="1" x14ac:dyDescent="0.25">
      <c r="A228"/>
      <c r="B228"/>
      <c r="C228"/>
      <c r="D228"/>
      <c r="E228"/>
      <c r="F228"/>
      <c r="G228"/>
      <c r="H228"/>
      <c r="I228"/>
      <c r="J228"/>
      <c r="K228"/>
      <c r="L228"/>
      <c r="M228"/>
      <c r="N228"/>
      <c r="O228"/>
      <c r="P228"/>
      <c r="Q228"/>
    </row>
    <row r="229" spans="1:17" ht="22.95" customHeight="1" x14ac:dyDescent="0.25">
      <c r="A229"/>
      <c r="B229"/>
      <c r="C229"/>
      <c r="D229"/>
      <c r="E229"/>
      <c r="F229"/>
      <c r="G229"/>
      <c r="H229"/>
      <c r="I229"/>
      <c r="J229"/>
      <c r="K229"/>
      <c r="L229"/>
      <c r="M229"/>
      <c r="N229"/>
      <c r="O229"/>
      <c r="P229"/>
      <c r="Q229"/>
    </row>
    <row r="230" spans="1:17" ht="22.95" customHeight="1" x14ac:dyDescent="0.25">
      <c r="A230"/>
      <c r="B230"/>
      <c r="C230"/>
      <c r="D230"/>
      <c r="E230"/>
      <c r="F230"/>
      <c r="G230"/>
      <c r="H230"/>
      <c r="I230"/>
      <c r="J230"/>
      <c r="K230"/>
      <c r="L230"/>
      <c r="M230"/>
      <c r="N230"/>
      <c r="O230"/>
      <c r="P230"/>
      <c r="Q230"/>
    </row>
    <row r="231" spans="1:17" ht="22.95" customHeight="1" x14ac:dyDescent="0.25">
      <c r="A231"/>
      <c r="B231"/>
      <c r="C231"/>
      <c r="D231"/>
      <c r="E231"/>
      <c r="F231"/>
      <c r="G231"/>
      <c r="H231"/>
      <c r="I231"/>
      <c r="J231"/>
      <c r="K231"/>
      <c r="L231"/>
      <c r="M231"/>
      <c r="N231"/>
      <c r="O231"/>
      <c r="P231"/>
      <c r="Q231"/>
    </row>
    <row r="232" spans="1:17" ht="22.95" customHeight="1" x14ac:dyDescent="0.25">
      <c r="A232"/>
      <c r="B232"/>
      <c r="C232"/>
      <c r="D232"/>
      <c r="E232"/>
      <c r="F232"/>
      <c r="G232"/>
      <c r="H232"/>
      <c r="I232"/>
      <c r="J232"/>
      <c r="K232"/>
      <c r="L232"/>
      <c r="M232"/>
      <c r="N232"/>
      <c r="O232"/>
      <c r="P232"/>
      <c r="Q232"/>
    </row>
    <row r="233" spans="1:17" ht="22.95" customHeight="1" x14ac:dyDescent="0.25">
      <c r="A233"/>
      <c r="B233"/>
      <c r="C233"/>
      <c r="D233"/>
      <c r="E233"/>
      <c r="F233"/>
      <c r="G233"/>
      <c r="H233"/>
      <c r="I233"/>
      <c r="J233"/>
      <c r="K233"/>
      <c r="L233"/>
      <c r="M233"/>
      <c r="N233"/>
      <c r="O233"/>
      <c r="P233"/>
      <c r="Q233"/>
    </row>
    <row r="234" spans="1:17" ht="22.95" customHeight="1" x14ac:dyDescent="0.25">
      <c r="A234"/>
      <c r="B234"/>
      <c r="C234"/>
      <c r="D234"/>
      <c r="E234"/>
      <c r="F234"/>
      <c r="G234"/>
      <c r="H234"/>
      <c r="I234"/>
      <c r="J234"/>
      <c r="K234"/>
      <c r="L234"/>
      <c r="M234"/>
      <c r="N234"/>
      <c r="O234"/>
      <c r="P234"/>
      <c r="Q234"/>
    </row>
    <row r="235" spans="1:17" ht="22.95" customHeight="1" x14ac:dyDescent="0.25">
      <c r="A235"/>
      <c r="B235"/>
      <c r="C235"/>
      <c r="D235"/>
      <c r="E235"/>
      <c r="F235"/>
      <c r="G235"/>
      <c r="H235"/>
      <c r="I235"/>
      <c r="J235"/>
      <c r="K235"/>
      <c r="L235"/>
      <c r="M235"/>
      <c r="N235"/>
      <c r="O235"/>
      <c r="P235"/>
      <c r="Q235"/>
    </row>
    <row r="236" spans="1:17" ht="22.95" customHeight="1" x14ac:dyDescent="0.25">
      <c r="A236"/>
      <c r="B236"/>
      <c r="C236"/>
      <c r="D236"/>
      <c r="E236"/>
      <c r="F236"/>
      <c r="G236"/>
      <c r="H236"/>
      <c r="I236"/>
      <c r="J236"/>
      <c r="K236"/>
      <c r="L236"/>
      <c r="M236"/>
      <c r="N236"/>
      <c r="O236"/>
      <c r="P236"/>
      <c r="Q236"/>
    </row>
    <row r="237" spans="1:17" ht="22.95" customHeight="1" x14ac:dyDescent="0.25">
      <c r="A237"/>
      <c r="B237"/>
      <c r="C237"/>
      <c r="D237"/>
      <c r="E237"/>
      <c r="F237"/>
      <c r="G237"/>
      <c r="H237"/>
      <c r="I237"/>
      <c r="J237"/>
      <c r="K237"/>
      <c r="L237"/>
      <c r="M237"/>
      <c r="N237"/>
      <c r="O237"/>
      <c r="P237"/>
      <c r="Q237"/>
    </row>
    <row r="238" spans="1:17" ht="22.95" customHeight="1" x14ac:dyDescent="0.25">
      <c r="A238"/>
      <c r="B238"/>
      <c r="C238"/>
      <c r="D238"/>
      <c r="E238"/>
      <c r="F238"/>
      <c r="G238"/>
      <c r="H238"/>
      <c r="I238"/>
      <c r="J238"/>
      <c r="K238"/>
      <c r="L238"/>
      <c r="M238"/>
      <c r="N238"/>
      <c r="O238"/>
      <c r="P238"/>
      <c r="Q238"/>
    </row>
    <row r="239" spans="1:17" ht="22.95" customHeight="1" x14ac:dyDescent="0.25">
      <c r="A239"/>
      <c r="B239"/>
      <c r="C239"/>
      <c r="D239"/>
      <c r="E239"/>
      <c r="F239"/>
      <c r="G239"/>
      <c r="H239"/>
      <c r="I239"/>
      <c r="J239"/>
      <c r="K239"/>
      <c r="L239"/>
      <c r="M239"/>
      <c r="N239"/>
      <c r="O239"/>
      <c r="P239"/>
      <c r="Q239"/>
    </row>
    <row r="240" spans="1:17" ht="22.95" customHeight="1" x14ac:dyDescent="0.25">
      <c r="A240"/>
      <c r="B240"/>
      <c r="C240"/>
      <c r="D240"/>
      <c r="E240"/>
      <c r="F240"/>
      <c r="G240"/>
      <c r="H240"/>
      <c r="I240"/>
      <c r="J240"/>
      <c r="K240"/>
      <c r="L240"/>
      <c r="M240"/>
      <c r="N240"/>
      <c r="O240"/>
      <c r="P240"/>
      <c r="Q240"/>
    </row>
    <row r="241" spans="1:17" ht="22.95" customHeight="1" x14ac:dyDescent="0.25">
      <c r="A241"/>
      <c r="B241"/>
      <c r="C241"/>
      <c r="D241"/>
      <c r="E241"/>
      <c r="F241"/>
      <c r="G241"/>
      <c r="H241"/>
      <c r="I241"/>
      <c r="J241"/>
      <c r="K241"/>
      <c r="L241"/>
      <c r="M241"/>
      <c r="N241"/>
      <c r="O241"/>
      <c r="P241"/>
      <c r="Q241"/>
    </row>
    <row r="242" spans="1:17" ht="22.95" customHeight="1" x14ac:dyDescent="0.25">
      <c r="A242"/>
      <c r="B242"/>
      <c r="C242"/>
      <c r="D242"/>
      <c r="E242"/>
      <c r="F242"/>
      <c r="G242"/>
      <c r="H242"/>
      <c r="I242"/>
      <c r="J242"/>
      <c r="K242"/>
      <c r="L242"/>
      <c r="M242"/>
      <c r="N242"/>
      <c r="O242"/>
      <c r="P242"/>
      <c r="Q242"/>
    </row>
    <row r="243" spans="1:17" ht="22.95" customHeight="1" x14ac:dyDescent="0.25">
      <c r="A243"/>
      <c r="B243"/>
      <c r="C243"/>
      <c r="D243"/>
      <c r="E243"/>
      <c r="F243"/>
      <c r="G243"/>
      <c r="H243"/>
      <c r="I243"/>
      <c r="J243"/>
      <c r="K243"/>
      <c r="L243"/>
      <c r="M243"/>
      <c r="N243"/>
      <c r="O243"/>
      <c r="P243"/>
      <c r="Q243"/>
    </row>
    <row r="244" spans="1:17" ht="22.95" customHeight="1" x14ac:dyDescent="0.25">
      <c r="A244"/>
      <c r="B244"/>
      <c r="C244"/>
      <c r="D244"/>
      <c r="E244"/>
      <c r="F244"/>
      <c r="G244"/>
      <c r="H244"/>
      <c r="I244"/>
      <c r="J244"/>
      <c r="K244"/>
      <c r="L244"/>
      <c r="M244"/>
      <c r="N244"/>
      <c r="O244"/>
      <c r="P244"/>
      <c r="Q244"/>
    </row>
    <row r="245" spans="1:17" ht="22.95" customHeight="1" x14ac:dyDescent="0.25">
      <c r="A245"/>
      <c r="B245"/>
      <c r="C245"/>
      <c r="D245"/>
      <c r="E245"/>
      <c r="F245"/>
      <c r="G245"/>
      <c r="H245"/>
      <c r="I245"/>
      <c r="J245"/>
      <c r="K245"/>
      <c r="L245"/>
      <c r="M245"/>
      <c r="N245"/>
      <c r="O245"/>
      <c r="P245"/>
      <c r="Q245"/>
    </row>
    <row r="246" spans="1:17" ht="22.95" customHeight="1" x14ac:dyDescent="0.25">
      <c r="A246"/>
      <c r="B246"/>
      <c r="C246"/>
      <c r="D246"/>
      <c r="E246"/>
      <c r="F246"/>
      <c r="G246"/>
      <c r="H246"/>
      <c r="I246"/>
      <c r="J246"/>
      <c r="K246"/>
      <c r="L246"/>
      <c r="M246"/>
      <c r="N246"/>
      <c r="O246"/>
      <c r="P246"/>
      <c r="Q246"/>
    </row>
    <row r="247" spans="1:17" ht="22.95" customHeight="1" x14ac:dyDescent="0.25">
      <c r="A247"/>
      <c r="B247"/>
      <c r="C247"/>
      <c r="D247"/>
      <c r="E247"/>
      <c r="F247"/>
      <c r="G247"/>
      <c r="H247"/>
      <c r="I247"/>
      <c r="J247"/>
      <c r="K247"/>
      <c r="L247"/>
      <c r="M247"/>
      <c r="N247"/>
      <c r="O247"/>
      <c r="P247"/>
      <c r="Q247"/>
    </row>
    <row r="248" spans="1:17" ht="22.95" customHeight="1" x14ac:dyDescent="0.25">
      <c r="A248"/>
      <c r="B248"/>
      <c r="C248"/>
      <c r="D248"/>
      <c r="E248"/>
      <c r="F248"/>
      <c r="G248"/>
      <c r="H248"/>
      <c r="I248"/>
      <c r="J248"/>
      <c r="K248"/>
      <c r="L248"/>
      <c r="M248"/>
      <c r="N248"/>
      <c r="O248"/>
      <c r="P248"/>
      <c r="Q248"/>
    </row>
    <row r="249" spans="1:17" ht="22.95" customHeight="1" x14ac:dyDescent="0.25">
      <c r="A249"/>
      <c r="B249"/>
      <c r="C249"/>
      <c r="D249"/>
      <c r="E249"/>
      <c r="F249"/>
      <c r="G249"/>
      <c r="H249"/>
      <c r="I249"/>
      <c r="J249"/>
      <c r="K249"/>
      <c r="L249"/>
      <c r="M249"/>
      <c r="N249"/>
      <c r="O249"/>
      <c r="P249"/>
      <c r="Q249"/>
    </row>
    <row r="250" spans="1:17" ht="22.95" customHeight="1" x14ac:dyDescent="0.25">
      <c r="A250"/>
      <c r="B250"/>
      <c r="C250"/>
      <c r="D250"/>
      <c r="E250"/>
      <c r="F250"/>
      <c r="G250"/>
      <c r="H250"/>
      <c r="I250"/>
      <c r="J250"/>
      <c r="K250"/>
      <c r="L250"/>
      <c r="M250"/>
      <c r="N250"/>
      <c r="O250"/>
      <c r="P250"/>
      <c r="Q250"/>
    </row>
    <row r="251" spans="1:17" ht="22.95" customHeight="1" x14ac:dyDescent="0.25">
      <c r="A251"/>
      <c r="B251"/>
      <c r="C251"/>
      <c r="D251"/>
      <c r="E251"/>
      <c r="F251"/>
      <c r="G251"/>
      <c r="H251"/>
      <c r="I251"/>
      <c r="J251"/>
      <c r="K251"/>
      <c r="L251"/>
      <c r="M251"/>
      <c r="N251"/>
      <c r="O251"/>
      <c r="P251"/>
      <c r="Q251"/>
    </row>
    <row r="252" spans="1:17" ht="22.95" customHeight="1" x14ac:dyDescent="0.25">
      <c r="A252"/>
      <c r="B252"/>
      <c r="C252"/>
      <c r="D252"/>
      <c r="E252"/>
      <c r="F252"/>
      <c r="G252"/>
      <c r="H252"/>
      <c r="I252"/>
      <c r="J252"/>
      <c r="K252"/>
      <c r="L252"/>
      <c r="M252"/>
      <c r="N252"/>
      <c r="O252"/>
      <c r="P252"/>
      <c r="Q252"/>
    </row>
    <row r="253" spans="1:17" ht="22.95" customHeight="1" x14ac:dyDescent="0.25">
      <c r="A253"/>
      <c r="B253"/>
      <c r="C253"/>
      <c r="D253"/>
      <c r="E253"/>
      <c r="F253"/>
      <c r="G253"/>
      <c r="H253"/>
      <c r="I253"/>
      <c r="J253"/>
      <c r="K253"/>
      <c r="L253"/>
      <c r="M253"/>
      <c r="N253"/>
      <c r="O253"/>
      <c r="P253"/>
      <c r="Q253"/>
    </row>
    <row r="254" spans="1:17" ht="22.95" customHeight="1" x14ac:dyDescent="0.25">
      <c r="A254"/>
      <c r="B254"/>
      <c r="C254"/>
      <c r="D254"/>
      <c r="E254"/>
      <c r="F254"/>
      <c r="G254"/>
      <c r="H254"/>
      <c r="I254"/>
      <c r="J254"/>
      <c r="K254"/>
      <c r="L254"/>
      <c r="M254"/>
      <c r="N254"/>
      <c r="O254"/>
      <c r="P254"/>
      <c r="Q254"/>
    </row>
    <row r="255" spans="1:17" ht="22.95" customHeight="1" x14ac:dyDescent="0.25">
      <c r="A255"/>
      <c r="B255"/>
      <c r="C255"/>
      <c r="D255"/>
      <c r="E255"/>
      <c r="F255"/>
      <c r="G255"/>
      <c r="H255"/>
      <c r="I255"/>
      <c r="J255"/>
      <c r="K255"/>
      <c r="L255"/>
      <c r="M255"/>
      <c r="N255"/>
      <c r="O255"/>
      <c r="P255"/>
      <c r="Q255"/>
    </row>
    <row r="256" spans="1:17" ht="22.95" customHeight="1" x14ac:dyDescent="0.25">
      <c r="A256"/>
      <c r="B256"/>
      <c r="C256"/>
      <c r="D256"/>
      <c r="E256"/>
      <c r="F256"/>
      <c r="G256"/>
      <c r="H256"/>
      <c r="I256"/>
      <c r="J256"/>
      <c r="K256"/>
      <c r="L256"/>
      <c r="M256"/>
      <c r="N256"/>
      <c r="O256"/>
      <c r="P256"/>
      <c r="Q256"/>
    </row>
    <row r="257" spans="1:17" ht="22.95" customHeight="1" x14ac:dyDescent="0.25">
      <c r="A257"/>
      <c r="B257"/>
      <c r="C257"/>
      <c r="D257"/>
      <c r="E257"/>
      <c r="F257"/>
      <c r="G257"/>
      <c r="H257"/>
      <c r="I257"/>
      <c r="J257"/>
      <c r="K257"/>
      <c r="L257"/>
      <c r="M257"/>
      <c r="N257"/>
      <c r="O257"/>
      <c r="P257"/>
      <c r="Q257"/>
    </row>
    <row r="258" spans="1:17" ht="22.95" customHeight="1" x14ac:dyDescent="0.25">
      <c r="A258"/>
      <c r="B258"/>
      <c r="C258"/>
      <c r="D258"/>
      <c r="E258"/>
      <c r="F258"/>
      <c r="G258"/>
      <c r="H258"/>
      <c r="I258"/>
      <c r="J258"/>
      <c r="K258"/>
      <c r="L258"/>
      <c r="M258"/>
      <c r="N258"/>
      <c r="O258"/>
      <c r="P258"/>
      <c r="Q258"/>
    </row>
    <row r="259" spans="1:17" ht="22.95" customHeight="1" x14ac:dyDescent="0.25">
      <c r="A259"/>
      <c r="B259"/>
      <c r="C259"/>
      <c r="D259"/>
      <c r="E259"/>
      <c r="F259"/>
      <c r="G259"/>
      <c r="H259"/>
      <c r="I259"/>
      <c r="J259"/>
      <c r="K259"/>
      <c r="L259"/>
      <c r="M259"/>
      <c r="N259"/>
      <c r="O259"/>
      <c r="P259"/>
      <c r="Q259"/>
    </row>
    <row r="260" spans="1:17" ht="22.95" customHeight="1" x14ac:dyDescent="0.25">
      <c r="A260"/>
      <c r="B260"/>
      <c r="C260"/>
      <c r="D260"/>
      <c r="E260"/>
      <c r="F260"/>
      <c r="G260"/>
      <c r="H260"/>
      <c r="I260"/>
      <c r="J260"/>
      <c r="K260"/>
      <c r="L260"/>
      <c r="M260"/>
      <c r="N260"/>
      <c r="O260"/>
      <c r="P260"/>
      <c r="Q260"/>
    </row>
    <row r="261" spans="1:17" ht="22.95" customHeight="1" x14ac:dyDescent="0.25">
      <c r="A261"/>
      <c r="B261"/>
      <c r="C261"/>
      <c r="D261"/>
      <c r="E261"/>
      <c r="F261"/>
      <c r="G261"/>
      <c r="H261"/>
      <c r="I261"/>
      <c r="J261"/>
      <c r="K261"/>
      <c r="L261"/>
      <c r="M261"/>
      <c r="N261"/>
      <c r="O261"/>
      <c r="P261"/>
      <c r="Q261"/>
    </row>
    <row r="262" spans="1:17" ht="22.95" customHeight="1" x14ac:dyDescent="0.25">
      <c r="A262"/>
      <c r="B262"/>
      <c r="C262"/>
      <c r="D262"/>
      <c r="E262"/>
      <c r="F262"/>
      <c r="G262"/>
      <c r="H262"/>
      <c r="I262"/>
      <c r="J262"/>
      <c r="K262"/>
      <c r="L262"/>
      <c r="M262"/>
      <c r="N262"/>
      <c r="O262"/>
      <c r="P262"/>
      <c r="Q262"/>
    </row>
    <row r="263" spans="1:17" ht="22.95" customHeight="1" x14ac:dyDescent="0.25">
      <c r="A263"/>
      <c r="B263"/>
      <c r="C263"/>
      <c r="D263"/>
      <c r="E263"/>
      <c r="F263"/>
      <c r="G263"/>
      <c r="H263"/>
      <c r="I263"/>
      <c r="J263"/>
      <c r="K263"/>
      <c r="L263"/>
      <c r="M263"/>
      <c r="N263"/>
      <c r="O263"/>
      <c r="P263"/>
      <c r="Q263"/>
    </row>
    <row r="264" spans="1:17" ht="22.95" customHeight="1" x14ac:dyDescent="0.25">
      <c r="A264"/>
      <c r="B264"/>
      <c r="C264"/>
      <c r="D264"/>
      <c r="E264"/>
      <c r="F264"/>
      <c r="G264"/>
      <c r="H264"/>
      <c r="I264"/>
      <c r="J264"/>
      <c r="K264"/>
      <c r="L264"/>
      <c r="M264"/>
      <c r="N264"/>
      <c r="O264"/>
      <c r="P264"/>
      <c r="Q264"/>
    </row>
    <row r="265" spans="1:17" ht="22.95" customHeight="1" x14ac:dyDescent="0.25">
      <c r="A265"/>
      <c r="B265"/>
      <c r="C265"/>
      <c r="D265"/>
      <c r="E265"/>
      <c r="F265"/>
      <c r="G265"/>
      <c r="H265"/>
      <c r="I265"/>
      <c r="J265"/>
      <c r="K265"/>
      <c r="L265"/>
      <c r="M265"/>
      <c r="N265"/>
      <c r="O265"/>
      <c r="P265"/>
      <c r="Q265"/>
    </row>
    <row r="266" spans="1:17" ht="22.95" customHeight="1" x14ac:dyDescent="0.25">
      <c r="A266"/>
      <c r="B266"/>
      <c r="C266"/>
      <c r="D266"/>
      <c r="E266"/>
      <c r="F266"/>
      <c r="G266"/>
      <c r="H266"/>
      <c r="I266"/>
      <c r="J266"/>
      <c r="K266"/>
      <c r="L266"/>
      <c r="M266"/>
      <c r="N266"/>
      <c r="O266"/>
      <c r="P266"/>
      <c r="Q266"/>
    </row>
    <row r="267" spans="1:17" ht="22.95" customHeight="1" x14ac:dyDescent="0.25">
      <c r="A267"/>
      <c r="B267"/>
      <c r="C267"/>
      <c r="D267"/>
      <c r="E267"/>
      <c r="F267"/>
      <c r="G267"/>
      <c r="H267"/>
      <c r="I267"/>
      <c r="J267"/>
      <c r="K267"/>
      <c r="L267"/>
      <c r="M267"/>
      <c r="N267"/>
      <c r="O267"/>
      <c r="P267"/>
      <c r="Q267"/>
    </row>
    <row r="268" spans="1:17" ht="22.95" customHeight="1" x14ac:dyDescent="0.25">
      <c r="A268"/>
      <c r="B268"/>
      <c r="C268"/>
      <c r="D268"/>
      <c r="E268"/>
      <c r="F268"/>
      <c r="G268"/>
      <c r="H268"/>
      <c r="I268"/>
      <c r="J268"/>
      <c r="K268"/>
      <c r="L268"/>
      <c r="M268"/>
      <c r="N268"/>
      <c r="O268"/>
      <c r="P268"/>
      <c r="Q268"/>
    </row>
    <row r="269" spans="1:17" ht="22.95" customHeight="1" x14ac:dyDescent="0.25">
      <c r="A269"/>
      <c r="B269"/>
      <c r="C269"/>
      <c r="D269"/>
      <c r="E269"/>
      <c r="F269"/>
      <c r="G269"/>
      <c r="H269"/>
      <c r="I269"/>
      <c r="J269"/>
      <c r="K269"/>
      <c r="L269"/>
      <c r="M269"/>
      <c r="N269"/>
      <c r="O269"/>
      <c r="P269"/>
      <c r="Q269"/>
    </row>
    <row r="270" spans="1:17" ht="22.95" customHeight="1" x14ac:dyDescent="0.25">
      <c r="A270"/>
      <c r="B270"/>
      <c r="C270"/>
      <c r="D270"/>
      <c r="E270"/>
      <c r="F270"/>
      <c r="G270"/>
      <c r="H270"/>
      <c r="I270"/>
      <c r="J270"/>
      <c r="K270"/>
      <c r="L270"/>
      <c r="M270"/>
      <c r="N270"/>
      <c r="O270"/>
      <c r="P270"/>
      <c r="Q270"/>
    </row>
    <row r="271" spans="1:17" ht="22.95" customHeight="1" x14ac:dyDescent="0.25">
      <c r="A271"/>
      <c r="B271"/>
      <c r="C271"/>
      <c r="D271"/>
      <c r="E271"/>
      <c r="F271"/>
      <c r="G271"/>
      <c r="H271"/>
      <c r="I271"/>
      <c r="J271"/>
      <c r="K271"/>
      <c r="L271"/>
      <c r="M271"/>
      <c r="N271"/>
      <c r="O271"/>
      <c r="P271"/>
      <c r="Q271"/>
    </row>
    <row r="272" spans="1:17" ht="22.95" customHeight="1" x14ac:dyDescent="0.25">
      <c r="A272"/>
      <c r="B272"/>
      <c r="C272"/>
      <c r="D272"/>
      <c r="E272"/>
      <c r="F272"/>
      <c r="G272"/>
      <c r="H272"/>
      <c r="I272"/>
      <c r="J272"/>
      <c r="K272"/>
      <c r="L272"/>
      <c r="M272"/>
      <c r="N272"/>
      <c r="O272"/>
      <c r="P272"/>
      <c r="Q272"/>
    </row>
    <row r="273" spans="1:17" ht="22.95" customHeight="1" x14ac:dyDescent="0.25">
      <c r="A273"/>
      <c r="B273"/>
      <c r="C273"/>
      <c r="D273"/>
      <c r="E273"/>
      <c r="F273"/>
      <c r="G273"/>
      <c r="H273"/>
      <c r="I273"/>
      <c r="J273"/>
      <c r="K273"/>
      <c r="L273"/>
      <c r="M273"/>
      <c r="N273"/>
      <c r="O273"/>
      <c r="P273"/>
      <c r="Q273"/>
    </row>
    <row r="274" spans="1:17" ht="22.95" customHeight="1" x14ac:dyDescent="0.25">
      <c r="A274"/>
      <c r="B274"/>
      <c r="C274"/>
      <c r="D274"/>
      <c r="E274"/>
      <c r="F274"/>
      <c r="G274"/>
      <c r="H274"/>
      <c r="I274"/>
      <c r="J274"/>
      <c r="K274"/>
      <c r="L274"/>
      <c r="M274"/>
      <c r="N274"/>
      <c r="O274"/>
      <c r="P274"/>
      <c r="Q274"/>
    </row>
    <row r="275" spans="1:17" ht="22.95" customHeight="1" x14ac:dyDescent="0.25">
      <c r="A275"/>
      <c r="B275"/>
      <c r="C275"/>
      <c r="D275"/>
      <c r="E275"/>
      <c r="F275"/>
      <c r="G275"/>
      <c r="H275"/>
      <c r="I275"/>
      <c r="J275"/>
      <c r="K275"/>
      <c r="L275"/>
      <c r="M275"/>
      <c r="N275"/>
      <c r="O275"/>
      <c r="P275"/>
      <c r="Q275"/>
    </row>
    <row r="276" spans="1:17" ht="22.95" customHeight="1" x14ac:dyDescent="0.25">
      <c r="A276"/>
      <c r="B276"/>
      <c r="C276"/>
      <c r="D276"/>
      <c r="E276"/>
      <c r="F276"/>
      <c r="G276"/>
      <c r="H276"/>
      <c r="I276"/>
      <c r="J276"/>
      <c r="K276"/>
      <c r="L276"/>
      <c r="M276"/>
      <c r="N276"/>
      <c r="O276"/>
      <c r="P276"/>
      <c r="Q276"/>
    </row>
    <row r="277" spans="1:17" ht="22.95" customHeight="1" x14ac:dyDescent="0.25">
      <c r="A277"/>
      <c r="B277"/>
      <c r="C277"/>
      <c r="D277"/>
      <c r="E277"/>
      <c r="F277"/>
      <c r="G277"/>
      <c r="H277"/>
      <c r="I277"/>
      <c r="J277"/>
      <c r="K277"/>
      <c r="L277"/>
      <c r="M277"/>
      <c r="N277"/>
      <c r="O277"/>
      <c r="P277"/>
      <c r="Q277"/>
    </row>
    <row r="278" spans="1:17" ht="22.95" customHeight="1" x14ac:dyDescent="0.25">
      <c r="A278"/>
      <c r="B278"/>
      <c r="C278"/>
      <c r="D278"/>
      <c r="E278"/>
      <c r="F278"/>
      <c r="G278"/>
      <c r="H278"/>
      <c r="I278"/>
      <c r="J278"/>
      <c r="K278"/>
      <c r="L278"/>
      <c r="M278"/>
      <c r="N278"/>
      <c r="O278"/>
      <c r="P278"/>
      <c r="Q278"/>
    </row>
    <row r="279" spans="1:17" ht="22.95" customHeight="1" x14ac:dyDescent="0.25">
      <c r="A279"/>
      <c r="B279"/>
      <c r="C279"/>
      <c r="D279"/>
      <c r="E279"/>
      <c r="F279"/>
      <c r="G279"/>
      <c r="H279"/>
      <c r="I279"/>
      <c r="J279"/>
      <c r="K279"/>
      <c r="L279"/>
      <c r="M279"/>
      <c r="N279"/>
      <c r="O279"/>
      <c r="P279"/>
      <c r="Q279"/>
    </row>
    <row r="280" spans="1:17" ht="22.95" customHeight="1" x14ac:dyDescent="0.25">
      <c r="A280"/>
      <c r="B280"/>
      <c r="C280"/>
      <c r="D280"/>
      <c r="E280"/>
      <c r="F280"/>
      <c r="G280"/>
      <c r="H280"/>
      <c r="I280"/>
      <c r="J280"/>
      <c r="K280"/>
      <c r="L280"/>
      <c r="M280"/>
      <c r="N280"/>
      <c r="O280"/>
      <c r="P280"/>
      <c r="Q280"/>
    </row>
    <row r="281" spans="1:17" ht="22.95" customHeight="1" x14ac:dyDescent="0.25">
      <c r="A281"/>
      <c r="B281"/>
      <c r="C281"/>
      <c r="D281"/>
      <c r="E281"/>
      <c r="F281"/>
      <c r="G281"/>
      <c r="H281"/>
      <c r="I281"/>
      <c r="J281"/>
      <c r="K281"/>
      <c r="L281"/>
      <c r="M281"/>
      <c r="N281"/>
      <c r="O281"/>
      <c r="P281"/>
      <c r="Q281"/>
    </row>
    <row r="282" spans="1:17" ht="21.6" customHeight="1" x14ac:dyDescent="0.25">
      <c r="A282"/>
      <c r="B282"/>
      <c r="C282"/>
      <c r="D282"/>
      <c r="E282"/>
      <c r="F282"/>
      <c r="G282"/>
      <c r="H282"/>
      <c r="I282"/>
      <c r="J282"/>
      <c r="K282"/>
      <c r="L282"/>
      <c r="M282"/>
      <c r="N282"/>
      <c r="O282"/>
      <c r="P282"/>
      <c r="Q282"/>
    </row>
    <row r="283" spans="1:17" ht="21" customHeight="1" x14ac:dyDescent="0.25">
      <c r="A283"/>
      <c r="B283"/>
      <c r="C283"/>
      <c r="D283"/>
      <c r="E283"/>
      <c r="F283"/>
      <c r="G283"/>
      <c r="H283"/>
      <c r="I283"/>
      <c r="J283"/>
      <c r="K283"/>
      <c r="L283"/>
      <c r="M283"/>
      <c r="N283"/>
      <c r="O283"/>
      <c r="P283"/>
      <c r="Q283"/>
    </row>
    <row r="284" spans="1:17" ht="100.2" customHeight="1" x14ac:dyDescent="0.25">
      <c r="A284"/>
      <c r="B284"/>
      <c r="C284"/>
      <c r="D284"/>
      <c r="E284"/>
      <c r="F284"/>
      <c r="G284"/>
      <c r="H284"/>
      <c r="I284"/>
      <c r="J284"/>
      <c r="K284"/>
      <c r="L284"/>
      <c r="M284"/>
      <c r="N284"/>
      <c r="O284"/>
      <c r="P284"/>
      <c r="Q284"/>
    </row>
    <row r="285" spans="1:17" ht="19.95" customHeight="1" x14ac:dyDescent="0.25">
      <c r="A285"/>
      <c r="B285"/>
      <c r="C285"/>
      <c r="D285"/>
      <c r="E285"/>
      <c r="F285"/>
      <c r="G285"/>
      <c r="H285"/>
      <c r="I285"/>
      <c r="J285"/>
      <c r="K285"/>
      <c r="L285"/>
      <c r="M285"/>
      <c r="N285"/>
      <c r="O285"/>
      <c r="P285"/>
      <c r="Q285"/>
    </row>
    <row r="286" spans="1:17" ht="22.95" customHeight="1" x14ac:dyDescent="0.25">
      <c r="A286"/>
      <c r="B286"/>
      <c r="C286"/>
      <c r="D286"/>
      <c r="E286"/>
      <c r="F286"/>
      <c r="G286"/>
      <c r="H286"/>
      <c r="I286"/>
      <c r="J286"/>
      <c r="K286"/>
      <c r="L286"/>
      <c r="M286"/>
      <c r="N286"/>
      <c r="O286"/>
      <c r="P286"/>
      <c r="Q286"/>
    </row>
    <row r="287" spans="1:17" ht="22.95" customHeight="1" x14ac:dyDescent="0.25">
      <c r="A287"/>
      <c r="B287"/>
      <c r="C287"/>
      <c r="D287"/>
      <c r="E287"/>
      <c r="F287"/>
      <c r="G287"/>
      <c r="H287"/>
      <c r="I287"/>
      <c r="J287"/>
      <c r="K287"/>
      <c r="L287"/>
      <c r="M287"/>
      <c r="N287"/>
      <c r="O287"/>
      <c r="P287"/>
      <c r="Q287"/>
    </row>
    <row r="288" spans="1:17" ht="22.95" customHeight="1" x14ac:dyDescent="0.25">
      <c r="A288"/>
      <c r="B288"/>
      <c r="C288"/>
      <c r="D288"/>
      <c r="E288"/>
      <c r="F288"/>
      <c r="G288"/>
      <c r="H288"/>
      <c r="I288"/>
      <c r="J288"/>
      <c r="K288"/>
      <c r="L288"/>
      <c r="M288"/>
      <c r="N288"/>
      <c r="O288"/>
      <c r="P288"/>
      <c r="Q288"/>
    </row>
    <row r="289" spans="1:17" ht="22.95" customHeight="1" x14ac:dyDescent="0.25">
      <c r="A289"/>
      <c r="B289"/>
      <c r="C289"/>
      <c r="D289"/>
      <c r="E289"/>
      <c r="F289"/>
      <c r="G289"/>
      <c r="H289"/>
      <c r="I289"/>
      <c r="J289"/>
      <c r="K289"/>
      <c r="L289"/>
      <c r="M289"/>
      <c r="N289"/>
      <c r="O289"/>
      <c r="P289"/>
      <c r="Q289"/>
    </row>
    <row r="290" spans="1:17" ht="22.95" customHeight="1" x14ac:dyDescent="0.25">
      <c r="A290"/>
      <c r="B290"/>
      <c r="C290"/>
      <c r="D290"/>
      <c r="E290"/>
      <c r="F290"/>
      <c r="G290"/>
      <c r="H290"/>
      <c r="I290"/>
      <c r="J290"/>
      <c r="K290"/>
      <c r="L290"/>
      <c r="M290"/>
      <c r="N290"/>
      <c r="O290"/>
      <c r="P290"/>
      <c r="Q290"/>
    </row>
    <row r="291" spans="1:17" ht="22.95" customHeight="1" x14ac:dyDescent="0.25">
      <c r="A291"/>
      <c r="B291"/>
      <c r="C291"/>
      <c r="D291"/>
      <c r="E291"/>
      <c r="F291"/>
      <c r="G291"/>
      <c r="H291"/>
      <c r="I291"/>
      <c r="J291"/>
      <c r="K291"/>
      <c r="L291"/>
      <c r="M291"/>
      <c r="N291"/>
      <c r="O291"/>
      <c r="P291"/>
      <c r="Q291"/>
    </row>
    <row r="292" spans="1:17" ht="22.95" customHeight="1" x14ac:dyDescent="0.25">
      <c r="A292"/>
      <c r="B292"/>
      <c r="C292"/>
      <c r="D292"/>
      <c r="E292"/>
      <c r="F292"/>
      <c r="G292"/>
      <c r="H292"/>
      <c r="I292"/>
      <c r="J292"/>
      <c r="K292"/>
      <c r="L292"/>
      <c r="M292"/>
      <c r="N292"/>
      <c r="O292"/>
      <c r="P292"/>
      <c r="Q292"/>
    </row>
    <row r="293" spans="1:17" ht="22.95" customHeight="1" x14ac:dyDescent="0.25">
      <c r="A293"/>
      <c r="B293"/>
      <c r="C293"/>
      <c r="D293"/>
      <c r="E293"/>
      <c r="F293"/>
      <c r="G293"/>
      <c r="H293"/>
      <c r="I293"/>
      <c r="J293"/>
      <c r="K293"/>
      <c r="L293"/>
      <c r="M293"/>
      <c r="N293"/>
      <c r="O293"/>
    </row>
    <row r="294" spans="1:17" ht="22.95" customHeight="1" x14ac:dyDescent="0.25">
      <c r="A294"/>
      <c r="B294"/>
      <c r="C294"/>
      <c r="D294"/>
      <c r="E294"/>
      <c r="F294"/>
      <c r="G294"/>
      <c r="H294"/>
      <c r="I294"/>
      <c r="J294"/>
      <c r="K294"/>
      <c r="L294"/>
      <c r="M294"/>
      <c r="N294"/>
      <c r="O294"/>
    </row>
    <row r="295" spans="1:17" ht="22.95" customHeight="1" x14ac:dyDescent="0.25">
      <c r="A295"/>
      <c r="B295"/>
      <c r="C295"/>
      <c r="D295"/>
      <c r="E295"/>
      <c r="F295"/>
      <c r="G295"/>
      <c r="H295"/>
      <c r="I295"/>
      <c r="J295"/>
      <c r="K295"/>
      <c r="L295"/>
      <c r="M295"/>
      <c r="N295"/>
      <c r="O295"/>
    </row>
    <row r="296" spans="1:17" ht="22.95" customHeight="1" x14ac:dyDescent="0.25">
      <c r="A296"/>
      <c r="B296"/>
      <c r="C296"/>
      <c r="D296"/>
      <c r="E296"/>
      <c r="F296"/>
      <c r="G296"/>
      <c r="H296"/>
      <c r="I296"/>
      <c r="J296"/>
      <c r="K296"/>
      <c r="L296"/>
      <c r="M296"/>
      <c r="N296"/>
      <c r="O296"/>
    </row>
    <row r="297" spans="1:17" ht="22.95" customHeight="1" x14ac:dyDescent="0.25">
      <c r="A297"/>
      <c r="B297"/>
      <c r="C297"/>
      <c r="D297"/>
      <c r="E297"/>
      <c r="F297"/>
      <c r="G297"/>
      <c r="H297"/>
      <c r="I297"/>
      <c r="J297"/>
      <c r="K297"/>
      <c r="L297"/>
      <c r="M297"/>
      <c r="N297"/>
      <c r="O297"/>
    </row>
    <row r="298" spans="1:17" ht="22.95" customHeight="1" x14ac:dyDescent="0.25">
      <c r="A298"/>
      <c r="B298"/>
      <c r="C298"/>
      <c r="D298"/>
      <c r="E298"/>
      <c r="F298"/>
      <c r="G298"/>
      <c r="H298"/>
      <c r="I298"/>
      <c r="J298"/>
      <c r="K298"/>
      <c r="L298"/>
      <c r="M298"/>
      <c r="N298"/>
      <c r="O298"/>
    </row>
    <row r="299" spans="1:17" ht="22.95" customHeight="1" x14ac:dyDescent="0.25">
      <c r="A299"/>
      <c r="B299"/>
      <c r="C299"/>
      <c r="D299"/>
      <c r="E299"/>
      <c r="F299"/>
      <c r="G299"/>
      <c r="H299"/>
      <c r="I299"/>
      <c r="J299"/>
      <c r="K299"/>
      <c r="L299"/>
      <c r="M299"/>
      <c r="N299"/>
      <c r="O299"/>
    </row>
    <row r="300" spans="1:17" ht="22.95" customHeight="1" x14ac:dyDescent="0.25">
      <c r="A300"/>
      <c r="B300"/>
      <c r="C300"/>
      <c r="D300"/>
      <c r="E300"/>
      <c r="F300"/>
      <c r="G300"/>
      <c r="H300"/>
      <c r="I300"/>
      <c r="J300"/>
      <c r="K300"/>
      <c r="L300"/>
      <c r="M300"/>
      <c r="N300"/>
      <c r="O300"/>
    </row>
    <row r="301" spans="1:17" ht="22.95" customHeight="1" x14ac:dyDescent="0.25">
      <c r="A301"/>
      <c r="B301"/>
      <c r="C301"/>
      <c r="D301"/>
      <c r="E301"/>
      <c r="F301"/>
      <c r="G301"/>
      <c r="H301"/>
      <c r="I301"/>
      <c r="J301"/>
      <c r="K301"/>
      <c r="L301"/>
      <c r="M301"/>
      <c r="N301"/>
      <c r="O301"/>
    </row>
    <row r="302" spans="1:17" ht="22.95" customHeight="1" x14ac:dyDescent="0.25">
      <c r="A302"/>
      <c r="B302"/>
      <c r="C302"/>
      <c r="D302"/>
      <c r="E302"/>
      <c r="F302"/>
      <c r="G302"/>
      <c r="H302"/>
      <c r="I302"/>
      <c r="J302"/>
      <c r="K302"/>
      <c r="L302"/>
      <c r="M302"/>
      <c r="N302"/>
      <c r="O302"/>
    </row>
    <row r="303" spans="1:17" ht="22.95" customHeight="1" x14ac:dyDescent="0.25">
      <c r="A303"/>
      <c r="B303"/>
      <c r="C303"/>
      <c r="D303"/>
      <c r="E303"/>
      <c r="F303"/>
      <c r="G303"/>
      <c r="H303"/>
      <c r="I303"/>
      <c r="J303"/>
      <c r="K303"/>
      <c r="L303"/>
      <c r="M303"/>
      <c r="N303"/>
      <c r="O303"/>
    </row>
    <row r="304" spans="1:17" ht="22.95" customHeight="1" x14ac:dyDescent="0.25">
      <c r="A304"/>
      <c r="B304"/>
      <c r="C304"/>
      <c r="D304"/>
      <c r="E304"/>
      <c r="F304"/>
      <c r="G304"/>
      <c r="H304"/>
      <c r="I304"/>
      <c r="J304"/>
      <c r="K304"/>
      <c r="L304"/>
      <c r="M304"/>
      <c r="N304"/>
      <c r="O304"/>
    </row>
    <row r="305" spans="1:15" ht="22.95" customHeight="1" x14ac:dyDescent="0.25">
      <c r="A305"/>
      <c r="B305"/>
      <c r="C305"/>
      <c r="D305"/>
      <c r="E305"/>
      <c r="F305"/>
      <c r="G305"/>
      <c r="H305"/>
      <c r="I305"/>
      <c r="J305"/>
      <c r="K305"/>
      <c r="L305"/>
      <c r="M305"/>
      <c r="N305"/>
      <c r="O305"/>
    </row>
    <row r="306" spans="1:15" ht="22.95" customHeight="1" x14ac:dyDescent="0.25">
      <c r="A306"/>
      <c r="B306"/>
      <c r="C306"/>
      <c r="D306"/>
      <c r="E306"/>
      <c r="F306"/>
      <c r="G306"/>
      <c r="H306"/>
      <c r="I306"/>
      <c r="J306"/>
      <c r="K306"/>
      <c r="L306"/>
      <c r="M306"/>
      <c r="N306"/>
      <c r="O306"/>
    </row>
    <row r="307" spans="1:15" ht="22.95" customHeight="1" x14ac:dyDescent="0.25">
      <c r="A307"/>
      <c r="B307"/>
      <c r="C307"/>
      <c r="D307"/>
      <c r="E307"/>
      <c r="F307"/>
      <c r="G307"/>
      <c r="H307"/>
      <c r="I307"/>
      <c r="J307"/>
      <c r="K307"/>
      <c r="L307"/>
      <c r="M307"/>
      <c r="N307"/>
      <c r="O307"/>
    </row>
    <row r="308" spans="1:15" ht="22.95" customHeight="1" x14ac:dyDescent="0.25">
      <c r="A308"/>
      <c r="B308"/>
      <c r="C308"/>
      <c r="D308"/>
      <c r="E308"/>
      <c r="F308"/>
      <c r="G308"/>
      <c r="H308"/>
      <c r="I308"/>
      <c r="J308"/>
      <c r="K308"/>
      <c r="L308"/>
      <c r="M308"/>
      <c r="N308"/>
      <c r="O308"/>
    </row>
    <row r="309" spans="1:15" ht="22.95" customHeight="1" x14ac:dyDescent="0.25">
      <c r="A309"/>
      <c r="B309"/>
      <c r="C309"/>
      <c r="D309"/>
      <c r="E309"/>
      <c r="F309"/>
      <c r="G309"/>
      <c r="H309"/>
      <c r="I309"/>
      <c r="J309"/>
      <c r="K309"/>
      <c r="L309"/>
      <c r="M309"/>
      <c r="N309"/>
      <c r="O309"/>
    </row>
    <row r="310" spans="1:15" ht="22.95" customHeight="1" x14ac:dyDescent="0.25">
      <c r="A310"/>
      <c r="B310"/>
      <c r="C310"/>
      <c r="D310"/>
      <c r="E310"/>
      <c r="F310"/>
      <c r="G310"/>
      <c r="H310"/>
      <c r="I310"/>
      <c r="J310"/>
      <c r="K310"/>
      <c r="L310"/>
      <c r="M310"/>
      <c r="N310"/>
      <c r="O310"/>
    </row>
    <row r="311" spans="1:15" ht="22.95" customHeight="1" x14ac:dyDescent="0.25">
      <c r="A311"/>
      <c r="B311"/>
      <c r="C311"/>
      <c r="D311"/>
      <c r="E311"/>
      <c r="F311"/>
      <c r="G311"/>
      <c r="H311"/>
      <c r="I311"/>
      <c r="J311"/>
      <c r="K311"/>
      <c r="L311"/>
      <c r="M311"/>
      <c r="N311"/>
      <c r="O311"/>
    </row>
    <row r="312" spans="1:15" ht="22.95" customHeight="1" x14ac:dyDescent="0.25">
      <c r="A312"/>
      <c r="B312"/>
      <c r="C312"/>
      <c r="D312"/>
      <c r="E312"/>
      <c r="F312"/>
      <c r="G312"/>
      <c r="H312"/>
      <c r="I312"/>
      <c r="J312"/>
      <c r="K312"/>
      <c r="L312"/>
      <c r="M312"/>
      <c r="N312"/>
      <c r="O312"/>
    </row>
    <row r="313" spans="1:15" ht="22.95" customHeight="1" x14ac:dyDescent="0.25">
      <c r="A313"/>
      <c r="B313"/>
      <c r="C313"/>
      <c r="D313"/>
      <c r="E313"/>
      <c r="F313"/>
      <c r="G313"/>
      <c r="H313"/>
      <c r="I313"/>
      <c r="J313"/>
      <c r="K313"/>
      <c r="L313"/>
      <c r="M313"/>
      <c r="N313"/>
      <c r="O313"/>
    </row>
    <row r="314" spans="1:15" ht="22.95" customHeight="1" x14ac:dyDescent="0.25">
      <c r="A314"/>
      <c r="B314"/>
      <c r="C314"/>
      <c r="D314"/>
      <c r="E314"/>
      <c r="F314"/>
      <c r="G314"/>
      <c r="H314"/>
      <c r="I314"/>
      <c r="J314"/>
      <c r="K314"/>
      <c r="L314"/>
      <c r="M314"/>
      <c r="N314"/>
      <c r="O314"/>
    </row>
    <row r="315" spans="1:15" ht="22.95" customHeight="1" x14ac:dyDescent="0.25">
      <c r="A315"/>
      <c r="B315"/>
      <c r="C315"/>
      <c r="D315"/>
      <c r="E315"/>
      <c r="F315"/>
      <c r="G315"/>
      <c r="H315"/>
      <c r="I315"/>
      <c r="J315"/>
      <c r="K315"/>
      <c r="L315"/>
      <c r="M315"/>
      <c r="N315"/>
      <c r="O315"/>
    </row>
    <row r="316" spans="1:15" ht="22.95" customHeight="1" x14ac:dyDescent="0.25">
      <c r="A316"/>
      <c r="B316"/>
      <c r="C316"/>
      <c r="D316"/>
      <c r="E316"/>
      <c r="F316"/>
      <c r="G316"/>
      <c r="H316"/>
      <c r="I316"/>
      <c r="J316"/>
      <c r="K316"/>
      <c r="L316"/>
      <c r="M316"/>
      <c r="N316"/>
      <c r="O316"/>
    </row>
    <row r="317" spans="1:15" ht="22.95" customHeight="1" x14ac:dyDescent="0.25">
      <c r="A317"/>
      <c r="B317"/>
      <c r="C317"/>
      <c r="D317"/>
      <c r="E317"/>
      <c r="F317"/>
      <c r="G317"/>
      <c r="H317"/>
      <c r="I317"/>
      <c r="J317"/>
      <c r="K317"/>
      <c r="L317"/>
      <c r="M317"/>
      <c r="N317"/>
      <c r="O317"/>
    </row>
    <row r="318" spans="1:15" ht="22.95" customHeight="1" x14ac:dyDescent="0.25">
      <c r="A318"/>
      <c r="B318"/>
      <c r="C318"/>
      <c r="D318"/>
      <c r="E318"/>
      <c r="F318"/>
      <c r="G318"/>
      <c r="H318"/>
      <c r="I318"/>
      <c r="J318"/>
      <c r="K318"/>
      <c r="L318"/>
      <c r="M318"/>
      <c r="N318"/>
      <c r="O318"/>
    </row>
    <row r="319" spans="1:15" ht="22.95" customHeight="1" x14ac:dyDescent="0.25">
      <c r="A319"/>
      <c r="B319"/>
      <c r="C319"/>
      <c r="D319"/>
      <c r="E319"/>
      <c r="F319"/>
      <c r="G319"/>
      <c r="H319"/>
      <c r="I319"/>
      <c r="J319"/>
      <c r="K319"/>
      <c r="L319"/>
      <c r="M319"/>
      <c r="N319"/>
      <c r="O319"/>
    </row>
    <row r="320" spans="1:15" ht="22.95" customHeight="1" x14ac:dyDescent="0.25">
      <c r="A320"/>
      <c r="B320"/>
      <c r="C320"/>
      <c r="D320"/>
      <c r="E320"/>
      <c r="F320"/>
      <c r="G320"/>
      <c r="H320"/>
      <c r="I320"/>
      <c r="J320"/>
      <c r="K320"/>
      <c r="L320"/>
      <c r="M320"/>
      <c r="N320"/>
      <c r="O320"/>
    </row>
    <row r="321" spans="1:15" ht="22.95" customHeight="1" x14ac:dyDescent="0.25">
      <c r="A321"/>
      <c r="B321"/>
      <c r="C321"/>
      <c r="D321"/>
      <c r="E321"/>
      <c r="F321"/>
      <c r="G321"/>
      <c r="H321"/>
      <c r="I321"/>
      <c r="J321"/>
      <c r="K321"/>
      <c r="L321"/>
      <c r="M321"/>
      <c r="N321"/>
      <c r="O321"/>
    </row>
    <row r="322" spans="1:15" ht="22.95" customHeight="1" x14ac:dyDescent="0.25">
      <c r="A322"/>
      <c r="B322"/>
      <c r="C322"/>
      <c r="D322"/>
      <c r="E322"/>
      <c r="F322"/>
      <c r="G322"/>
      <c r="H322"/>
      <c r="I322"/>
      <c r="J322"/>
      <c r="K322"/>
      <c r="L322"/>
      <c r="M322"/>
      <c r="N322"/>
      <c r="O322"/>
    </row>
    <row r="323" spans="1:15" ht="22.95" customHeight="1" x14ac:dyDescent="0.25">
      <c r="A323"/>
      <c r="B323"/>
      <c r="C323"/>
      <c r="D323"/>
      <c r="E323"/>
      <c r="F323"/>
      <c r="G323"/>
      <c r="H323"/>
      <c r="I323"/>
      <c r="J323"/>
      <c r="K323"/>
      <c r="L323"/>
      <c r="M323"/>
      <c r="N323"/>
      <c r="O323"/>
    </row>
    <row r="324" spans="1:15" ht="22.95" customHeight="1" x14ac:dyDescent="0.25">
      <c r="A324"/>
      <c r="B324"/>
      <c r="C324"/>
      <c r="D324"/>
      <c r="E324"/>
      <c r="F324"/>
      <c r="G324"/>
      <c r="H324"/>
      <c r="I324"/>
      <c r="J324"/>
      <c r="K324"/>
      <c r="L324"/>
      <c r="M324"/>
      <c r="N324"/>
      <c r="O324"/>
    </row>
    <row r="325" spans="1:15" ht="22.95" customHeight="1" x14ac:dyDescent="0.25">
      <c r="A325"/>
      <c r="B325"/>
      <c r="C325"/>
      <c r="D325"/>
      <c r="E325"/>
      <c r="F325"/>
      <c r="G325"/>
      <c r="H325"/>
      <c r="I325"/>
      <c r="J325"/>
      <c r="K325"/>
      <c r="L325"/>
      <c r="M325"/>
      <c r="N325"/>
      <c r="O325"/>
    </row>
    <row r="326" spans="1:15" ht="22.95" customHeight="1" x14ac:dyDescent="0.25">
      <c r="A326"/>
      <c r="B326"/>
      <c r="C326"/>
      <c r="D326"/>
      <c r="E326"/>
      <c r="F326"/>
      <c r="G326"/>
      <c r="H326"/>
      <c r="I326"/>
      <c r="J326"/>
      <c r="K326"/>
      <c r="L326"/>
      <c r="M326"/>
      <c r="N326"/>
      <c r="O326"/>
    </row>
    <row r="327" spans="1:15" ht="22.95" customHeight="1" x14ac:dyDescent="0.25">
      <c r="A327"/>
      <c r="B327"/>
      <c r="C327"/>
      <c r="D327"/>
      <c r="E327"/>
      <c r="F327"/>
      <c r="G327"/>
      <c r="H327"/>
      <c r="I327"/>
      <c r="J327"/>
      <c r="K327"/>
      <c r="L327"/>
      <c r="M327"/>
      <c r="N327"/>
      <c r="O327"/>
    </row>
    <row r="328" spans="1:15" ht="22.95" customHeight="1" x14ac:dyDescent="0.25">
      <c r="A328"/>
      <c r="B328"/>
      <c r="C328"/>
      <c r="D328"/>
      <c r="E328"/>
      <c r="F328"/>
      <c r="G328"/>
      <c r="H328"/>
      <c r="I328"/>
      <c r="J328"/>
      <c r="K328"/>
      <c r="L328"/>
      <c r="M328"/>
      <c r="N328"/>
      <c r="O328"/>
    </row>
    <row r="329" spans="1:15" ht="22.95" customHeight="1" x14ac:dyDescent="0.25">
      <c r="A329"/>
      <c r="B329"/>
      <c r="C329"/>
      <c r="D329"/>
      <c r="E329"/>
      <c r="F329"/>
      <c r="G329"/>
      <c r="H329"/>
      <c r="I329"/>
      <c r="J329"/>
      <c r="K329"/>
      <c r="L329"/>
      <c r="M329"/>
      <c r="N329"/>
      <c r="O329"/>
    </row>
    <row r="330" spans="1:15" ht="22.95" customHeight="1" x14ac:dyDescent="0.25">
      <c r="A330"/>
      <c r="B330"/>
      <c r="C330"/>
      <c r="D330"/>
      <c r="E330"/>
      <c r="F330"/>
      <c r="G330"/>
      <c r="H330"/>
      <c r="I330"/>
      <c r="J330"/>
      <c r="K330"/>
      <c r="L330"/>
      <c r="M330"/>
      <c r="N330"/>
      <c r="O330"/>
    </row>
    <row r="331" spans="1:15" ht="22.95" customHeight="1" x14ac:dyDescent="0.25">
      <c r="A331"/>
      <c r="B331"/>
      <c r="C331"/>
      <c r="D331"/>
      <c r="E331"/>
      <c r="F331"/>
      <c r="G331"/>
      <c r="H331"/>
      <c r="I331"/>
      <c r="J331"/>
      <c r="K331"/>
      <c r="L331"/>
      <c r="M331"/>
      <c r="N331"/>
      <c r="O331"/>
    </row>
    <row r="332" spans="1:15" ht="22.95" customHeight="1" x14ac:dyDescent="0.25">
      <c r="A332"/>
      <c r="B332"/>
      <c r="C332"/>
      <c r="D332"/>
      <c r="E332"/>
      <c r="F332"/>
      <c r="G332"/>
      <c r="H332"/>
      <c r="I332"/>
      <c r="J332"/>
      <c r="K332"/>
      <c r="L332"/>
      <c r="M332"/>
      <c r="N332"/>
      <c r="O332"/>
    </row>
    <row r="333" spans="1:15" ht="22.95" customHeight="1" x14ac:dyDescent="0.25">
      <c r="A333"/>
      <c r="B333"/>
      <c r="C333"/>
      <c r="D333"/>
      <c r="E333"/>
      <c r="F333"/>
      <c r="G333"/>
      <c r="H333"/>
      <c r="I333"/>
      <c r="J333"/>
      <c r="K333"/>
      <c r="L333"/>
      <c r="M333"/>
      <c r="N333"/>
      <c r="O333"/>
    </row>
    <row r="334" spans="1:15" ht="22.95" customHeight="1" x14ac:dyDescent="0.25">
      <c r="A334"/>
      <c r="B334"/>
      <c r="C334"/>
      <c r="D334"/>
      <c r="E334"/>
      <c r="F334"/>
      <c r="G334"/>
      <c r="H334"/>
      <c r="I334"/>
      <c r="J334"/>
      <c r="K334"/>
      <c r="L334"/>
      <c r="M334"/>
      <c r="N334"/>
      <c r="O334"/>
    </row>
    <row r="335" spans="1:15" ht="22.95" customHeight="1" x14ac:dyDescent="0.25">
      <c r="A335"/>
      <c r="B335"/>
      <c r="C335"/>
      <c r="D335"/>
      <c r="E335"/>
      <c r="F335"/>
      <c r="G335"/>
      <c r="H335"/>
      <c r="I335"/>
      <c r="J335"/>
      <c r="K335"/>
      <c r="L335"/>
      <c r="M335"/>
      <c r="N335"/>
      <c r="O335"/>
    </row>
    <row r="336" spans="1:15" ht="22.95" customHeight="1" x14ac:dyDescent="0.25">
      <c r="A336"/>
      <c r="B336"/>
      <c r="C336"/>
      <c r="D336"/>
      <c r="E336"/>
      <c r="F336"/>
      <c r="G336"/>
      <c r="H336"/>
      <c r="I336"/>
      <c r="J336"/>
      <c r="K336"/>
      <c r="L336"/>
      <c r="M336"/>
      <c r="N336"/>
      <c r="O336"/>
    </row>
    <row r="337" spans="1:15" ht="22.95" customHeight="1" x14ac:dyDescent="0.25">
      <c r="A337"/>
      <c r="B337"/>
      <c r="C337"/>
      <c r="D337"/>
      <c r="E337"/>
      <c r="F337"/>
      <c r="G337"/>
      <c r="H337"/>
      <c r="I337"/>
      <c r="J337"/>
      <c r="K337"/>
      <c r="L337"/>
      <c r="M337"/>
      <c r="N337"/>
      <c r="O337"/>
    </row>
    <row r="338" spans="1:15" ht="22.95" customHeight="1" x14ac:dyDescent="0.25">
      <c r="A338"/>
      <c r="B338"/>
      <c r="C338"/>
      <c r="D338"/>
      <c r="E338"/>
      <c r="F338"/>
      <c r="G338"/>
      <c r="H338"/>
      <c r="I338"/>
      <c r="J338"/>
      <c r="K338"/>
      <c r="L338"/>
      <c r="M338"/>
      <c r="N338"/>
      <c r="O338"/>
    </row>
    <row r="339" spans="1:15" ht="22.95" customHeight="1" x14ac:dyDescent="0.25">
      <c r="A339"/>
      <c r="B339"/>
      <c r="C339"/>
      <c r="D339"/>
      <c r="E339"/>
      <c r="F339"/>
      <c r="G339"/>
      <c r="H339"/>
      <c r="I339"/>
      <c r="J339"/>
      <c r="K339"/>
      <c r="L339"/>
      <c r="M339"/>
      <c r="N339"/>
      <c r="O339"/>
    </row>
    <row r="340" spans="1:15" ht="22.95" customHeight="1" x14ac:dyDescent="0.25">
      <c r="A340"/>
      <c r="B340"/>
      <c r="C340"/>
      <c r="D340"/>
      <c r="E340"/>
      <c r="F340"/>
      <c r="G340"/>
      <c r="H340"/>
      <c r="I340"/>
      <c r="J340"/>
      <c r="K340"/>
      <c r="L340"/>
      <c r="M340"/>
      <c r="N340"/>
      <c r="O340"/>
    </row>
    <row r="341" spans="1:15" ht="22.95" customHeight="1" x14ac:dyDescent="0.25">
      <c r="A341"/>
      <c r="B341"/>
      <c r="C341"/>
      <c r="D341"/>
      <c r="E341"/>
      <c r="F341"/>
      <c r="G341"/>
      <c r="H341"/>
      <c r="I341"/>
      <c r="J341"/>
      <c r="K341"/>
      <c r="L341"/>
      <c r="M341"/>
      <c r="N341"/>
      <c r="O341"/>
    </row>
    <row r="342" spans="1:15" ht="22.95" customHeight="1" x14ac:dyDescent="0.25">
      <c r="A342"/>
      <c r="B342"/>
      <c r="C342"/>
      <c r="D342"/>
      <c r="E342"/>
      <c r="F342"/>
      <c r="G342"/>
      <c r="H342"/>
      <c r="I342"/>
      <c r="J342"/>
      <c r="K342"/>
      <c r="L342"/>
      <c r="M342"/>
      <c r="N342"/>
      <c r="O342"/>
    </row>
    <row r="343" spans="1:15" ht="22.95" customHeight="1" x14ac:dyDescent="0.25">
      <c r="A343"/>
      <c r="B343"/>
      <c r="C343"/>
      <c r="D343"/>
      <c r="E343"/>
      <c r="F343"/>
      <c r="G343"/>
      <c r="H343"/>
      <c r="I343"/>
      <c r="J343"/>
      <c r="K343"/>
      <c r="L343"/>
      <c r="M343"/>
      <c r="N343"/>
      <c r="O343"/>
    </row>
    <row r="344" spans="1:15" ht="22.95" customHeight="1" x14ac:dyDescent="0.25">
      <c r="A344"/>
      <c r="B344"/>
      <c r="C344"/>
      <c r="D344"/>
      <c r="E344"/>
      <c r="F344"/>
      <c r="G344"/>
      <c r="H344"/>
      <c r="I344"/>
      <c r="J344"/>
      <c r="K344"/>
      <c r="L344"/>
      <c r="M344"/>
      <c r="N344"/>
      <c r="O344"/>
    </row>
    <row r="345" spans="1:15" ht="22.95" customHeight="1" x14ac:dyDescent="0.25">
      <c r="A345"/>
      <c r="B345"/>
      <c r="C345"/>
      <c r="D345"/>
      <c r="E345"/>
      <c r="F345"/>
      <c r="G345"/>
      <c r="H345"/>
      <c r="I345"/>
      <c r="J345"/>
      <c r="K345"/>
      <c r="L345"/>
      <c r="M345"/>
      <c r="N345"/>
      <c r="O345"/>
    </row>
    <row r="346" spans="1:15" ht="22.95" customHeight="1" x14ac:dyDescent="0.25">
      <c r="A346"/>
      <c r="B346"/>
      <c r="C346"/>
      <c r="D346"/>
      <c r="E346"/>
      <c r="F346"/>
      <c r="G346"/>
      <c r="H346"/>
      <c r="I346"/>
      <c r="J346"/>
      <c r="K346"/>
      <c r="L346"/>
      <c r="M346"/>
      <c r="N346"/>
      <c r="O346"/>
    </row>
    <row r="347" spans="1:15" ht="21" customHeight="1" x14ac:dyDescent="0.25">
      <c r="A347"/>
      <c r="B347"/>
      <c r="C347"/>
      <c r="D347"/>
      <c r="E347"/>
      <c r="F347"/>
      <c r="G347"/>
      <c r="H347"/>
      <c r="I347"/>
      <c r="J347"/>
      <c r="K347"/>
      <c r="L347"/>
      <c r="M347"/>
      <c r="N347"/>
      <c r="O347"/>
    </row>
    <row r="348" spans="1:15" ht="21" customHeight="1" x14ac:dyDescent="0.25">
      <c r="A348"/>
      <c r="B348"/>
      <c r="C348"/>
      <c r="D348"/>
      <c r="E348"/>
      <c r="F348"/>
      <c r="G348"/>
      <c r="H348"/>
      <c r="I348"/>
      <c r="J348"/>
      <c r="K348"/>
      <c r="L348"/>
      <c r="M348"/>
      <c r="N348"/>
      <c r="O348"/>
    </row>
    <row r="349" spans="1:15" ht="100.2" customHeight="1" x14ac:dyDescent="0.25">
      <c r="A349"/>
      <c r="B349"/>
      <c r="C349"/>
      <c r="D349"/>
      <c r="E349"/>
      <c r="F349"/>
      <c r="G349"/>
      <c r="H349"/>
      <c r="I349"/>
      <c r="J349"/>
      <c r="K349"/>
      <c r="L349"/>
      <c r="M349"/>
      <c r="N349"/>
      <c r="O349"/>
    </row>
    <row r="350" spans="1:15" ht="19.95" customHeight="1" x14ac:dyDescent="0.25">
      <c r="A350"/>
      <c r="B350"/>
      <c r="C350"/>
      <c r="D350"/>
      <c r="E350"/>
      <c r="F350"/>
      <c r="G350"/>
      <c r="H350"/>
      <c r="I350"/>
      <c r="J350"/>
      <c r="K350"/>
      <c r="L350"/>
      <c r="M350"/>
      <c r="N350"/>
      <c r="O350"/>
    </row>
    <row r="351" spans="1:15" ht="22.95" customHeight="1" x14ac:dyDescent="0.25">
      <c r="A351"/>
      <c r="B351"/>
      <c r="C351"/>
      <c r="D351"/>
      <c r="E351"/>
      <c r="F351"/>
      <c r="G351"/>
      <c r="H351"/>
      <c r="I351"/>
      <c r="J351"/>
      <c r="K351"/>
      <c r="L351"/>
      <c r="M351"/>
      <c r="N351"/>
      <c r="O351"/>
    </row>
    <row r="352" spans="1:15" ht="22.95" customHeight="1" x14ac:dyDescent="0.25">
      <c r="A352"/>
      <c r="B352"/>
      <c r="C352"/>
      <c r="D352"/>
      <c r="E352"/>
      <c r="F352"/>
      <c r="G352"/>
      <c r="H352"/>
      <c r="I352"/>
      <c r="J352"/>
      <c r="K352"/>
      <c r="L352"/>
      <c r="M352"/>
      <c r="N352"/>
      <c r="O352"/>
    </row>
    <row r="353" spans="1:15" ht="22.95" customHeight="1" x14ac:dyDescent="0.25">
      <c r="A353"/>
      <c r="B353"/>
      <c r="C353"/>
      <c r="D353"/>
      <c r="E353"/>
      <c r="F353"/>
      <c r="G353"/>
      <c r="H353"/>
      <c r="I353"/>
      <c r="J353"/>
      <c r="K353"/>
      <c r="L353"/>
      <c r="M353"/>
      <c r="N353"/>
      <c r="O353"/>
    </row>
    <row r="354" spans="1:15" ht="22.95" customHeight="1" x14ac:dyDescent="0.25">
      <c r="A354"/>
      <c r="B354"/>
      <c r="C354"/>
      <c r="D354"/>
      <c r="E354"/>
      <c r="F354"/>
      <c r="G354"/>
      <c r="H354"/>
      <c r="I354"/>
      <c r="J354"/>
      <c r="K354"/>
      <c r="L354"/>
      <c r="M354"/>
      <c r="N354"/>
      <c r="O354"/>
    </row>
    <row r="355" spans="1:15" ht="22.95" customHeight="1" x14ac:dyDescent="0.25">
      <c r="A355"/>
      <c r="B355"/>
      <c r="C355"/>
      <c r="D355"/>
      <c r="E355"/>
      <c r="F355"/>
      <c r="G355"/>
      <c r="H355"/>
      <c r="I355"/>
      <c r="J355"/>
      <c r="K355"/>
      <c r="L355"/>
      <c r="M355"/>
      <c r="N355"/>
      <c r="O355"/>
    </row>
    <row r="356" spans="1:15" ht="22.95" customHeight="1" x14ac:dyDescent="0.25">
      <c r="A356"/>
      <c r="B356"/>
      <c r="C356"/>
      <c r="D356"/>
      <c r="E356"/>
      <c r="F356"/>
      <c r="G356"/>
      <c r="H356"/>
      <c r="I356"/>
      <c r="J356"/>
      <c r="K356"/>
      <c r="L356"/>
      <c r="M356"/>
      <c r="N356"/>
      <c r="O356"/>
    </row>
    <row r="357" spans="1:15" ht="22.95" customHeight="1" x14ac:dyDescent="0.25">
      <c r="A357"/>
      <c r="B357"/>
      <c r="C357"/>
      <c r="D357"/>
      <c r="E357"/>
      <c r="F357"/>
      <c r="G357"/>
      <c r="H357"/>
      <c r="I357"/>
      <c r="J357"/>
      <c r="K357"/>
      <c r="L357"/>
      <c r="M357"/>
      <c r="N357"/>
      <c r="O357"/>
    </row>
    <row r="358" spans="1:15" ht="22.95" customHeight="1" x14ac:dyDescent="0.25">
      <c r="A358"/>
      <c r="B358"/>
      <c r="C358"/>
      <c r="D358"/>
      <c r="E358"/>
      <c r="F358"/>
      <c r="G358"/>
      <c r="H358"/>
      <c r="I358"/>
      <c r="J358"/>
      <c r="K358"/>
      <c r="L358"/>
      <c r="M358"/>
      <c r="N358"/>
      <c r="O358"/>
    </row>
    <row r="359" spans="1:15" ht="22.95" customHeight="1" x14ac:dyDescent="0.25">
      <c r="A359"/>
      <c r="B359"/>
      <c r="C359"/>
      <c r="D359"/>
      <c r="E359"/>
      <c r="F359"/>
      <c r="G359"/>
      <c r="H359"/>
      <c r="I359"/>
      <c r="J359"/>
      <c r="K359"/>
      <c r="L359"/>
      <c r="M359"/>
      <c r="N359"/>
      <c r="O359"/>
    </row>
    <row r="360" spans="1:15" ht="22.95" customHeight="1" x14ac:dyDescent="0.25">
      <c r="A360"/>
      <c r="B360"/>
      <c r="C360"/>
      <c r="D360"/>
      <c r="E360"/>
      <c r="F360"/>
      <c r="G360"/>
      <c r="H360"/>
      <c r="I360"/>
      <c r="J360"/>
      <c r="K360"/>
      <c r="L360"/>
      <c r="M360"/>
      <c r="N360"/>
      <c r="O360"/>
    </row>
    <row r="361" spans="1:15" ht="22.95" customHeight="1" x14ac:dyDescent="0.25">
      <c r="A361"/>
      <c r="B361"/>
      <c r="C361"/>
      <c r="D361"/>
      <c r="E361"/>
      <c r="F361"/>
      <c r="G361"/>
      <c r="H361"/>
      <c r="I361"/>
      <c r="J361"/>
      <c r="K361"/>
      <c r="L361"/>
      <c r="M361"/>
      <c r="N361"/>
      <c r="O361"/>
    </row>
    <row r="362" spans="1:15" ht="22.95" customHeight="1" x14ac:dyDescent="0.25">
      <c r="A362"/>
      <c r="B362"/>
      <c r="C362"/>
      <c r="D362"/>
      <c r="E362"/>
      <c r="F362"/>
      <c r="G362"/>
      <c r="H362"/>
      <c r="I362"/>
      <c r="J362"/>
      <c r="K362"/>
      <c r="L362"/>
      <c r="M362"/>
      <c r="N362"/>
      <c r="O362"/>
    </row>
    <row r="363" spans="1:15" ht="22.95" customHeight="1" x14ac:dyDescent="0.25">
      <c r="A363"/>
      <c r="B363"/>
      <c r="C363"/>
      <c r="D363"/>
      <c r="E363"/>
      <c r="F363"/>
      <c r="G363"/>
      <c r="H363"/>
      <c r="I363"/>
      <c r="J363"/>
      <c r="K363"/>
      <c r="L363"/>
      <c r="M363"/>
      <c r="N363"/>
      <c r="O363"/>
    </row>
    <row r="364" spans="1:15" ht="22.95" customHeight="1" x14ac:dyDescent="0.25">
      <c r="A364"/>
      <c r="B364"/>
      <c r="C364"/>
      <c r="D364"/>
      <c r="E364"/>
      <c r="F364"/>
      <c r="G364"/>
      <c r="H364"/>
      <c r="I364"/>
      <c r="J364"/>
      <c r="K364"/>
      <c r="L364"/>
      <c r="M364"/>
      <c r="N364"/>
      <c r="O364"/>
    </row>
    <row r="365" spans="1:15" ht="22.95" customHeight="1" x14ac:dyDescent="0.25">
      <c r="A365"/>
      <c r="B365"/>
      <c r="C365"/>
      <c r="D365"/>
      <c r="E365"/>
      <c r="F365"/>
      <c r="G365"/>
      <c r="H365"/>
      <c r="I365"/>
      <c r="J365"/>
      <c r="K365"/>
      <c r="L365"/>
      <c r="M365"/>
      <c r="N365"/>
      <c r="O365"/>
    </row>
    <row r="366" spans="1:15" ht="22.95" customHeight="1" x14ac:dyDescent="0.25">
      <c r="A366"/>
      <c r="B366"/>
      <c r="C366"/>
      <c r="D366"/>
      <c r="E366"/>
      <c r="F366"/>
      <c r="G366"/>
      <c r="H366"/>
      <c r="I366"/>
      <c r="J366"/>
      <c r="K366"/>
      <c r="L366"/>
      <c r="M366"/>
      <c r="N366"/>
      <c r="O366"/>
    </row>
    <row r="367" spans="1:15" ht="22.95" customHeight="1" x14ac:dyDescent="0.25">
      <c r="A367"/>
      <c r="B367"/>
      <c r="C367"/>
      <c r="D367"/>
      <c r="E367"/>
      <c r="F367"/>
      <c r="G367"/>
      <c r="H367"/>
      <c r="I367"/>
      <c r="J367"/>
      <c r="K367"/>
      <c r="L367"/>
      <c r="M367"/>
      <c r="N367"/>
      <c r="O367"/>
    </row>
    <row r="368" spans="1:15" ht="22.95" customHeight="1" x14ac:dyDescent="0.25">
      <c r="A368"/>
      <c r="B368"/>
      <c r="C368"/>
      <c r="D368"/>
      <c r="E368"/>
      <c r="F368"/>
      <c r="G368"/>
      <c r="H368"/>
      <c r="I368"/>
      <c r="J368"/>
      <c r="K368"/>
      <c r="L368"/>
      <c r="M368"/>
      <c r="N368"/>
      <c r="O368"/>
    </row>
    <row r="369" spans="1:15" ht="22.95" customHeight="1" x14ac:dyDescent="0.25">
      <c r="A369"/>
      <c r="B369"/>
      <c r="C369"/>
      <c r="D369"/>
      <c r="E369"/>
      <c r="F369"/>
      <c r="G369"/>
      <c r="H369"/>
      <c r="I369"/>
      <c r="J369"/>
      <c r="K369"/>
      <c r="L369"/>
      <c r="M369"/>
      <c r="N369"/>
      <c r="O369"/>
    </row>
    <row r="370" spans="1:15" ht="22.95" customHeight="1" x14ac:dyDescent="0.25">
      <c r="A370"/>
      <c r="B370"/>
      <c r="C370"/>
      <c r="D370"/>
      <c r="E370"/>
      <c r="F370"/>
      <c r="G370"/>
      <c r="H370"/>
      <c r="I370"/>
      <c r="J370"/>
      <c r="K370"/>
      <c r="L370"/>
      <c r="M370"/>
      <c r="N370"/>
      <c r="O370"/>
    </row>
    <row r="371" spans="1:15" ht="22.95" customHeight="1" x14ac:dyDescent="0.25">
      <c r="A371"/>
      <c r="B371"/>
      <c r="C371"/>
      <c r="D371"/>
      <c r="E371"/>
      <c r="F371"/>
      <c r="G371"/>
      <c r="H371"/>
      <c r="I371"/>
      <c r="J371"/>
      <c r="K371"/>
      <c r="L371"/>
      <c r="M371"/>
      <c r="N371"/>
      <c r="O371"/>
    </row>
    <row r="372" spans="1:15" ht="22.95" customHeight="1" x14ac:dyDescent="0.25">
      <c r="A372"/>
      <c r="B372"/>
      <c r="C372"/>
      <c r="D372"/>
      <c r="E372"/>
      <c r="F372"/>
      <c r="G372"/>
      <c r="H372"/>
      <c r="I372"/>
      <c r="J372"/>
      <c r="K372"/>
      <c r="L372"/>
      <c r="M372"/>
      <c r="N372"/>
      <c r="O372"/>
    </row>
    <row r="373" spans="1:15" ht="22.95" customHeight="1" x14ac:dyDescent="0.25">
      <c r="A373"/>
      <c r="B373"/>
      <c r="C373"/>
      <c r="D373"/>
      <c r="E373"/>
      <c r="F373"/>
      <c r="G373"/>
      <c r="H373"/>
      <c r="I373"/>
      <c r="J373"/>
      <c r="K373"/>
      <c r="L373"/>
      <c r="M373"/>
      <c r="N373"/>
      <c r="O373"/>
    </row>
    <row r="374" spans="1:15" ht="22.95" customHeight="1" x14ac:dyDescent="0.25">
      <c r="A374"/>
      <c r="B374"/>
      <c r="C374"/>
      <c r="D374"/>
      <c r="E374"/>
      <c r="F374"/>
      <c r="G374"/>
      <c r="H374"/>
      <c r="I374"/>
      <c r="J374"/>
      <c r="K374"/>
      <c r="L374"/>
      <c r="M374"/>
      <c r="N374"/>
      <c r="O374"/>
    </row>
    <row r="375" spans="1:15" ht="22.95" customHeight="1" x14ac:dyDescent="0.25">
      <c r="A375"/>
      <c r="B375"/>
      <c r="C375"/>
      <c r="D375"/>
      <c r="E375"/>
      <c r="F375"/>
      <c r="G375"/>
      <c r="H375"/>
      <c r="I375"/>
      <c r="J375"/>
      <c r="K375"/>
      <c r="L375"/>
      <c r="M375"/>
      <c r="N375"/>
      <c r="O375"/>
    </row>
    <row r="376" spans="1:15" ht="22.95" customHeight="1" x14ac:dyDescent="0.25">
      <c r="A376"/>
      <c r="B376"/>
      <c r="C376"/>
      <c r="D376"/>
      <c r="E376"/>
      <c r="F376"/>
      <c r="G376"/>
      <c r="H376"/>
      <c r="I376"/>
      <c r="J376"/>
      <c r="K376"/>
      <c r="L376"/>
      <c r="M376"/>
      <c r="N376"/>
      <c r="O376"/>
    </row>
    <row r="377" spans="1:15" ht="22.95" customHeight="1" x14ac:dyDescent="0.25">
      <c r="A377"/>
      <c r="B377"/>
      <c r="C377"/>
      <c r="D377"/>
      <c r="E377"/>
      <c r="F377"/>
      <c r="G377"/>
      <c r="H377"/>
      <c r="I377"/>
      <c r="J377"/>
      <c r="K377"/>
      <c r="L377"/>
      <c r="M377"/>
      <c r="N377"/>
      <c r="O377"/>
    </row>
    <row r="378" spans="1:15" ht="22.95" customHeight="1" x14ac:dyDescent="0.25">
      <c r="A378"/>
      <c r="B378"/>
      <c r="C378"/>
      <c r="D378"/>
      <c r="E378"/>
      <c r="F378"/>
      <c r="G378"/>
      <c r="H378"/>
      <c r="I378"/>
      <c r="J378"/>
      <c r="K378"/>
      <c r="L378"/>
      <c r="M378"/>
      <c r="N378"/>
      <c r="O378"/>
    </row>
    <row r="379" spans="1:15" ht="22.95" customHeight="1" x14ac:dyDescent="0.25">
      <c r="A379"/>
      <c r="B379"/>
      <c r="C379"/>
      <c r="D379"/>
      <c r="E379"/>
      <c r="F379"/>
      <c r="G379"/>
      <c r="H379"/>
      <c r="I379"/>
      <c r="J379"/>
      <c r="K379"/>
      <c r="L379"/>
      <c r="M379"/>
      <c r="N379"/>
      <c r="O379"/>
    </row>
    <row r="380" spans="1:15" ht="22.95" customHeight="1" x14ac:dyDescent="0.25">
      <c r="A380"/>
      <c r="B380"/>
      <c r="C380"/>
      <c r="D380"/>
      <c r="E380"/>
      <c r="F380"/>
      <c r="G380"/>
      <c r="H380"/>
      <c r="I380"/>
      <c r="J380"/>
      <c r="K380"/>
      <c r="L380"/>
      <c r="M380"/>
      <c r="N380"/>
      <c r="O380"/>
    </row>
    <row r="381" spans="1:15" ht="22.95" customHeight="1" x14ac:dyDescent="0.25">
      <c r="A381"/>
      <c r="B381"/>
      <c r="C381"/>
      <c r="D381"/>
      <c r="E381"/>
      <c r="F381"/>
      <c r="G381"/>
      <c r="H381"/>
      <c r="I381"/>
      <c r="J381"/>
      <c r="K381"/>
      <c r="L381"/>
      <c r="M381"/>
      <c r="N381"/>
      <c r="O381"/>
    </row>
    <row r="382" spans="1:15" ht="22.95" customHeight="1" x14ac:dyDescent="0.25">
      <c r="A382"/>
      <c r="B382"/>
      <c r="C382"/>
      <c r="D382"/>
      <c r="E382"/>
      <c r="F382"/>
      <c r="G382"/>
      <c r="H382"/>
      <c r="I382"/>
      <c r="J382"/>
      <c r="K382"/>
      <c r="L382"/>
      <c r="M382"/>
      <c r="N382"/>
      <c r="O382"/>
    </row>
    <row r="383" spans="1:15" ht="22.95" customHeight="1" x14ac:dyDescent="0.25">
      <c r="A383"/>
      <c r="B383"/>
      <c r="C383"/>
      <c r="D383"/>
      <c r="E383"/>
      <c r="F383"/>
      <c r="G383"/>
      <c r="H383"/>
      <c r="I383"/>
      <c r="J383"/>
      <c r="K383"/>
      <c r="L383"/>
      <c r="M383"/>
      <c r="N383"/>
      <c r="O383"/>
    </row>
    <row r="384" spans="1:15" ht="22.95" customHeight="1" x14ac:dyDescent="0.25">
      <c r="A384"/>
      <c r="B384"/>
      <c r="C384"/>
      <c r="D384"/>
      <c r="E384"/>
      <c r="F384"/>
      <c r="G384"/>
      <c r="H384"/>
      <c r="I384"/>
      <c r="J384"/>
      <c r="K384"/>
      <c r="L384"/>
      <c r="M384"/>
      <c r="N384"/>
      <c r="O384"/>
    </row>
    <row r="385" spans="1:15" ht="22.95" customHeight="1" x14ac:dyDescent="0.25">
      <c r="A385"/>
      <c r="B385"/>
      <c r="C385"/>
      <c r="D385"/>
      <c r="E385"/>
      <c r="F385"/>
      <c r="G385"/>
      <c r="H385"/>
      <c r="I385"/>
      <c r="J385"/>
      <c r="K385"/>
      <c r="L385"/>
      <c r="M385"/>
      <c r="N385"/>
      <c r="O385"/>
    </row>
    <row r="386" spans="1:15" ht="22.95" customHeight="1" x14ac:dyDescent="0.25">
      <c r="A386"/>
      <c r="B386"/>
      <c r="C386"/>
      <c r="D386"/>
      <c r="E386"/>
      <c r="F386"/>
      <c r="G386"/>
      <c r="H386"/>
      <c r="I386"/>
      <c r="J386"/>
      <c r="K386"/>
      <c r="L386"/>
      <c r="M386"/>
      <c r="N386"/>
      <c r="O386"/>
    </row>
    <row r="387" spans="1:15" ht="22.95" customHeight="1" x14ac:dyDescent="0.25">
      <c r="A387"/>
      <c r="B387"/>
      <c r="C387"/>
      <c r="D387"/>
      <c r="E387"/>
      <c r="F387"/>
      <c r="G387"/>
      <c r="H387"/>
      <c r="I387"/>
      <c r="J387"/>
      <c r="K387"/>
      <c r="L387"/>
      <c r="M387"/>
      <c r="N387"/>
      <c r="O387"/>
    </row>
    <row r="388" spans="1:15" ht="22.95" customHeight="1" x14ac:dyDescent="0.25">
      <c r="A388"/>
      <c r="B388"/>
      <c r="C388"/>
      <c r="D388"/>
      <c r="E388"/>
      <c r="F388"/>
      <c r="G388"/>
      <c r="H388"/>
      <c r="I388"/>
      <c r="J388"/>
      <c r="K388"/>
      <c r="L388"/>
      <c r="M388"/>
      <c r="N388"/>
      <c r="O388"/>
    </row>
    <row r="389" spans="1:15" ht="22.95" customHeight="1" x14ac:dyDescent="0.25">
      <c r="A389"/>
      <c r="B389"/>
      <c r="C389"/>
      <c r="D389"/>
      <c r="E389"/>
      <c r="F389"/>
      <c r="G389"/>
      <c r="H389"/>
      <c r="I389"/>
      <c r="J389"/>
      <c r="K389"/>
      <c r="L389"/>
      <c r="M389"/>
      <c r="N389"/>
      <c r="O389"/>
    </row>
    <row r="390" spans="1:15" ht="22.95" customHeight="1" x14ac:dyDescent="0.25">
      <c r="A390"/>
      <c r="B390"/>
      <c r="C390"/>
      <c r="D390"/>
      <c r="E390"/>
      <c r="F390"/>
      <c r="G390"/>
      <c r="H390"/>
      <c r="I390"/>
      <c r="J390"/>
      <c r="K390"/>
      <c r="L390"/>
      <c r="M390"/>
      <c r="N390"/>
      <c r="O390"/>
    </row>
    <row r="391" spans="1:15" ht="22.95" customHeight="1" x14ac:dyDescent="0.25">
      <c r="A391"/>
      <c r="B391"/>
      <c r="C391"/>
      <c r="D391"/>
      <c r="E391"/>
      <c r="F391"/>
      <c r="G391"/>
      <c r="H391"/>
      <c r="I391"/>
      <c r="J391"/>
      <c r="K391"/>
      <c r="L391"/>
      <c r="M391"/>
      <c r="N391"/>
      <c r="O391"/>
    </row>
    <row r="392" spans="1:15" ht="22.95" customHeight="1" x14ac:dyDescent="0.25">
      <c r="A392"/>
      <c r="B392"/>
      <c r="C392"/>
      <c r="D392"/>
      <c r="E392"/>
      <c r="F392"/>
      <c r="G392"/>
      <c r="H392"/>
      <c r="I392"/>
      <c r="J392"/>
      <c r="K392"/>
      <c r="L392"/>
      <c r="M392"/>
      <c r="N392"/>
      <c r="O392"/>
    </row>
    <row r="393" spans="1:15" ht="22.95" customHeight="1" x14ac:dyDescent="0.25">
      <c r="A393"/>
      <c r="B393"/>
      <c r="C393"/>
      <c r="D393"/>
      <c r="E393"/>
      <c r="F393"/>
      <c r="G393"/>
      <c r="H393"/>
      <c r="I393"/>
      <c r="J393"/>
      <c r="K393"/>
      <c r="L393"/>
      <c r="M393"/>
      <c r="N393"/>
      <c r="O393"/>
    </row>
    <row r="394" spans="1:15" ht="22.95" customHeight="1" x14ac:dyDescent="0.25">
      <c r="A394"/>
      <c r="B394"/>
      <c r="C394"/>
      <c r="D394"/>
      <c r="E394"/>
      <c r="F394"/>
      <c r="G394"/>
      <c r="H394"/>
      <c r="I394"/>
      <c r="J394"/>
      <c r="K394"/>
      <c r="L394"/>
      <c r="M394"/>
      <c r="N394"/>
      <c r="O394"/>
    </row>
    <row r="395" spans="1:15" ht="22.95" customHeight="1" x14ac:dyDescent="0.25">
      <c r="A395"/>
      <c r="B395"/>
      <c r="C395"/>
      <c r="D395"/>
      <c r="E395"/>
      <c r="F395"/>
      <c r="G395"/>
      <c r="H395"/>
      <c r="I395"/>
      <c r="J395"/>
      <c r="K395"/>
      <c r="L395"/>
      <c r="M395"/>
      <c r="N395"/>
      <c r="O395"/>
    </row>
    <row r="396" spans="1:15" ht="22.95" customHeight="1" x14ac:dyDescent="0.25">
      <c r="A396"/>
      <c r="B396"/>
      <c r="C396"/>
      <c r="D396"/>
      <c r="E396"/>
      <c r="F396"/>
      <c r="G396"/>
      <c r="H396"/>
      <c r="I396"/>
      <c r="J396"/>
      <c r="K396"/>
      <c r="L396"/>
      <c r="M396"/>
      <c r="N396"/>
      <c r="O396"/>
    </row>
    <row r="397" spans="1:15" ht="22.95" customHeight="1" x14ac:dyDescent="0.25">
      <c r="A397"/>
      <c r="B397"/>
      <c r="C397"/>
      <c r="D397"/>
      <c r="E397"/>
      <c r="F397"/>
      <c r="G397"/>
      <c r="H397"/>
      <c r="I397"/>
      <c r="J397"/>
      <c r="K397"/>
      <c r="L397"/>
      <c r="M397"/>
      <c r="N397"/>
      <c r="O397"/>
    </row>
    <row r="398" spans="1:15" ht="22.95" customHeight="1" x14ac:dyDescent="0.25">
      <c r="A398"/>
      <c r="B398"/>
      <c r="C398"/>
      <c r="D398"/>
      <c r="E398"/>
      <c r="F398"/>
      <c r="G398"/>
      <c r="H398"/>
      <c r="I398"/>
      <c r="J398"/>
      <c r="K398"/>
      <c r="L398"/>
      <c r="M398"/>
      <c r="N398"/>
      <c r="O398"/>
    </row>
    <row r="399" spans="1:15" ht="22.95" customHeight="1" x14ac:dyDescent="0.25">
      <c r="A399"/>
      <c r="B399"/>
      <c r="C399"/>
      <c r="D399"/>
      <c r="E399"/>
      <c r="F399"/>
      <c r="G399"/>
      <c r="H399"/>
      <c r="I399"/>
      <c r="J399"/>
      <c r="K399"/>
      <c r="L399"/>
      <c r="M399"/>
      <c r="N399"/>
      <c r="O399"/>
    </row>
    <row r="400" spans="1:15" ht="22.95" customHeight="1" x14ac:dyDescent="0.25">
      <c r="A400"/>
      <c r="B400"/>
      <c r="C400"/>
      <c r="D400"/>
      <c r="E400"/>
      <c r="F400"/>
      <c r="G400"/>
      <c r="H400"/>
      <c r="I400"/>
      <c r="J400"/>
      <c r="K400"/>
      <c r="L400"/>
      <c r="M400"/>
      <c r="N400"/>
      <c r="O400"/>
    </row>
    <row r="401" spans="1:15" ht="22.95" customHeight="1" x14ac:dyDescent="0.25">
      <c r="A401"/>
      <c r="B401"/>
      <c r="C401"/>
      <c r="D401"/>
      <c r="E401"/>
      <c r="F401"/>
      <c r="G401"/>
      <c r="H401"/>
      <c r="I401"/>
      <c r="J401"/>
      <c r="K401"/>
      <c r="L401"/>
      <c r="M401"/>
      <c r="N401"/>
      <c r="O401"/>
    </row>
    <row r="402" spans="1:15" ht="22.95" customHeight="1" x14ac:dyDescent="0.25">
      <c r="A402"/>
      <c r="B402"/>
      <c r="C402"/>
      <c r="D402"/>
      <c r="E402"/>
      <c r="F402"/>
      <c r="G402"/>
      <c r="H402"/>
      <c r="I402"/>
      <c r="J402"/>
      <c r="K402"/>
      <c r="L402"/>
      <c r="M402"/>
      <c r="N402"/>
      <c r="O402"/>
    </row>
    <row r="403" spans="1:15" ht="22.95" customHeight="1" x14ac:dyDescent="0.25">
      <c r="A403"/>
      <c r="B403"/>
      <c r="C403"/>
      <c r="D403"/>
      <c r="E403"/>
      <c r="F403"/>
      <c r="G403"/>
      <c r="H403"/>
      <c r="I403"/>
      <c r="J403"/>
      <c r="K403"/>
      <c r="L403"/>
      <c r="M403"/>
      <c r="N403"/>
      <c r="O403"/>
    </row>
    <row r="404" spans="1:15" ht="22.95" customHeight="1" x14ac:dyDescent="0.25">
      <c r="A404"/>
      <c r="B404"/>
      <c r="C404"/>
      <c r="D404"/>
      <c r="E404"/>
      <c r="F404"/>
      <c r="G404"/>
      <c r="H404"/>
      <c r="I404"/>
      <c r="J404"/>
      <c r="K404"/>
      <c r="L404"/>
      <c r="M404"/>
      <c r="N404"/>
      <c r="O404"/>
    </row>
    <row r="405" spans="1:15" ht="22.95" customHeight="1" x14ac:dyDescent="0.25">
      <c r="A405"/>
      <c r="B405"/>
      <c r="C405"/>
      <c r="D405"/>
      <c r="E405"/>
      <c r="F405"/>
      <c r="G405"/>
      <c r="H405"/>
      <c r="I405"/>
      <c r="J405"/>
      <c r="K405"/>
      <c r="L405"/>
      <c r="M405"/>
      <c r="N405"/>
      <c r="O405"/>
    </row>
    <row r="406" spans="1:15" ht="22.95" customHeight="1" x14ac:dyDescent="0.25">
      <c r="A406"/>
      <c r="B406"/>
      <c r="C406"/>
      <c r="D406"/>
      <c r="E406"/>
      <c r="F406"/>
      <c r="G406"/>
      <c r="H406"/>
      <c r="I406"/>
      <c r="J406"/>
      <c r="K406"/>
      <c r="L406"/>
      <c r="M406"/>
      <c r="N406"/>
      <c r="O406"/>
    </row>
    <row r="407" spans="1:15" ht="22.95" customHeight="1" x14ac:dyDescent="0.25">
      <c r="A407"/>
      <c r="B407"/>
      <c r="C407"/>
      <c r="D407"/>
      <c r="E407"/>
      <c r="F407"/>
      <c r="G407"/>
      <c r="H407"/>
      <c r="I407"/>
      <c r="J407"/>
      <c r="K407"/>
      <c r="L407"/>
      <c r="M407"/>
      <c r="N407"/>
      <c r="O407"/>
    </row>
    <row r="408" spans="1:15" ht="22.95" customHeight="1" x14ac:dyDescent="0.25">
      <c r="A408"/>
      <c r="B408"/>
      <c r="C408"/>
      <c r="D408"/>
      <c r="E408"/>
      <c r="F408"/>
      <c r="G408"/>
      <c r="H408"/>
      <c r="I408"/>
      <c r="J408"/>
      <c r="K408"/>
      <c r="L408"/>
      <c r="M408"/>
      <c r="N408"/>
      <c r="O408"/>
    </row>
    <row r="409" spans="1:15" ht="22.95" customHeight="1" x14ac:dyDescent="0.25">
      <c r="A409"/>
      <c r="B409"/>
      <c r="C409"/>
      <c r="D409"/>
      <c r="E409"/>
      <c r="F409"/>
      <c r="G409"/>
      <c r="H409"/>
      <c r="I409"/>
      <c r="J409"/>
      <c r="K409"/>
      <c r="L409"/>
      <c r="M409"/>
      <c r="N409"/>
      <c r="O409"/>
    </row>
    <row r="410" spans="1:15" ht="22.95" customHeight="1" x14ac:dyDescent="0.25">
      <c r="A410"/>
      <c r="B410"/>
      <c r="C410"/>
      <c r="D410"/>
      <c r="E410"/>
      <c r="F410"/>
      <c r="G410"/>
      <c r="H410"/>
      <c r="I410"/>
      <c r="J410"/>
      <c r="K410"/>
      <c r="L410"/>
      <c r="M410"/>
      <c r="N410"/>
      <c r="O410"/>
    </row>
    <row r="411" spans="1:15" ht="22.95" customHeight="1" x14ac:dyDescent="0.25">
      <c r="A411"/>
      <c r="B411"/>
      <c r="C411"/>
      <c r="D411"/>
      <c r="E411"/>
      <c r="F411"/>
      <c r="G411"/>
      <c r="H411"/>
      <c r="I411"/>
      <c r="J411"/>
      <c r="K411"/>
      <c r="L411"/>
      <c r="M411"/>
      <c r="N411"/>
      <c r="O411"/>
    </row>
    <row r="412" spans="1:15" ht="21.6" customHeight="1" x14ac:dyDescent="0.25">
      <c r="A412"/>
      <c r="B412"/>
      <c r="C412"/>
      <c r="D412"/>
      <c r="E412"/>
      <c r="F412"/>
      <c r="G412"/>
      <c r="H412"/>
      <c r="I412"/>
      <c r="J412"/>
      <c r="K412"/>
      <c r="L412"/>
      <c r="M412"/>
      <c r="N412"/>
      <c r="O412"/>
    </row>
    <row r="413" spans="1:15" ht="21" customHeight="1" x14ac:dyDescent="0.25">
      <c r="A413"/>
      <c r="B413"/>
      <c r="C413"/>
      <c r="D413"/>
      <c r="E413"/>
      <c r="F413"/>
      <c r="G413"/>
      <c r="H413"/>
      <c r="I413"/>
      <c r="J413"/>
      <c r="K413"/>
      <c r="L413"/>
      <c r="M413"/>
      <c r="N413"/>
      <c r="O413"/>
    </row>
    <row r="414" spans="1:15" ht="100.2" customHeight="1" x14ac:dyDescent="0.25">
      <c r="A414"/>
      <c r="B414"/>
      <c r="C414"/>
      <c r="D414"/>
      <c r="E414"/>
      <c r="F414"/>
      <c r="G414"/>
      <c r="H414"/>
      <c r="I414"/>
      <c r="J414"/>
      <c r="K414"/>
      <c r="L414"/>
      <c r="M414"/>
      <c r="N414"/>
      <c r="O414"/>
    </row>
    <row r="415" spans="1:15" ht="19.95" customHeight="1" x14ac:dyDescent="0.25">
      <c r="A415"/>
      <c r="B415"/>
      <c r="C415"/>
      <c r="D415"/>
      <c r="E415"/>
      <c r="F415"/>
      <c r="G415"/>
      <c r="H415"/>
      <c r="I415"/>
      <c r="J415"/>
      <c r="K415"/>
      <c r="L415"/>
      <c r="M415"/>
      <c r="N415"/>
      <c r="O415"/>
    </row>
    <row r="416" spans="1:15" ht="22.95" customHeight="1" x14ac:dyDescent="0.25">
      <c r="A416"/>
      <c r="B416"/>
      <c r="C416"/>
      <c r="D416"/>
      <c r="E416"/>
      <c r="F416"/>
      <c r="G416"/>
      <c r="H416"/>
      <c r="I416"/>
      <c r="J416"/>
      <c r="K416"/>
      <c r="L416"/>
      <c r="M416"/>
      <c r="N416"/>
      <c r="O416"/>
    </row>
    <row r="417" spans="1:15" ht="22.95" customHeight="1" x14ac:dyDescent="0.25">
      <c r="A417"/>
      <c r="B417"/>
      <c r="C417"/>
      <c r="D417"/>
      <c r="E417"/>
      <c r="F417"/>
      <c r="G417"/>
      <c r="H417"/>
      <c r="I417"/>
      <c r="J417"/>
      <c r="K417"/>
      <c r="L417"/>
      <c r="M417"/>
      <c r="N417"/>
      <c r="O417"/>
    </row>
    <row r="418" spans="1:15" ht="22.95" customHeight="1" x14ac:dyDescent="0.25">
      <c r="A418"/>
      <c r="B418"/>
      <c r="C418"/>
      <c r="D418"/>
      <c r="E418"/>
      <c r="F418"/>
      <c r="G418"/>
      <c r="H418"/>
      <c r="I418"/>
      <c r="J418"/>
      <c r="K418"/>
      <c r="L418"/>
      <c r="M418"/>
      <c r="N418"/>
      <c r="O418"/>
    </row>
    <row r="419" spans="1:15" ht="22.95" customHeight="1" x14ac:dyDescent="0.25">
      <c r="A419"/>
      <c r="B419"/>
      <c r="C419"/>
      <c r="D419"/>
      <c r="E419"/>
      <c r="F419"/>
      <c r="G419"/>
      <c r="H419"/>
      <c r="I419"/>
      <c r="J419"/>
      <c r="K419"/>
      <c r="L419"/>
      <c r="M419"/>
      <c r="N419"/>
      <c r="O419"/>
    </row>
    <row r="420" spans="1:15" ht="22.95" customHeight="1" x14ac:dyDescent="0.25">
      <c r="A420"/>
      <c r="B420"/>
      <c r="C420"/>
      <c r="D420"/>
      <c r="E420"/>
      <c r="F420"/>
      <c r="G420"/>
      <c r="H420"/>
      <c r="I420"/>
      <c r="J420"/>
      <c r="K420"/>
      <c r="L420"/>
      <c r="M420"/>
      <c r="N420"/>
      <c r="O420"/>
    </row>
    <row r="421" spans="1:15" ht="22.95" customHeight="1" x14ac:dyDescent="0.25">
      <c r="A421"/>
      <c r="B421"/>
      <c r="C421"/>
      <c r="D421"/>
      <c r="E421"/>
      <c r="F421"/>
      <c r="G421"/>
      <c r="H421"/>
      <c r="I421"/>
      <c r="J421"/>
      <c r="K421"/>
      <c r="L421"/>
      <c r="M421"/>
      <c r="N421"/>
      <c r="O421"/>
    </row>
    <row r="422" spans="1:15" ht="22.95" customHeight="1" x14ac:dyDescent="0.25">
      <c r="A422"/>
      <c r="B422"/>
      <c r="C422"/>
      <c r="D422"/>
      <c r="E422"/>
      <c r="F422"/>
      <c r="G422"/>
      <c r="H422"/>
      <c r="I422"/>
      <c r="J422"/>
      <c r="K422"/>
      <c r="L422"/>
      <c r="M422"/>
      <c r="N422"/>
      <c r="O422"/>
    </row>
    <row r="423" spans="1:15" ht="22.95" customHeight="1" x14ac:dyDescent="0.25">
      <c r="A423"/>
      <c r="B423"/>
      <c r="C423"/>
      <c r="D423"/>
      <c r="E423"/>
      <c r="F423"/>
      <c r="G423"/>
      <c r="H423"/>
      <c r="I423"/>
      <c r="J423"/>
      <c r="K423"/>
      <c r="L423"/>
      <c r="M423"/>
      <c r="N423"/>
      <c r="O423"/>
    </row>
    <row r="424" spans="1:15" ht="22.95" customHeight="1" x14ac:dyDescent="0.25">
      <c r="A424"/>
      <c r="B424"/>
      <c r="C424"/>
      <c r="D424"/>
      <c r="E424"/>
      <c r="F424"/>
      <c r="G424"/>
      <c r="H424"/>
      <c r="I424"/>
      <c r="J424"/>
      <c r="K424"/>
      <c r="L424"/>
      <c r="M424"/>
      <c r="N424"/>
      <c r="O424"/>
    </row>
    <row r="425" spans="1:15" ht="22.95" customHeight="1" x14ac:dyDescent="0.25">
      <c r="A425"/>
      <c r="B425"/>
      <c r="C425"/>
      <c r="D425"/>
      <c r="E425"/>
      <c r="F425"/>
      <c r="G425"/>
      <c r="H425"/>
      <c r="I425"/>
      <c r="J425"/>
      <c r="K425"/>
      <c r="L425"/>
      <c r="M425"/>
      <c r="N425"/>
      <c r="O425"/>
    </row>
    <row r="426" spans="1:15" ht="22.95" customHeight="1" x14ac:dyDescent="0.25">
      <c r="A426"/>
      <c r="B426"/>
      <c r="C426"/>
      <c r="D426"/>
      <c r="E426"/>
      <c r="F426"/>
      <c r="G426"/>
      <c r="H426"/>
      <c r="I426"/>
      <c r="J426"/>
      <c r="K426"/>
      <c r="L426"/>
      <c r="M426"/>
      <c r="N426"/>
      <c r="O426"/>
    </row>
    <row r="427" spans="1:15" ht="22.95" customHeight="1" x14ac:dyDescent="0.25">
      <c r="A427"/>
      <c r="B427"/>
      <c r="C427"/>
      <c r="D427"/>
      <c r="E427"/>
      <c r="F427"/>
      <c r="G427"/>
      <c r="H427"/>
      <c r="I427"/>
      <c r="J427"/>
      <c r="K427"/>
      <c r="L427"/>
      <c r="M427"/>
      <c r="N427"/>
      <c r="O427"/>
    </row>
    <row r="428" spans="1:15" ht="22.95" customHeight="1" x14ac:dyDescent="0.25">
      <c r="A428"/>
      <c r="B428"/>
      <c r="C428"/>
      <c r="D428"/>
      <c r="E428"/>
      <c r="F428"/>
      <c r="G428"/>
      <c r="H428"/>
      <c r="I428"/>
      <c r="J428"/>
      <c r="K428"/>
      <c r="L428"/>
      <c r="M428"/>
      <c r="N428"/>
      <c r="O428"/>
    </row>
    <row r="429" spans="1:15" ht="22.95" customHeight="1" x14ac:dyDescent="0.25">
      <c r="A429"/>
      <c r="B429"/>
      <c r="C429"/>
      <c r="D429"/>
      <c r="E429"/>
      <c r="F429"/>
      <c r="G429"/>
      <c r="H429"/>
      <c r="I429"/>
      <c r="J429"/>
      <c r="K429"/>
      <c r="L429"/>
      <c r="M429"/>
      <c r="N429"/>
      <c r="O429"/>
    </row>
    <row r="430" spans="1:15" ht="22.95" customHeight="1" x14ac:dyDescent="0.25">
      <c r="A430"/>
      <c r="B430"/>
      <c r="C430"/>
      <c r="D430"/>
      <c r="E430"/>
      <c r="F430"/>
      <c r="G430"/>
      <c r="H430"/>
      <c r="I430"/>
      <c r="J430"/>
      <c r="K430"/>
      <c r="L430"/>
      <c r="M430"/>
      <c r="N430"/>
      <c r="O430"/>
    </row>
    <row r="431" spans="1:15" ht="22.95" customHeight="1" x14ac:dyDescent="0.25">
      <c r="A431"/>
      <c r="B431"/>
      <c r="C431"/>
      <c r="D431"/>
      <c r="E431"/>
      <c r="F431"/>
      <c r="G431"/>
      <c r="H431"/>
      <c r="I431"/>
      <c r="J431"/>
      <c r="K431"/>
      <c r="L431"/>
      <c r="M431"/>
      <c r="N431"/>
      <c r="O431"/>
    </row>
    <row r="432" spans="1:15" ht="22.95" customHeight="1" x14ac:dyDescent="0.25">
      <c r="A432"/>
      <c r="B432"/>
      <c r="C432"/>
      <c r="D432"/>
      <c r="E432"/>
      <c r="F432"/>
      <c r="G432"/>
      <c r="H432"/>
      <c r="I432"/>
      <c r="J432"/>
      <c r="K432"/>
      <c r="L432"/>
      <c r="M432"/>
      <c r="N432"/>
      <c r="O432"/>
    </row>
    <row r="433" spans="1:15" ht="22.95" customHeight="1" x14ac:dyDescent="0.25">
      <c r="A433"/>
      <c r="B433"/>
      <c r="C433"/>
      <c r="D433"/>
      <c r="E433"/>
      <c r="F433"/>
      <c r="G433"/>
      <c r="H433"/>
      <c r="I433"/>
      <c r="J433"/>
      <c r="K433"/>
      <c r="L433"/>
      <c r="M433"/>
      <c r="N433"/>
      <c r="O433"/>
    </row>
    <row r="434" spans="1:15" ht="22.95" customHeight="1" x14ac:dyDescent="0.25">
      <c r="A434"/>
      <c r="B434"/>
      <c r="C434"/>
      <c r="D434"/>
      <c r="E434"/>
      <c r="F434"/>
      <c r="G434"/>
      <c r="H434"/>
      <c r="I434"/>
      <c r="J434"/>
      <c r="K434"/>
      <c r="L434"/>
      <c r="M434"/>
      <c r="N434"/>
      <c r="O434"/>
    </row>
    <row r="435" spans="1:15" ht="22.95" customHeight="1" x14ac:dyDescent="0.25">
      <c r="A435"/>
      <c r="B435"/>
      <c r="C435"/>
      <c r="D435"/>
      <c r="E435"/>
      <c r="F435"/>
      <c r="G435"/>
      <c r="H435"/>
      <c r="I435"/>
      <c r="J435"/>
      <c r="K435"/>
      <c r="L435"/>
      <c r="M435"/>
      <c r="N435"/>
      <c r="O435"/>
    </row>
    <row r="436" spans="1:15" ht="22.95" customHeight="1" x14ac:dyDescent="0.25">
      <c r="A436"/>
      <c r="B436"/>
      <c r="C436"/>
      <c r="D436"/>
      <c r="E436"/>
      <c r="F436"/>
      <c r="G436"/>
      <c r="H436"/>
      <c r="I436"/>
      <c r="J436"/>
      <c r="K436"/>
      <c r="L436"/>
      <c r="M436"/>
      <c r="N436"/>
      <c r="O436"/>
    </row>
    <row r="437" spans="1:15" ht="22.95" customHeight="1" x14ac:dyDescent="0.25">
      <c r="A437"/>
      <c r="B437"/>
      <c r="C437"/>
      <c r="D437"/>
      <c r="E437"/>
      <c r="F437"/>
      <c r="G437"/>
      <c r="H437"/>
      <c r="I437"/>
      <c r="J437"/>
      <c r="K437"/>
      <c r="L437"/>
      <c r="M437"/>
      <c r="N437"/>
      <c r="O437"/>
    </row>
    <row r="438" spans="1:15" ht="22.95" customHeight="1" x14ac:dyDescent="0.25">
      <c r="A438"/>
      <c r="B438"/>
      <c r="C438"/>
      <c r="D438"/>
      <c r="E438"/>
      <c r="F438"/>
      <c r="G438"/>
      <c r="H438"/>
      <c r="I438"/>
      <c r="J438"/>
      <c r="K438"/>
      <c r="L438"/>
      <c r="M438"/>
      <c r="N438"/>
      <c r="O438"/>
    </row>
    <row r="439" spans="1:15" ht="22.95" customHeight="1" x14ac:dyDescent="0.25">
      <c r="A439"/>
      <c r="B439"/>
      <c r="C439"/>
      <c r="D439"/>
      <c r="E439"/>
      <c r="F439"/>
      <c r="G439"/>
      <c r="H439"/>
      <c r="I439"/>
      <c r="J439"/>
      <c r="K439"/>
      <c r="L439"/>
      <c r="M439"/>
      <c r="N439"/>
      <c r="O439"/>
    </row>
    <row r="440" spans="1:15" ht="22.95" customHeight="1" x14ac:dyDescent="0.25">
      <c r="A440"/>
      <c r="B440"/>
      <c r="C440"/>
      <c r="D440"/>
      <c r="E440"/>
      <c r="F440"/>
      <c r="G440"/>
      <c r="H440"/>
      <c r="I440"/>
      <c r="J440"/>
      <c r="K440"/>
      <c r="L440"/>
      <c r="M440"/>
      <c r="N440"/>
      <c r="O440"/>
    </row>
    <row r="441" spans="1:15" ht="22.95" customHeight="1" x14ac:dyDescent="0.25">
      <c r="A441"/>
      <c r="B441"/>
      <c r="C441"/>
      <c r="D441"/>
      <c r="E441"/>
      <c r="F441"/>
      <c r="G441"/>
      <c r="H441"/>
      <c r="I441"/>
      <c r="J441"/>
      <c r="K441"/>
      <c r="L441"/>
      <c r="M441"/>
      <c r="N441"/>
      <c r="O441"/>
    </row>
    <row r="442" spans="1:15" ht="22.95" customHeight="1" x14ac:dyDescent="0.25">
      <c r="A442"/>
      <c r="B442"/>
      <c r="C442"/>
      <c r="D442"/>
      <c r="E442"/>
      <c r="F442"/>
      <c r="G442"/>
      <c r="H442"/>
      <c r="I442"/>
      <c r="J442"/>
      <c r="K442"/>
      <c r="L442"/>
      <c r="M442"/>
      <c r="N442"/>
      <c r="O442"/>
    </row>
    <row r="443" spans="1:15" ht="22.95" customHeight="1" x14ac:dyDescent="0.25">
      <c r="A443"/>
      <c r="B443"/>
      <c r="C443"/>
      <c r="D443"/>
      <c r="E443"/>
      <c r="F443"/>
      <c r="G443"/>
      <c r="H443"/>
      <c r="I443"/>
      <c r="J443"/>
      <c r="K443"/>
      <c r="L443"/>
      <c r="M443"/>
      <c r="N443"/>
      <c r="O443"/>
    </row>
    <row r="444" spans="1:15" ht="22.95" customHeight="1" x14ac:dyDescent="0.25">
      <c r="A444"/>
      <c r="B444"/>
      <c r="C444"/>
      <c r="D444"/>
      <c r="E444"/>
      <c r="F444"/>
      <c r="G444"/>
      <c r="H444"/>
      <c r="I444"/>
      <c r="J444"/>
      <c r="K444"/>
      <c r="L444"/>
      <c r="M444"/>
      <c r="N444"/>
      <c r="O444"/>
    </row>
    <row r="445" spans="1:15" ht="22.95" customHeight="1" x14ac:dyDescent="0.25">
      <c r="A445"/>
      <c r="B445"/>
      <c r="C445"/>
      <c r="D445"/>
      <c r="E445"/>
      <c r="F445"/>
      <c r="G445"/>
      <c r="H445"/>
      <c r="I445"/>
      <c r="J445"/>
      <c r="K445"/>
      <c r="L445"/>
      <c r="M445"/>
      <c r="N445"/>
      <c r="O445"/>
    </row>
    <row r="446" spans="1:15" ht="22.95" customHeight="1" x14ac:dyDescent="0.25">
      <c r="A446"/>
      <c r="B446"/>
      <c r="C446"/>
      <c r="D446"/>
      <c r="E446"/>
      <c r="F446"/>
      <c r="G446"/>
      <c r="H446"/>
      <c r="I446"/>
      <c r="J446"/>
      <c r="K446"/>
      <c r="L446"/>
      <c r="M446"/>
      <c r="N446"/>
      <c r="O446"/>
    </row>
    <row r="447" spans="1:15" ht="22.95" customHeight="1" x14ac:dyDescent="0.25">
      <c r="A447"/>
      <c r="B447"/>
      <c r="C447"/>
      <c r="D447"/>
      <c r="E447"/>
      <c r="F447"/>
      <c r="G447"/>
      <c r="H447"/>
      <c r="I447"/>
      <c r="J447"/>
      <c r="K447"/>
      <c r="L447"/>
      <c r="M447"/>
      <c r="N447"/>
      <c r="O447"/>
    </row>
    <row r="448" spans="1:15" ht="22.95" customHeight="1" x14ac:dyDescent="0.25">
      <c r="A448"/>
      <c r="B448"/>
      <c r="C448"/>
      <c r="D448"/>
      <c r="E448"/>
      <c r="F448"/>
      <c r="G448"/>
      <c r="H448"/>
      <c r="I448"/>
      <c r="J448"/>
      <c r="K448"/>
      <c r="L448"/>
      <c r="M448"/>
      <c r="N448"/>
      <c r="O448"/>
    </row>
    <row r="449" spans="1:15" ht="22.95" customHeight="1" x14ac:dyDescent="0.25">
      <c r="A449"/>
      <c r="B449"/>
      <c r="C449"/>
      <c r="D449"/>
      <c r="E449"/>
      <c r="F449"/>
      <c r="G449"/>
      <c r="H449"/>
      <c r="I449"/>
      <c r="J449"/>
      <c r="K449"/>
      <c r="L449"/>
      <c r="M449"/>
      <c r="N449"/>
      <c r="O449"/>
    </row>
    <row r="450" spans="1:15" ht="22.95" customHeight="1" x14ac:dyDescent="0.25">
      <c r="A450"/>
      <c r="B450"/>
      <c r="C450"/>
      <c r="D450"/>
      <c r="E450"/>
      <c r="F450"/>
      <c r="G450"/>
      <c r="H450"/>
      <c r="I450"/>
      <c r="J450"/>
      <c r="K450"/>
      <c r="L450"/>
      <c r="M450"/>
      <c r="N450"/>
      <c r="O450"/>
    </row>
    <row r="451" spans="1:15" ht="22.95" customHeight="1" x14ac:dyDescent="0.25">
      <c r="A451"/>
      <c r="B451"/>
      <c r="C451"/>
      <c r="D451"/>
      <c r="E451"/>
      <c r="F451"/>
      <c r="G451"/>
      <c r="H451"/>
      <c r="I451"/>
      <c r="J451"/>
      <c r="K451"/>
      <c r="L451"/>
      <c r="M451"/>
      <c r="N451"/>
      <c r="O451"/>
    </row>
    <row r="452" spans="1:15" ht="22.95" customHeight="1" x14ac:dyDescent="0.25">
      <c r="A452"/>
      <c r="B452"/>
      <c r="C452"/>
      <c r="D452"/>
      <c r="E452"/>
      <c r="F452"/>
      <c r="G452"/>
      <c r="H452"/>
      <c r="I452"/>
      <c r="J452"/>
      <c r="K452"/>
      <c r="L452"/>
      <c r="M452"/>
      <c r="N452"/>
      <c r="O452"/>
    </row>
    <row r="453" spans="1:15" ht="22.95" customHeight="1" x14ac:dyDescent="0.25">
      <c r="A453"/>
      <c r="B453"/>
      <c r="C453"/>
      <c r="D453"/>
      <c r="E453"/>
      <c r="F453"/>
      <c r="G453"/>
      <c r="H453"/>
      <c r="I453"/>
      <c r="J453"/>
      <c r="K453"/>
      <c r="L453"/>
      <c r="M453"/>
      <c r="N453"/>
      <c r="O453"/>
    </row>
    <row r="454" spans="1:15" ht="22.95" customHeight="1" x14ac:dyDescent="0.25">
      <c r="A454"/>
      <c r="B454"/>
      <c r="C454"/>
      <c r="D454"/>
      <c r="E454"/>
      <c r="F454"/>
      <c r="G454"/>
      <c r="H454"/>
      <c r="I454"/>
      <c r="J454"/>
      <c r="K454"/>
      <c r="L454"/>
      <c r="M454"/>
      <c r="N454"/>
      <c r="O454"/>
    </row>
    <row r="455" spans="1:15" ht="22.95" customHeight="1" x14ac:dyDescent="0.25">
      <c r="A455"/>
      <c r="B455"/>
      <c r="C455"/>
      <c r="D455"/>
      <c r="E455"/>
      <c r="F455"/>
      <c r="G455"/>
      <c r="H455"/>
      <c r="I455"/>
      <c r="J455"/>
      <c r="K455"/>
      <c r="L455"/>
      <c r="M455"/>
      <c r="N455"/>
      <c r="O455"/>
    </row>
    <row r="456" spans="1:15" ht="22.95" customHeight="1" x14ac:dyDescent="0.25">
      <c r="A456"/>
      <c r="B456"/>
      <c r="C456"/>
      <c r="D456"/>
      <c r="E456"/>
      <c r="F456"/>
      <c r="G456"/>
      <c r="H456"/>
      <c r="I456"/>
      <c r="J456"/>
      <c r="K456"/>
      <c r="L456"/>
      <c r="M456"/>
      <c r="N456"/>
      <c r="O456"/>
    </row>
    <row r="457" spans="1:15" ht="22.95" customHeight="1" x14ac:dyDescent="0.25">
      <c r="A457"/>
      <c r="B457"/>
      <c r="C457"/>
      <c r="D457"/>
      <c r="E457"/>
      <c r="F457"/>
      <c r="G457"/>
      <c r="H457"/>
      <c r="I457"/>
      <c r="J457"/>
      <c r="K457"/>
      <c r="L457"/>
      <c r="M457"/>
      <c r="N457"/>
      <c r="O457"/>
    </row>
    <row r="458" spans="1:15" ht="22.95" customHeight="1" x14ac:dyDescent="0.25">
      <c r="A458"/>
      <c r="B458"/>
      <c r="C458"/>
      <c r="D458"/>
      <c r="E458"/>
      <c r="F458"/>
      <c r="G458"/>
      <c r="H458"/>
      <c r="I458"/>
      <c r="J458"/>
      <c r="K458"/>
      <c r="L458"/>
      <c r="M458"/>
      <c r="N458"/>
      <c r="O458"/>
    </row>
    <row r="459" spans="1:15" ht="22.95" customHeight="1" x14ac:dyDescent="0.25">
      <c r="A459"/>
      <c r="B459"/>
      <c r="C459"/>
      <c r="D459"/>
      <c r="E459"/>
      <c r="F459"/>
      <c r="G459"/>
      <c r="H459"/>
      <c r="I459"/>
      <c r="J459"/>
      <c r="K459"/>
      <c r="L459"/>
      <c r="M459"/>
      <c r="N459"/>
      <c r="O459"/>
    </row>
    <row r="460" spans="1:15" ht="22.95" customHeight="1" x14ac:dyDescent="0.25">
      <c r="A460"/>
      <c r="B460"/>
      <c r="C460"/>
      <c r="D460"/>
      <c r="E460"/>
      <c r="F460"/>
      <c r="G460"/>
      <c r="H460"/>
      <c r="I460"/>
      <c r="J460"/>
      <c r="K460"/>
      <c r="L460"/>
      <c r="M460"/>
      <c r="N460"/>
      <c r="O460"/>
    </row>
    <row r="461" spans="1:15" ht="22.95" customHeight="1" x14ac:dyDescent="0.25">
      <c r="A461"/>
      <c r="B461"/>
      <c r="C461"/>
      <c r="D461"/>
      <c r="E461"/>
      <c r="F461"/>
      <c r="G461"/>
      <c r="H461"/>
      <c r="I461"/>
      <c r="J461"/>
      <c r="K461"/>
      <c r="L461"/>
      <c r="M461"/>
      <c r="N461"/>
      <c r="O461"/>
    </row>
    <row r="462" spans="1:15" ht="22.95" customHeight="1" x14ac:dyDescent="0.25">
      <c r="A462"/>
      <c r="B462"/>
      <c r="C462"/>
      <c r="D462"/>
      <c r="E462"/>
      <c r="F462"/>
      <c r="G462"/>
      <c r="H462"/>
      <c r="I462"/>
      <c r="J462"/>
      <c r="K462"/>
      <c r="L462"/>
      <c r="M462"/>
      <c r="N462"/>
      <c r="O462"/>
    </row>
    <row r="463" spans="1:15" ht="22.95" customHeight="1" x14ac:dyDescent="0.25">
      <c r="A463"/>
      <c r="B463"/>
      <c r="C463"/>
      <c r="D463"/>
      <c r="E463"/>
      <c r="F463"/>
      <c r="G463"/>
      <c r="H463"/>
      <c r="I463"/>
      <c r="J463"/>
      <c r="K463"/>
      <c r="L463"/>
      <c r="M463"/>
      <c r="N463"/>
      <c r="O463"/>
    </row>
    <row r="464" spans="1:15" ht="22.95" customHeight="1" x14ac:dyDescent="0.25">
      <c r="A464"/>
      <c r="B464"/>
      <c r="C464"/>
      <c r="D464"/>
      <c r="E464"/>
      <c r="F464"/>
      <c r="G464"/>
      <c r="H464"/>
      <c r="I464"/>
      <c r="J464"/>
      <c r="K464"/>
      <c r="L464"/>
      <c r="M464"/>
      <c r="N464"/>
      <c r="O464"/>
    </row>
    <row r="465" spans="1:15" ht="22.95" customHeight="1" x14ac:dyDescent="0.25">
      <c r="A465"/>
      <c r="B465"/>
      <c r="C465"/>
      <c r="D465"/>
      <c r="E465"/>
      <c r="F465"/>
      <c r="G465"/>
      <c r="H465"/>
      <c r="I465"/>
      <c r="J465"/>
      <c r="K465"/>
      <c r="L465"/>
      <c r="M465"/>
      <c r="N465"/>
      <c r="O465"/>
    </row>
    <row r="466" spans="1:15" ht="22.95" customHeight="1" x14ac:dyDescent="0.25">
      <c r="A466"/>
      <c r="B466"/>
      <c r="C466"/>
      <c r="D466"/>
      <c r="E466"/>
      <c r="F466"/>
      <c r="G466"/>
      <c r="H466"/>
      <c r="I466"/>
      <c r="J466"/>
      <c r="K466"/>
      <c r="L466"/>
      <c r="M466"/>
      <c r="N466"/>
      <c r="O466"/>
    </row>
    <row r="467" spans="1:15" ht="22.95" customHeight="1" x14ac:dyDescent="0.25">
      <c r="A467"/>
      <c r="B467"/>
      <c r="C467"/>
      <c r="D467"/>
      <c r="E467"/>
      <c r="F467"/>
      <c r="G467"/>
      <c r="H467"/>
      <c r="I467"/>
      <c r="J467"/>
      <c r="K467"/>
      <c r="L467"/>
      <c r="M467"/>
      <c r="N467"/>
      <c r="O467"/>
    </row>
    <row r="468" spans="1:15" ht="22.95" customHeight="1" x14ac:dyDescent="0.25">
      <c r="A468"/>
      <c r="B468"/>
      <c r="C468"/>
      <c r="D468"/>
      <c r="E468"/>
      <c r="F468"/>
      <c r="G468"/>
      <c r="H468"/>
      <c r="I468"/>
      <c r="J468"/>
      <c r="K468"/>
      <c r="L468"/>
      <c r="M468"/>
      <c r="N468"/>
      <c r="O468"/>
    </row>
    <row r="469" spans="1:15" ht="22.95" customHeight="1" x14ac:dyDescent="0.25">
      <c r="A469"/>
      <c r="B469"/>
      <c r="C469"/>
      <c r="D469"/>
      <c r="E469"/>
      <c r="F469"/>
      <c r="G469"/>
      <c r="H469"/>
      <c r="I469"/>
      <c r="J469"/>
      <c r="K469"/>
      <c r="L469"/>
      <c r="M469"/>
      <c r="N469"/>
      <c r="O469"/>
    </row>
    <row r="470" spans="1:15" ht="22.95" customHeight="1" x14ac:dyDescent="0.25">
      <c r="A470"/>
      <c r="B470"/>
      <c r="C470"/>
      <c r="D470"/>
      <c r="E470"/>
      <c r="F470"/>
      <c r="G470"/>
      <c r="H470"/>
      <c r="I470"/>
      <c r="J470"/>
      <c r="K470"/>
      <c r="L470"/>
      <c r="M470"/>
      <c r="N470"/>
      <c r="O470"/>
    </row>
    <row r="471" spans="1:15" ht="22.95" customHeight="1" x14ac:dyDescent="0.25">
      <c r="A471"/>
      <c r="B471"/>
      <c r="C471"/>
      <c r="D471"/>
      <c r="E471"/>
      <c r="F471"/>
      <c r="G471"/>
      <c r="H471"/>
      <c r="I471"/>
      <c r="J471"/>
      <c r="K471"/>
      <c r="L471"/>
      <c r="M471"/>
      <c r="N471"/>
      <c r="O471"/>
    </row>
    <row r="472" spans="1:15" ht="22.95" customHeight="1" x14ac:dyDescent="0.25">
      <c r="A472"/>
      <c r="B472"/>
      <c r="C472"/>
      <c r="D472"/>
      <c r="E472"/>
      <c r="F472"/>
      <c r="G472"/>
      <c r="H472"/>
      <c r="I472"/>
      <c r="J472"/>
      <c r="K472"/>
      <c r="L472"/>
      <c r="M472"/>
      <c r="N472"/>
      <c r="O472"/>
    </row>
    <row r="473" spans="1:15" ht="22.95" customHeight="1" x14ac:dyDescent="0.25">
      <c r="A473"/>
      <c r="B473"/>
      <c r="C473"/>
      <c r="D473"/>
      <c r="E473"/>
      <c r="F473"/>
      <c r="G473"/>
      <c r="H473"/>
      <c r="I473"/>
      <c r="J473"/>
      <c r="K473"/>
      <c r="L473"/>
      <c r="M473"/>
      <c r="N473"/>
      <c r="O473"/>
    </row>
    <row r="474" spans="1:15" ht="22.95" customHeight="1" x14ac:dyDescent="0.25">
      <c r="A474"/>
      <c r="B474"/>
      <c r="C474"/>
      <c r="D474"/>
      <c r="E474"/>
      <c r="F474"/>
      <c r="G474"/>
      <c r="H474"/>
      <c r="I474"/>
      <c r="J474"/>
      <c r="K474"/>
      <c r="L474"/>
      <c r="M474"/>
      <c r="N474"/>
      <c r="O474"/>
    </row>
    <row r="475" spans="1:15" ht="22.95" customHeight="1" x14ac:dyDescent="0.25">
      <c r="A475"/>
      <c r="B475"/>
      <c r="C475"/>
      <c r="D475"/>
      <c r="E475"/>
      <c r="F475"/>
      <c r="G475"/>
      <c r="H475"/>
      <c r="I475"/>
      <c r="J475"/>
      <c r="K475"/>
      <c r="L475"/>
      <c r="M475"/>
      <c r="N475"/>
      <c r="O475"/>
    </row>
    <row r="476" spans="1:15" ht="22.95" customHeight="1" x14ac:dyDescent="0.25">
      <c r="A476"/>
      <c r="B476"/>
      <c r="C476"/>
      <c r="D476"/>
      <c r="E476"/>
      <c r="F476"/>
      <c r="G476"/>
      <c r="H476"/>
      <c r="I476"/>
      <c r="J476"/>
      <c r="K476"/>
      <c r="L476"/>
      <c r="M476"/>
      <c r="N476"/>
      <c r="O476"/>
    </row>
    <row r="477" spans="1:15" ht="21.6" customHeight="1" x14ac:dyDescent="0.25">
      <c r="A477"/>
      <c r="B477"/>
      <c r="C477"/>
      <c r="D477"/>
      <c r="E477"/>
      <c r="F477"/>
      <c r="G477"/>
      <c r="H477"/>
      <c r="I477"/>
      <c r="J477"/>
      <c r="K477"/>
      <c r="L477"/>
      <c r="M477"/>
      <c r="N477"/>
      <c r="O477"/>
    </row>
    <row r="478" spans="1:15" ht="21" customHeight="1" x14ac:dyDescent="0.25">
      <c r="A478"/>
      <c r="B478"/>
      <c r="C478"/>
      <c r="D478"/>
      <c r="E478"/>
      <c r="F478"/>
      <c r="G478"/>
      <c r="H478"/>
      <c r="I478"/>
      <c r="J478"/>
      <c r="K478"/>
      <c r="L478"/>
      <c r="M478"/>
      <c r="N478"/>
      <c r="O478"/>
    </row>
    <row r="479" spans="1:15" ht="100.2" customHeight="1" x14ac:dyDescent="0.25">
      <c r="A479"/>
      <c r="B479"/>
      <c r="C479"/>
      <c r="D479"/>
      <c r="E479"/>
      <c r="F479"/>
      <c r="G479"/>
      <c r="H479"/>
      <c r="I479"/>
      <c r="J479"/>
      <c r="K479"/>
      <c r="L479"/>
      <c r="M479"/>
      <c r="N479"/>
      <c r="O479"/>
    </row>
    <row r="480" spans="1:15" ht="19.95" customHeight="1" x14ac:dyDescent="0.25">
      <c r="A480"/>
      <c r="B480"/>
      <c r="C480"/>
      <c r="D480"/>
      <c r="E480"/>
      <c r="F480"/>
      <c r="G480"/>
      <c r="H480"/>
      <c r="I480"/>
      <c r="J480"/>
      <c r="K480"/>
      <c r="L480"/>
      <c r="M480"/>
      <c r="N480"/>
      <c r="O480"/>
    </row>
    <row r="481" spans="1:15" ht="22.95" customHeight="1" x14ac:dyDescent="0.25">
      <c r="A481"/>
      <c r="B481"/>
      <c r="C481"/>
      <c r="D481"/>
      <c r="E481"/>
      <c r="F481"/>
      <c r="G481"/>
      <c r="H481"/>
      <c r="I481"/>
      <c r="J481"/>
      <c r="K481"/>
      <c r="L481"/>
      <c r="M481"/>
      <c r="N481"/>
      <c r="O481"/>
    </row>
    <row r="482" spans="1:15" ht="22.95" customHeight="1" x14ac:dyDescent="0.25">
      <c r="A482"/>
      <c r="B482"/>
      <c r="C482"/>
      <c r="D482"/>
      <c r="E482"/>
      <c r="F482"/>
      <c r="G482"/>
      <c r="H482"/>
      <c r="I482"/>
      <c r="J482"/>
      <c r="K482"/>
      <c r="L482"/>
      <c r="M482"/>
      <c r="N482"/>
      <c r="O482"/>
    </row>
    <row r="483" spans="1:15" ht="22.95" customHeight="1" x14ac:dyDescent="0.25">
      <c r="A483"/>
      <c r="B483"/>
      <c r="C483"/>
      <c r="D483"/>
      <c r="E483"/>
      <c r="F483"/>
      <c r="G483"/>
      <c r="H483"/>
      <c r="I483"/>
      <c r="J483"/>
      <c r="K483"/>
      <c r="L483"/>
      <c r="M483"/>
      <c r="N483"/>
      <c r="O483"/>
    </row>
    <row r="484" spans="1:15" ht="22.95" customHeight="1" x14ac:dyDescent="0.25">
      <c r="A484"/>
      <c r="B484"/>
      <c r="C484"/>
      <c r="D484"/>
      <c r="E484"/>
      <c r="F484"/>
      <c r="G484"/>
      <c r="H484"/>
      <c r="I484"/>
      <c r="J484"/>
      <c r="K484"/>
      <c r="L484"/>
      <c r="M484"/>
      <c r="N484"/>
      <c r="O484"/>
    </row>
    <row r="485" spans="1:15" ht="22.95" customHeight="1" x14ac:dyDescent="0.25">
      <c r="A485"/>
      <c r="B485"/>
      <c r="C485"/>
      <c r="D485"/>
      <c r="E485"/>
      <c r="F485"/>
      <c r="G485"/>
      <c r="H485"/>
      <c r="I485"/>
      <c r="J485"/>
      <c r="K485"/>
      <c r="L485"/>
      <c r="M485"/>
      <c r="N485"/>
      <c r="O485"/>
    </row>
    <row r="486" spans="1:15" ht="22.95" customHeight="1" x14ac:dyDescent="0.25">
      <c r="A486"/>
      <c r="B486"/>
      <c r="C486"/>
      <c r="D486"/>
      <c r="E486"/>
      <c r="F486"/>
      <c r="G486"/>
      <c r="H486"/>
      <c r="I486"/>
      <c r="J486"/>
      <c r="K486"/>
      <c r="L486"/>
      <c r="M486"/>
      <c r="N486"/>
      <c r="O486"/>
    </row>
    <row r="487" spans="1:15" ht="22.95" customHeight="1" x14ac:dyDescent="0.25">
      <c r="A487"/>
      <c r="B487"/>
      <c r="C487"/>
      <c r="D487"/>
      <c r="E487"/>
      <c r="F487"/>
      <c r="G487"/>
      <c r="H487"/>
      <c r="I487"/>
      <c r="J487"/>
      <c r="K487"/>
      <c r="L487"/>
      <c r="M487"/>
      <c r="N487"/>
      <c r="O487"/>
    </row>
    <row r="488" spans="1:15" ht="22.95" customHeight="1" x14ac:dyDescent="0.25">
      <c r="A488"/>
      <c r="B488"/>
      <c r="C488"/>
      <c r="D488"/>
      <c r="E488"/>
      <c r="F488"/>
      <c r="G488"/>
      <c r="H488"/>
      <c r="I488"/>
      <c r="J488"/>
      <c r="K488"/>
      <c r="L488"/>
      <c r="M488"/>
      <c r="N488"/>
      <c r="O488"/>
    </row>
    <row r="489" spans="1:15" ht="22.95" customHeight="1" x14ac:dyDescent="0.25">
      <c r="A489"/>
      <c r="B489"/>
      <c r="C489"/>
      <c r="D489"/>
      <c r="E489"/>
      <c r="F489"/>
      <c r="G489"/>
      <c r="H489"/>
      <c r="I489"/>
      <c r="J489"/>
      <c r="K489"/>
      <c r="L489"/>
      <c r="M489"/>
      <c r="N489"/>
      <c r="O489"/>
    </row>
    <row r="490" spans="1:15" ht="22.95" customHeight="1" x14ac:dyDescent="0.25">
      <c r="A490"/>
      <c r="B490"/>
      <c r="C490"/>
      <c r="D490"/>
      <c r="E490"/>
      <c r="F490"/>
      <c r="G490"/>
      <c r="H490"/>
      <c r="I490"/>
      <c r="J490"/>
      <c r="K490"/>
      <c r="L490"/>
      <c r="M490"/>
      <c r="N490"/>
      <c r="O490"/>
    </row>
    <row r="491" spans="1:15" ht="22.95" customHeight="1" x14ac:dyDescent="0.25">
      <c r="A491"/>
      <c r="B491"/>
      <c r="C491"/>
      <c r="D491"/>
      <c r="E491"/>
      <c r="F491"/>
      <c r="G491"/>
      <c r="H491"/>
      <c r="I491"/>
      <c r="J491"/>
      <c r="K491"/>
      <c r="L491"/>
      <c r="M491"/>
      <c r="N491"/>
      <c r="O491"/>
    </row>
    <row r="492" spans="1:15" ht="22.95" customHeight="1" x14ac:dyDescent="0.25">
      <c r="A492"/>
      <c r="B492"/>
      <c r="C492"/>
      <c r="D492"/>
      <c r="E492"/>
      <c r="F492"/>
      <c r="G492"/>
      <c r="H492"/>
      <c r="I492"/>
      <c r="J492"/>
      <c r="K492"/>
      <c r="L492"/>
      <c r="M492"/>
      <c r="N492"/>
      <c r="O492"/>
    </row>
    <row r="493" spans="1:15" ht="22.95" customHeight="1" x14ac:dyDescent="0.25">
      <c r="A493"/>
      <c r="B493"/>
      <c r="C493"/>
      <c r="D493"/>
      <c r="E493"/>
      <c r="F493"/>
      <c r="G493"/>
      <c r="H493"/>
      <c r="I493"/>
      <c r="J493"/>
      <c r="K493"/>
      <c r="L493"/>
      <c r="M493"/>
      <c r="N493"/>
      <c r="O493"/>
    </row>
    <row r="494" spans="1:15" ht="22.95" customHeight="1" x14ac:dyDescent="0.25">
      <c r="A494"/>
      <c r="B494"/>
      <c r="C494"/>
      <c r="D494"/>
      <c r="E494"/>
      <c r="F494"/>
      <c r="G494"/>
      <c r="H494"/>
      <c r="I494"/>
      <c r="J494"/>
      <c r="K494"/>
      <c r="L494"/>
      <c r="M494"/>
      <c r="N494"/>
      <c r="O494"/>
    </row>
    <row r="495" spans="1:15" ht="22.95" customHeight="1" x14ac:dyDescent="0.25">
      <c r="A495"/>
      <c r="B495"/>
      <c r="C495"/>
      <c r="D495"/>
      <c r="E495"/>
      <c r="F495"/>
      <c r="G495"/>
      <c r="H495"/>
      <c r="I495"/>
      <c r="J495"/>
      <c r="K495"/>
      <c r="L495"/>
      <c r="M495"/>
      <c r="N495"/>
      <c r="O495"/>
    </row>
    <row r="496" spans="1:15" ht="22.95" customHeight="1" x14ac:dyDescent="0.25">
      <c r="A496"/>
      <c r="B496"/>
      <c r="C496"/>
      <c r="D496"/>
      <c r="E496"/>
      <c r="F496"/>
      <c r="G496"/>
      <c r="H496"/>
      <c r="I496"/>
      <c r="J496"/>
      <c r="K496"/>
      <c r="L496"/>
      <c r="M496"/>
      <c r="N496"/>
      <c r="O496"/>
    </row>
    <row r="497" spans="1:15" ht="22.95" customHeight="1" x14ac:dyDescent="0.25">
      <c r="A497"/>
      <c r="B497"/>
      <c r="C497"/>
      <c r="D497"/>
      <c r="E497"/>
      <c r="F497"/>
      <c r="G497"/>
      <c r="H497"/>
      <c r="I497"/>
      <c r="J497"/>
      <c r="K497"/>
      <c r="L497"/>
      <c r="M497"/>
      <c r="N497"/>
      <c r="O497"/>
    </row>
    <row r="498" spans="1:15" ht="22.95" customHeight="1" x14ac:dyDescent="0.25">
      <c r="A498"/>
      <c r="B498"/>
      <c r="C498"/>
      <c r="D498"/>
      <c r="E498"/>
      <c r="F498"/>
      <c r="G498"/>
      <c r="H498"/>
      <c r="I498"/>
      <c r="J498"/>
      <c r="K498"/>
      <c r="L498"/>
      <c r="M498"/>
      <c r="N498"/>
      <c r="O498"/>
    </row>
    <row r="499" spans="1:15" ht="22.95" customHeight="1" x14ac:dyDescent="0.25">
      <c r="A499"/>
      <c r="B499"/>
      <c r="C499"/>
      <c r="D499"/>
      <c r="E499"/>
      <c r="F499"/>
      <c r="G499"/>
      <c r="H499"/>
      <c r="I499"/>
      <c r="J499"/>
      <c r="K499"/>
      <c r="L499"/>
      <c r="M499"/>
      <c r="N499"/>
      <c r="O499"/>
    </row>
    <row r="500" spans="1:15" ht="22.95" customHeight="1" x14ac:dyDescent="0.25">
      <c r="A500"/>
      <c r="B500"/>
      <c r="C500"/>
      <c r="D500"/>
      <c r="E500"/>
      <c r="F500"/>
      <c r="G500"/>
      <c r="H500"/>
      <c r="I500"/>
      <c r="J500"/>
      <c r="K500"/>
      <c r="L500"/>
      <c r="M500"/>
      <c r="N500"/>
      <c r="O500"/>
    </row>
    <row r="501" spans="1:15" ht="22.95" customHeight="1" x14ac:dyDescent="0.25">
      <c r="A501"/>
      <c r="B501"/>
      <c r="C501"/>
      <c r="D501"/>
      <c r="E501"/>
      <c r="F501"/>
      <c r="G501"/>
      <c r="H501"/>
      <c r="I501"/>
      <c r="J501"/>
      <c r="K501"/>
      <c r="L501"/>
      <c r="M501"/>
      <c r="N501"/>
      <c r="O501"/>
    </row>
    <row r="502" spans="1:15" ht="22.95" customHeight="1" x14ac:dyDescent="0.25">
      <c r="A502"/>
      <c r="B502"/>
      <c r="C502"/>
      <c r="D502"/>
      <c r="E502"/>
      <c r="F502"/>
      <c r="G502"/>
      <c r="H502"/>
      <c r="I502"/>
      <c r="J502"/>
      <c r="K502"/>
      <c r="L502"/>
      <c r="M502"/>
      <c r="N502"/>
      <c r="O502"/>
    </row>
    <row r="503" spans="1:15" ht="22.95" customHeight="1" x14ac:dyDescent="0.25">
      <c r="A503"/>
      <c r="B503"/>
      <c r="C503"/>
      <c r="D503"/>
      <c r="E503"/>
      <c r="F503"/>
      <c r="G503"/>
      <c r="H503"/>
      <c r="I503"/>
      <c r="J503"/>
      <c r="K503"/>
      <c r="L503"/>
      <c r="M503"/>
      <c r="N503"/>
      <c r="O503"/>
    </row>
    <row r="504" spans="1:15" ht="22.95" customHeight="1" x14ac:dyDescent="0.25">
      <c r="A504"/>
      <c r="B504"/>
      <c r="C504"/>
      <c r="D504"/>
      <c r="E504"/>
      <c r="F504"/>
      <c r="G504"/>
      <c r="H504"/>
      <c r="I504"/>
      <c r="J504"/>
      <c r="K504"/>
      <c r="L504"/>
      <c r="M504"/>
      <c r="N504"/>
      <c r="O504"/>
    </row>
    <row r="505" spans="1:15" ht="22.95" customHeight="1" x14ac:dyDescent="0.25">
      <c r="A505"/>
      <c r="B505"/>
      <c r="C505"/>
      <c r="D505"/>
      <c r="E505"/>
      <c r="F505"/>
      <c r="G505"/>
      <c r="H505"/>
      <c r="I505"/>
      <c r="J505"/>
      <c r="K505"/>
      <c r="L505"/>
      <c r="M505"/>
      <c r="N505"/>
      <c r="O505"/>
    </row>
    <row r="506" spans="1:15" ht="22.95" customHeight="1" x14ac:dyDescent="0.25">
      <c r="A506"/>
      <c r="B506"/>
      <c r="C506"/>
      <c r="D506"/>
      <c r="E506"/>
      <c r="F506"/>
      <c r="G506"/>
      <c r="H506"/>
      <c r="I506"/>
      <c r="J506"/>
      <c r="K506"/>
      <c r="L506"/>
      <c r="M506"/>
      <c r="N506"/>
      <c r="O506"/>
    </row>
    <row r="507" spans="1:15" ht="22.95" customHeight="1" x14ac:dyDescent="0.25">
      <c r="A507"/>
      <c r="B507"/>
      <c r="C507"/>
      <c r="D507"/>
      <c r="E507"/>
      <c r="F507"/>
      <c r="G507"/>
      <c r="H507"/>
      <c r="I507"/>
      <c r="J507"/>
      <c r="K507"/>
      <c r="L507"/>
      <c r="M507"/>
      <c r="N507"/>
      <c r="O507"/>
    </row>
    <row r="508" spans="1:15" ht="22.95" customHeight="1" x14ac:dyDescent="0.25">
      <c r="A508"/>
      <c r="B508"/>
      <c r="C508"/>
      <c r="D508"/>
      <c r="E508"/>
      <c r="F508"/>
      <c r="G508"/>
      <c r="H508"/>
      <c r="I508"/>
      <c r="J508"/>
      <c r="K508"/>
      <c r="L508"/>
      <c r="M508"/>
      <c r="N508"/>
      <c r="O508"/>
    </row>
    <row r="509" spans="1:15" ht="22.95" customHeight="1" x14ac:dyDescent="0.25">
      <c r="A509"/>
      <c r="B509"/>
      <c r="C509"/>
      <c r="D509"/>
      <c r="E509"/>
      <c r="F509"/>
      <c r="G509"/>
      <c r="H509"/>
      <c r="I509"/>
      <c r="J509"/>
      <c r="K509"/>
      <c r="L509"/>
      <c r="M509"/>
      <c r="N509"/>
      <c r="O509"/>
    </row>
    <row r="510" spans="1:15" ht="22.95" customHeight="1" x14ac:dyDescent="0.25">
      <c r="A510"/>
      <c r="B510"/>
      <c r="C510"/>
      <c r="D510"/>
      <c r="E510"/>
      <c r="F510"/>
      <c r="G510"/>
      <c r="H510"/>
      <c r="I510"/>
      <c r="J510"/>
      <c r="K510"/>
      <c r="L510"/>
      <c r="M510"/>
      <c r="N510"/>
      <c r="O510"/>
    </row>
    <row r="511" spans="1:15" ht="22.95" customHeight="1" x14ac:dyDescent="0.25">
      <c r="A511"/>
      <c r="B511"/>
      <c r="C511"/>
      <c r="D511"/>
      <c r="E511"/>
      <c r="F511"/>
      <c r="G511"/>
      <c r="H511"/>
      <c r="I511"/>
      <c r="J511"/>
      <c r="K511"/>
      <c r="L511"/>
      <c r="M511"/>
      <c r="N511"/>
      <c r="O511"/>
    </row>
    <row r="512" spans="1:15" ht="22.95" customHeight="1" x14ac:dyDescent="0.25">
      <c r="A512"/>
      <c r="B512"/>
      <c r="C512"/>
      <c r="D512"/>
      <c r="E512"/>
      <c r="F512"/>
      <c r="G512"/>
      <c r="H512"/>
      <c r="I512"/>
      <c r="J512"/>
      <c r="K512"/>
      <c r="L512"/>
      <c r="M512"/>
      <c r="N512"/>
      <c r="O512"/>
    </row>
    <row r="513" spans="1:15" ht="22.95" customHeight="1" x14ac:dyDescent="0.25">
      <c r="A513"/>
      <c r="B513"/>
      <c r="C513"/>
      <c r="D513"/>
      <c r="E513"/>
      <c r="F513"/>
      <c r="G513"/>
      <c r="H513"/>
      <c r="I513"/>
      <c r="J513"/>
      <c r="K513"/>
      <c r="L513"/>
      <c r="M513"/>
      <c r="N513"/>
      <c r="O513"/>
    </row>
    <row r="514" spans="1:15" ht="22.95" customHeight="1" x14ac:dyDescent="0.25">
      <c r="A514"/>
      <c r="B514"/>
      <c r="C514"/>
      <c r="D514"/>
      <c r="E514"/>
      <c r="F514"/>
      <c r="G514"/>
      <c r="H514"/>
      <c r="I514"/>
      <c r="J514"/>
      <c r="K514"/>
      <c r="L514"/>
      <c r="M514"/>
      <c r="N514"/>
      <c r="O514"/>
    </row>
    <row r="515" spans="1:15" ht="22.95" customHeight="1" x14ac:dyDescent="0.25">
      <c r="A515"/>
      <c r="B515"/>
      <c r="C515"/>
      <c r="D515"/>
      <c r="E515"/>
      <c r="F515"/>
      <c r="G515"/>
      <c r="H515"/>
      <c r="I515"/>
      <c r="J515"/>
      <c r="K515"/>
      <c r="L515"/>
      <c r="M515"/>
      <c r="N515"/>
      <c r="O515"/>
    </row>
    <row r="516" spans="1:15" ht="22.95" customHeight="1" x14ac:dyDescent="0.25">
      <c r="A516"/>
      <c r="B516"/>
      <c r="C516"/>
      <c r="D516"/>
      <c r="E516"/>
      <c r="F516"/>
      <c r="G516"/>
      <c r="H516"/>
      <c r="I516"/>
      <c r="J516"/>
      <c r="K516"/>
      <c r="L516"/>
      <c r="M516"/>
      <c r="N516"/>
      <c r="O516"/>
    </row>
    <row r="517" spans="1:15" ht="22.95" customHeight="1" x14ac:dyDescent="0.25">
      <c r="A517"/>
      <c r="B517"/>
      <c r="C517"/>
      <c r="D517"/>
      <c r="E517"/>
      <c r="F517"/>
      <c r="G517"/>
      <c r="H517"/>
      <c r="I517"/>
      <c r="J517"/>
      <c r="K517"/>
      <c r="L517"/>
      <c r="M517"/>
      <c r="N517"/>
      <c r="O517"/>
    </row>
    <row r="518" spans="1:15" ht="22.95" customHeight="1" x14ac:dyDescent="0.25">
      <c r="A518"/>
      <c r="B518"/>
      <c r="C518"/>
      <c r="D518"/>
      <c r="E518"/>
      <c r="F518"/>
      <c r="G518"/>
      <c r="H518"/>
      <c r="I518"/>
      <c r="J518"/>
      <c r="K518"/>
      <c r="L518"/>
      <c r="M518"/>
      <c r="N518"/>
      <c r="O518"/>
    </row>
    <row r="519" spans="1:15" ht="22.95" customHeight="1" x14ac:dyDescent="0.25">
      <c r="A519"/>
      <c r="B519"/>
      <c r="C519"/>
      <c r="D519"/>
      <c r="E519"/>
      <c r="F519"/>
      <c r="G519"/>
      <c r="H519"/>
      <c r="I519"/>
      <c r="J519"/>
      <c r="K519"/>
      <c r="L519"/>
      <c r="M519"/>
      <c r="N519"/>
      <c r="O519"/>
    </row>
    <row r="520" spans="1:15" ht="22.95" customHeight="1" x14ac:dyDescent="0.25">
      <c r="A520"/>
      <c r="B520"/>
      <c r="C520"/>
      <c r="D520"/>
      <c r="E520"/>
      <c r="F520"/>
      <c r="G520"/>
      <c r="H520"/>
      <c r="I520"/>
      <c r="J520"/>
      <c r="K520"/>
      <c r="L520"/>
      <c r="M520"/>
      <c r="N520"/>
      <c r="O520"/>
    </row>
    <row r="521" spans="1:15" ht="22.95" customHeight="1" x14ac:dyDescent="0.25">
      <c r="A521"/>
      <c r="B521"/>
      <c r="C521"/>
      <c r="D521"/>
      <c r="E521"/>
      <c r="F521"/>
      <c r="G521"/>
      <c r="H521"/>
      <c r="I521"/>
      <c r="J521"/>
      <c r="K521"/>
      <c r="L521"/>
      <c r="M521"/>
      <c r="N521"/>
      <c r="O521"/>
    </row>
    <row r="522" spans="1:15" ht="22.95" customHeight="1" x14ac:dyDescent="0.25">
      <c r="A522"/>
      <c r="B522"/>
      <c r="C522"/>
      <c r="D522"/>
      <c r="E522"/>
      <c r="F522"/>
      <c r="G522"/>
      <c r="H522"/>
      <c r="I522"/>
      <c r="J522"/>
      <c r="K522"/>
      <c r="L522"/>
      <c r="M522"/>
      <c r="N522"/>
      <c r="O522"/>
    </row>
    <row r="523" spans="1:15" ht="22.95" customHeight="1" x14ac:dyDescent="0.25">
      <c r="A523"/>
      <c r="B523"/>
      <c r="C523"/>
      <c r="D523"/>
      <c r="E523"/>
      <c r="F523"/>
      <c r="G523"/>
      <c r="H523"/>
      <c r="I523"/>
      <c r="J523"/>
      <c r="K523"/>
      <c r="L523"/>
      <c r="M523"/>
      <c r="N523"/>
      <c r="O523"/>
    </row>
    <row r="524" spans="1:15" ht="22.95" customHeight="1" x14ac:dyDescent="0.25">
      <c r="A524"/>
      <c r="B524"/>
      <c r="C524"/>
      <c r="D524"/>
      <c r="E524"/>
      <c r="F524"/>
      <c r="G524"/>
      <c r="H524"/>
      <c r="I524"/>
      <c r="J524"/>
      <c r="K524"/>
      <c r="L524"/>
      <c r="M524"/>
      <c r="N524"/>
      <c r="O524"/>
    </row>
    <row r="525" spans="1:15" ht="22.95" customHeight="1" x14ac:dyDescent="0.25">
      <c r="A525"/>
      <c r="B525"/>
      <c r="C525"/>
      <c r="D525"/>
      <c r="E525"/>
      <c r="F525"/>
      <c r="G525"/>
      <c r="H525"/>
      <c r="I525"/>
      <c r="J525"/>
      <c r="K525"/>
      <c r="L525"/>
      <c r="M525"/>
      <c r="N525"/>
      <c r="O525"/>
    </row>
    <row r="526" spans="1:15" ht="22.95" customHeight="1" x14ac:dyDescent="0.25">
      <c r="A526"/>
      <c r="B526"/>
      <c r="C526"/>
      <c r="D526"/>
      <c r="E526"/>
      <c r="F526"/>
      <c r="G526"/>
      <c r="H526"/>
      <c r="I526"/>
      <c r="J526"/>
      <c r="K526"/>
      <c r="L526"/>
      <c r="M526"/>
      <c r="N526"/>
      <c r="O526"/>
    </row>
    <row r="527" spans="1:15" ht="22.95" customHeight="1" x14ac:dyDescent="0.25">
      <c r="A527"/>
      <c r="B527"/>
      <c r="C527"/>
      <c r="D527"/>
      <c r="E527"/>
      <c r="F527"/>
      <c r="G527"/>
      <c r="H527"/>
      <c r="I527"/>
      <c r="J527"/>
      <c r="K527"/>
      <c r="L527"/>
      <c r="M527"/>
      <c r="N527"/>
      <c r="O527"/>
    </row>
    <row r="528" spans="1:15" ht="22.95" customHeight="1" x14ac:dyDescent="0.25">
      <c r="A528"/>
      <c r="B528"/>
      <c r="C528"/>
      <c r="D528"/>
      <c r="E528"/>
      <c r="F528"/>
      <c r="G528"/>
      <c r="H528"/>
      <c r="I528"/>
      <c r="J528"/>
      <c r="K528"/>
      <c r="L528"/>
      <c r="M528"/>
      <c r="N528"/>
      <c r="O528"/>
    </row>
    <row r="529" spans="1:15" ht="22.95" customHeight="1" x14ac:dyDescent="0.25">
      <c r="A529"/>
      <c r="B529"/>
      <c r="C529"/>
      <c r="D529"/>
      <c r="E529"/>
      <c r="F529"/>
      <c r="G529"/>
      <c r="H529"/>
      <c r="I529"/>
      <c r="J529"/>
      <c r="K529"/>
      <c r="L529"/>
      <c r="M529"/>
      <c r="N529"/>
      <c r="O529"/>
    </row>
    <row r="530" spans="1:15" ht="22.95" customHeight="1" x14ac:dyDescent="0.25">
      <c r="A530"/>
      <c r="B530"/>
      <c r="C530"/>
      <c r="D530"/>
      <c r="E530"/>
      <c r="F530"/>
      <c r="G530"/>
      <c r="H530"/>
      <c r="I530"/>
      <c r="J530"/>
      <c r="K530"/>
      <c r="L530"/>
      <c r="M530"/>
      <c r="N530"/>
      <c r="O530"/>
    </row>
    <row r="531" spans="1:15" ht="22.95" customHeight="1" x14ac:dyDescent="0.25">
      <c r="A531"/>
      <c r="B531"/>
      <c r="C531"/>
      <c r="D531"/>
      <c r="E531"/>
      <c r="F531"/>
      <c r="G531"/>
      <c r="H531"/>
      <c r="I531"/>
      <c r="J531"/>
      <c r="K531"/>
      <c r="L531"/>
      <c r="M531"/>
      <c r="N531"/>
      <c r="O531"/>
    </row>
    <row r="532" spans="1:15" ht="22.95" customHeight="1" x14ac:dyDescent="0.25">
      <c r="A532"/>
      <c r="B532"/>
      <c r="C532"/>
      <c r="D532"/>
      <c r="E532"/>
      <c r="F532"/>
      <c r="G532"/>
      <c r="H532"/>
      <c r="I532"/>
      <c r="J532"/>
      <c r="K532"/>
      <c r="L532"/>
      <c r="M532"/>
      <c r="N532"/>
      <c r="O532"/>
    </row>
    <row r="533" spans="1:15" ht="22.95" customHeight="1" x14ac:dyDescent="0.25">
      <c r="A533"/>
      <c r="B533"/>
      <c r="C533"/>
      <c r="D533"/>
      <c r="E533"/>
      <c r="F533"/>
      <c r="G533"/>
      <c r="H533"/>
      <c r="I533"/>
      <c r="J533"/>
      <c r="K533"/>
      <c r="L533"/>
      <c r="M533"/>
      <c r="N533"/>
      <c r="O533"/>
    </row>
    <row r="534" spans="1:15" ht="22.95" customHeight="1" x14ac:dyDescent="0.25">
      <c r="A534"/>
      <c r="B534"/>
      <c r="C534"/>
      <c r="D534"/>
      <c r="E534"/>
      <c r="F534"/>
      <c r="G534"/>
      <c r="H534"/>
      <c r="I534"/>
      <c r="J534"/>
      <c r="K534"/>
      <c r="L534"/>
      <c r="M534"/>
      <c r="N534"/>
      <c r="O534"/>
    </row>
    <row r="535" spans="1:15" ht="22.95" customHeight="1" x14ac:dyDescent="0.25">
      <c r="A535"/>
      <c r="B535"/>
      <c r="C535"/>
      <c r="D535"/>
      <c r="E535"/>
      <c r="F535"/>
      <c r="G535"/>
      <c r="H535"/>
      <c r="I535"/>
      <c r="J535"/>
      <c r="K535"/>
      <c r="L535"/>
      <c r="M535"/>
      <c r="N535"/>
      <c r="O535"/>
    </row>
    <row r="536" spans="1:15" ht="22.95" customHeight="1" x14ac:dyDescent="0.25">
      <c r="A536"/>
      <c r="B536"/>
      <c r="C536"/>
      <c r="D536"/>
      <c r="E536"/>
      <c r="F536"/>
      <c r="G536"/>
      <c r="H536"/>
      <c r="I536"/>
      <c r="J536"/>
      <c r="K536"/>
      <c r="L536"/>
      <c r="M536"/>
      <c r="N536"/>
      <c r="O536"/>
    </row>
    <row r="537" spans="1:15" ht="22.95" customHeight="1" x14ac:dyDescent="0.25">
      <c r="A537"/>
      <c r="B537"/>
      <c r="C537"/>
      <c r="D537"/>
      <c r="E537"/>
      <c r="F537"/>
      <c r="G537"/>
      <c r="H537"/>
      <c r="I537"/>
      <c r="J537"/>
      <c r="K537"/>
      <c r="L537"/>
      <c r="M537"/>
      <c r="N537"/>
      <c r="O537"/>
    </row>
    <row r="538" spans="1:15" ht="22.95" customHeight="1" x14ac:dyDescent="0.25">
      <c r="A538"/>
      <c r="B538"/>
      <c r="C538"/>
      <c r="D538"/>
      <c r="E538"/>
      <c r="F538"/>
      <c r="G538"/>
      <c r="H538"/>
      <c r="I538"/>
      <c r="J538"/>
      <c r="K538"/>
      <c r="L538"/>
      <c r="M538"/>
      <c r="N538"/>
      <c r="O538"/>
    </row>
    <row r="539" spans="1:15" ht="22.95" customHeight="1" x14ac:dyDescent="0.25">
      <c r="A539"/>
      <c r="B539"/>
      <c r="C539"/>
      <c r="D539"/>
      <c r="E539"/>
      <c r="F539"/>
      <c r="G539"/>
      <c r="H539"/>
      <c r="I539"/>
      <c r="J539"/>
      <c r="K539"/>
      <c r="L539"/>
      <c r="M539"/>
      <c r="N539"/>
      <c r="O539"/>
    </row>
    <row r="540" spans="1:15" ht="22.95" customHeight="1" x14ac:dyDescent="0.25">
      <c r="A540"/>
      <c r="B540"/>
      <c r="C540"/>
      <c r="D540"/>
      <c r="E540"/>
      <c r="F540"/>
      <c r="G540"/>
      <c r="H540"/>
      <c r="I540"/>
      <c r="J540"/>
      <c r="K540"/>
      <c r="L540"/>
      <c r="M540"/>
      <c r="N540"/>
      <c r="O540"/>
    </row>
    <row r="541" spans="1:15" ht="22.95" customHeight="1" x14ac:dyDescent="0.25">
      <c r="A541"/>
      <c r="B541"/>
      <c r="C541"/>
      <c r="D541"/>
      <c r="E541"/>
      <c r="F541"/>
      <c r="G541"/>
      <c r="H541"/>
      <c r="I541"/>
      <c r="J541"/>
      <c r="K541"/>
      <c r="L541"/>
      <c r="M541"/>
      <c r="N541"/>
      <c r="O541"/>
    </row>
    <row r="542" spans="1:15" ht="21.6" customHeight="1" x14ac:dyDescent="0.25">
      <c r="A542"/>
      <c r="B542"/>
      <c r="C542"/>
      <c r="D542"/>
      <c r="E542"/>
      <c r="F542"/>
      <c r="G542"/>
      <c r="H542"/>
      <c r="I542"/>
      <c r="J542"/>
      <c r="K542"/>
      <c r="L542"/>
      <c r="M542"/>
      <c r="N542"/>
      <c r="O542"/>
    </row>
    <row r="543" spans="1:15" ht="21.6" customHeight="1" x14ac:dyDescent="0.25">
      <c r="A543"/>
      <c r="B543"/>
      <c r="C543"/>
      <c r="D543"/>
      <c r="E543"/>
      <c r="F543"/>
      <c r="G543"/>
      <c r="H543"/>
      <c r="I543"/>
      <c r="J543"/>
      <c r="K543"/>
      <c r="L543"/>
      <c r="M543"/>
      <c r="N543"/>
      <c r="O543"/>
    </row>
    <row r="544" spans="1:15" ht="100.2" customHeight="1" x14ac:dyDescent="0.25">
      <c r="A544"/>
      <c r="B544"/>
      <c r="C544"/>
      <c r="D544"/>
      <c r="E544"/>
      <c r="F544"/>
      <c r="G544"/>
      <c r="H544"/>
      <c r="I544"/>
      <c r="J544"/>
      <c r="K544"/>
      <c r="L544"/>
      <c r="M544"/>
      <c r="N544"/>
      <c r="O544"/>
    </row>
    <row r="545" spans="1:15" ht="21.6" customHeight="1" x14ac:dyDescent="0.25">
      <c r="A545"/>
      <c r="B545"/>
      <c r="C545"/>
      <c r="D545"/>
      <c r="E545"/>
      <c r="F545"/>
      <c r="G545"/>
      <c r="H545"/>
      <c r="I545"/>
      <c r="J545"/>
      <c r="K545"/>
      <c r="L545"/>
      <c r="M545"/>
      <c r="N545"/>
      <c r="O545"/>
    </row>
    <row r="546" spans="1:15" ht="22.95" customHeight="1" x14ac:dyDescent="0.25">
      <c r="A546"/>
      <c r="B546"/>
      <c r="C546"/>
      <c r="D546"/>
      <c r="E546"/>
      <c r="F546"/>
      <c r="G546"/>
      <c r="H546"/>
      <c r="I546"/>
      <c r="J546"/>
      <c r="K546"/>
      <c r="L546"/>
      <c r="M546"/>
      <c r="N546"/>
      <c r="O546"/>
    </row>
    <row r="547" spans="1:15" ht="22.95" customHeight="1" x14ac:dyDescent="0.25">
      <c r="A547"/>
      <c r="B547"/>
      <c r="C547"/>
      <c r="D547"/>
      <c r="E547"/>
      <c r="F547"/>
      <c r="G547"/>
      <c r="H547"/>
      <c r="I547"/>
      <c r="J547"/>
      <c r="K547"/>
      <c r="L547"/>
      <c r="M547"/>
      <c r="N547"/>
      <c r="O547"/>
    </row>
    <row r="548" spans="1:15" ht="22.95" customHeight="1" x14ac:dyDescent="0.25">
      <c r="A548"/>
      <c r="B548"/>
      <c r="C548"/>
      <c r="D548"/>
      <c r="E548"/>
      <c r="F548"/>
      <c r="G548"/>
      <c r="H548"/>
      <c r="I548"/>
      <c r="J548"/>
      <c r="K548"/>
      <c r="L548"/>
      <c r="M548"/>
      <c r="N548"/>
      <c r="O548"/>
    </row>
    <row r="549" spans="1:15" ht="22.95" customHeight="1" x14ac:dyDescent="0.25">
      <c r="A549"/>
      <c r="B549"/>
      <c r="C549"/>
      <c r="D549"/>
      <c r="E549"/>
      <c r="F549"/>
      <c r="G549"/>
      <c r="H549"/>
      <c r="I549"/>
      <c r="J549"/>
      <c r="K549"/>
      <c r="L549"/>
      <c r="M549"/>
      <c r="N549"/>
      <c r="O549"/>
    </row>
    <row r="550" spans="1:15" ht="22.95" customHeight="1" x14ac:dyDescent="0.25">
      <c r="A550"/>
      <c r="B550"/>
      <c r="C550"/>
      <c r="D550"/>
      <c r="E550"/>
      <c r="F550"/>
      <c r="G550"/>
      <c r="H550"/>
      <c r="I550"/>
      <c r="J550"/>
      <c r="K550"/>
      <c r="L550"/>
      <c r="M550"/>
      <c r="N550"/>
      <c r="O550"/>
    </row>
    <row r="551" spans="1:15" ht="22.95" customHeight="1" x14ac:dyDescent="0.25">
      <c r="A551"/>
      <c r="B551"/>
      <c r="C551"/>
      <c r="D551"/>
      <c r="E551"/>
      <c r="F551"/>
      <c r="G551"/>
      <c r="H551"/>
      <c r="I551"/>
      <c r="J551"/>
      <c r="K551"/>
      <c r="L551"/>
      <c r="M551"/>
      <c r="N551"/>
      <c r="O551"/>
    </row>
    <row r="552" spans="1:15" ht="22.95" customHeight="1" x14ac:dyDescent="0.25">
      <c r="A552"/>
      <c r="B552"/>
      <c r="C552"/>
      <c r="D552"/>
      <c r="E552"/>
      <c r="F552"/>
      <c r="G552"/>
      <c r="H552"/>
      <c r="I552"/>
      <c r="J552"/>
      <c r="K552"/>
      <c r="L552"/>
      <c r="M552"/>
      <c r="N552"/>
      <c r="O552"/>
    </row>
    <row r="553" spans="1:15" ht="22.95" customHeight="1" x14ac:dyDescent="0.25">
      <c r="A553"/>
      <c r="B553"/>
      <c r="C553"/>
      <c r="D553"/>
      <c r="E553"/>
      <c r="F553"/>
      <c r="G553"/>
      <c r="H553"/>
      <c r="I553"/>
      <c r="J553"/>
      <c r="K553"/>
      <c r="L553"/>
      <c r="M553"/>
      <c r="N553"/>
      <c r="O553"/>
    </row>
    <row r="554" spans="1:15" ht="22.95" customHeight="1" x14ac:dyDescent="0.25">
      <c r="A554"/>
      <c r="B554"/>
      <c r="C554"/>
      <c r="D554"/>
      <c r="E554"/>
      <c r="F554"/>
      <c r="G554"/>
      <c r="H554"/>
      <c r="I554"/>
      <c r="J554"/>
      <c r="K554"/>
      <c r="L554"/>
      <c r="M554"/>
      <c r="N554"/>
      <c r="O554"/>
    </row>
    <row r="555" spans="1:15" ht="22.95" customHeight="1" x14ac:dyDescent="0.25">
      <c r="A555"/>
      <c r="B555"/>
      <c r="C555"/>
      <c r="D555"/>
      <c r="E555"/>
      <c r="F555"/>
      <c r="G555"/>
      <c r="H555"/>
      <c r="I555"/>
      <c r="J555"/>
      <c r="K555"/>
      <c r="L555"/>
      <c r="M555"/>
      <c r="N555"/>
      <c r="O555"/>
    </row>
    <row r="556" spans="1:15" ht="22.95" customHeight="1" x14ac:dyDescent="0.25">
      <c r="A556"/>
      <c r="B556"/>
      <c r="C556"/>
      <c r="D556"/>
      <c r="E556"/>
      <c r="F556"/>
      <c r="G556"/>
      <c r="H556"/>
      <c r="I556"/>
      <c r="J556"/>
      <c r="K556"/>
      <c r="L556"/>
      <c r="M556"/>
      <c r="N556"/>
      <c r="O556"/>
    </row>
    <row r="557" spans="1:15" ht="22.95" customHeight="1" x14ac:dyDescent="0.25">
      <c r="A557"/>
      <c r="B557"/>
      <c r="C557"/>
      <c r="D557"/>
      <c r="E557"/>
      <c r="F557"/>
      <c r="G557"/>
      <c r="H557"/>
      <c r="I557"/>
      <c r="J557"/>
      <c r="K557"/>
      <c r="L557"/>
      <c r="M557"/>
      <c r="N557"/>
      <c r="O557"/>
    </row>
    <row r="558" spans="1:15" ht="22.95" customHeight="1" x14ac:dyDescent="0.25">
      <c r="A558"/>
      <c r="B558"/>
      <c r="C558"/>
      <c r="D558"/>
      <c r="E558"/>
      <c r="F558"/>
      <c r="G558"/>
      <c r="H558"/>
      <c r="I558"/>
      <c r="J558"/>
      <c r="K558"/>
      <c r="L558"/>
      <c r="M558"/>
      <c r="N558"/>
      <c r="O558"/>
    </row>
    <row r="559" spans="1:15" ht="22.95" customHeight="1" x14ac:dyDescent="0.25">
      <c r="A559"/>
      <c r="B559"/>
      <c r="C559"/>
      <c r="D559"/>
      <c r="E559"/>
      <c r="F559"/>
      <c r="G559"/>
      <c r="H559"/>
      <c r="I559"/>
      <c r="J559"/>
      <c r="K559"/>
      <c r="L559"/>
      <c r="M559"/>
      <c r="N559"/>
      <c r="O559"/>
    </row>
    <row r="560" spans="1:15" ht="22.95" customHeight="1" x14ac:dyDescent="0.25">
      <c r="A560"/>
      <c r="B560"/>
      <c r="C560"/>
      <c r="D560"/>
      <c r="E560"/>
      <c r="F560"/>
      <c r="G560"/>
      <c r="H560"/>
      <c r="I560"/>
      <c r="J560"/>
      <c r="K560"/>
      <c r="L560"/>
      <c r="M560"/>
      <c r="N560"/>
      <c r="O560"/>
    </row>
    <row r="561" spans="1:15" ht="22.95" customHeight="1" x14ac:dyDescent="0.25">
      <c r="A561"/>
      <c r="B561"/>
      <c r="C561"/>
      <c r="D561"/>
      <c r="E561"/>
      <c r="F561"/>
      <c r="G561"/>
      <c r="H561"/>
      <c r="I561"/>
      <c r="J561"/>
      <c r="K561"/>
      <c r="L561"/>
      <c r="M561"/>
      <c r="N561"/>
      <c r="O561"/>
    </row>
    <row r="562" spans="1:15" ht="22.95" customHeight="1" x14ac:dyDescent="0.25">
      <c r="A562"/>
      <c r="B562"/>
      <c r="C562"/>
      <c r="D562"/>
      <c r="E562"/>
      <c r="F562"/>
      <c r="G562"/>
      <c r="H562"/>
      <c r="I562"/>
      <c r="J562"/>
      <c r="K562"/>
      <c r="L562"/>
      <c r="M562"/>
      <c r="N562"/>
      <c r="O562"/>
    </row>
    <row r="563" spans="1:15" ht="22.95" customHeight="1" x14ac:dyDescent="0.25">
      <c r="A563"/>
      <c r="B563"/>
      <c r="C563"/>
      <c r="D563"/>
      <c r="E563"/>
      <c r="F563"/>
      <c r="G563"/>
      <c r="H563"/>
      <c r="I563"/>
      <c r="J563"/>
      <c r="K563"/>
      <c r="L563"/>
      <c r="M563"/>
      <c r="N563"/>
      <c r="O563"/>
    </row>
    <row r="564" spans="1:15" ht="22.95" customHeight="1" x14ac:dyDescent="0.25">
      <c r="A564"/>
      <c r="B564"/>
      <c r="C564"/>
      <c r="D564"/>
      <c r="E564"/>
      <c r="F564"/>
      <c r="G564"/>
      <c r="H564"/>
      <c r="I564"/>
      <c r="J564"/>
      <c r="K564"/>
      <c r="L564"/>
      <c r="M564"/>
      <c r="N564"/>
      <c r="O564"/>
    </row>
    <row r="565" spans="1:15" ht="22.95" customHeight="1" x14ac:dyDescent="0.25">
      <c r="A565"/>
      <c r="B565"/>
      <c r="C565"/>
      <c r="D565"/>
      <c r="E565"/>
      <c r="F565"/>
      <c r="G565"/>
      <c r="H565"/>
      <c r="I565"/>
      <c r="J565"/>
      <c r="K565"/>
      <c r="L565"/>
      <c r="M565"/>
      <c r="N565"/>
      <c r="O565"/>
    </row>
    <row r="566" spans="1:15" ht="22.95" customHeight="1" x14ac:dyDescent="0.25">
      <c r="A566"/>
      <c r="B566"/>
      <c r="C566"/>
      <c r="D566"/>
      <c r="E566"/>
      <c r="F566"/>
      <c r="G566"/>
      <c r="H566"/>
      <c r="I566"/>
      <c r="J566"/>
      <c r="K566"/>
      <c r="L566"/>
      <c r="M566"/>
      <c r="N566"/>
      <c r="O566"/>
    </row>
    <row r="567" spans="1:15" ht="22.95" customHeight="1" x14ac:dyDescent="0.25">
      <c r="A567"/>
      <c r="B567"/>
      <c r="C567"/>
      <c r="D567"/>
      <c r="E567"/>
      <c r="F567"/>
      <c r="G567"/>
      <c r="H567"/>
      <c r="I567"/>
      <c r="J567"/>
      <c r="K567"/>
      <c r="L567"/>
      <c r="M567"/>
      <c r="N567"/>
      <c r="O567"/>
    </row>
    <row r="568" spans="1:15" ht="22.95" customHeight="1" x14ac:dyDescent="0.25">
      <c r="A568"/>
      <c r="B568"/>
      <c r="C568"/>
      <c r="D568"/>
      <c r="E568"/>
      <c r="F568"/>
      <c r="G568"/>
      <c r="H568"/>
      <c r="I568"/>
      <c r="J568"/>
      <c r="K568"/>
      <c r="L568"/>
      <c r="M568"/>
      <c r="N568"/>
      <c r="O568"/>
    </row>
    <row r="569" spans="1:15" ht="22.95" customHeight="1" x14ac:dyDescent="0.25">
      <c r="A569"/>
      <c r="B569"/>
      <c r="C569"/>
      <c r="D569"/>
      <c r="E569"/>
      <c r="F569"/>
      <c r="G569"/>
      <c r="H569"/>
      <c r="I569"/>
      <c r="J569"/>
      <c r="K569"/>
      <c r="L569"/>
      <c r="M569"/>
      <c r="N569"/>
      <c r="O569"/>
    </row>
    <row r="570" spans="1:15" ht="22.95" customHeight="1" x14ac:dyDescent="0.25">
      <c r="A570"/>
      <c r="B570"/>
      <c r="C570"/>
      <c r="D570"/>
      <c r="E570"/>
      <c r="F570"/>
      <c r="G570"/>
      <c r="H570"/>
      <c r="I570"/>
      <c r="J570"/>
      <c r="K570"/>
      <c r="L570"/>
      <c r="M570"/>
      <c r="N570"/>
      <c r="O570"/>
    </row>
    <row r="571" spans="1:15" ht="22.95" customHeight="1" x14ac:dyDescent="0.25">
      <c r="A571"/>
      <c r="B571"/>
      <c r="C571"/>
      <c r="D571"/>
      <c r="E571"/>
      <c r="F571"/>
      <c r="G571"/>
      <c r="H571"/>
      <c r="I571"/>
      <c r="J571"/>
      <c r="K571"/>
      <c r="L571"/>
      <c r="M571"/>
      <c r="N571"/>
      <c r="O571"/>
    </row>
    <row r="572" spans="1:15" ht="22.95" customHeight="1" x14ac:dyDescent="0.25">
      <c r="A572"/>
      <c r="B572"/>
      <c r="C572"/>
      <c r="D572"/>
      <c r="E572"/>
      <c r="F572"/>
      <c r="G572"/>
      <c r="H572"/>
      <c r="I572"/>
      <c r="J572"/>
      <c r="K572"/>
      <c r="L572"/>
      <c r="M572"/>
      <c r="N572"/>
      <c r="O572"/>
    </row>
    <row r="573" spans="1:15" ht="22.95" customHeight="1" x14ac:dyDescent="0.25">
      <c r="A573"/>
      <c r="B573"/>
      <c r="C573"/>
      <c r="D573"/>
      <c r="E573"/>
      <c r="F573"/>
      <c r="G573"/>
      <c r="H573"/>
      <c r="I573"/>
      <c r="J573"/>
      <c r="K573"/>
      <c r="L573"/>
      <c r="M573"/>
      <c r="N573"/>
      <c r="O573"/>
    </row>
    <row r="574" spans="1:15" ht="22.95" customHeight="1" x14ac:dyDescent="0.25">
      <c r="A574"/>
      <c r="B574"/>
      <c r="C574"/>
      <c r="D574"/>
      <c r="E574"/>
      <c r="F574"/>
      <c r="G574"/>
      <c r="H574"/>
      <c r="I574"/>
      <c r="J574"/>
      <c r="K574"/>
      <c r="L574"/>
      <c r="M574"/>
      <c r="N574"/>
      <c r="O574"/>
    </row>
    <row r="575" spans="1:15" ht="22.95" customHeight="1" x14ac:dyDescent="0.25">
      <c r="A575"/>
      <c r="B575"/>
      <c r="C575"/>
      <c r="D575"/>
      <c r="E575"/>
      <c r="F575"/>
      <c r="G575"/>
      <c r="H575"/>
      <c r="I575"/>
      <c r="J575"/>
      <c r="K575"/>
      <c r="L575"/>
      <c r="M575"/>
      <c r="N575"/>
      <c r="O575"/>
    </row>
    <row r="576" spans="1:15" ht="22.95" customHeight="1" x14ac:dyDescent="0.25">
      <c r="A576"/>
      <c r="B576"/>
      <c r="C576"/>
      <c r="D576"/>
      <c r="E576"/>
      <c r="F576"/>
      <c r="G576"/>
      <c r="H576"/>
      <c r="I576"/>
      <c r="J576"/>
      <c r="K576"/>
      <c r="L576"/>
      <c r="M576"/>
      <c r="N576"/>
      <c r="O576"/>
    </row>
    <row r="577" spans="1:15" ht="22.95" customHeight="1" x14ac:dyDescent="0.25">
      <c r="A577"/>
      <c r="B577"/>
      <c r="C577"/>
      <c r="D577"/>
      <c r="E577"/>
      <c r="F577"/>
      <c r="G577"/>
      <c r="H577"/>
      <c r="I577"/>
      <c r="J577"/>
      <c r="K577"/>
      <c r="L577"/>
      <c r="M577"/>
      <c r="N577"/>
      <c r="O577"/>
    </row>
    <row r="578" spans="1:15" ht="22.95" customHeight="1" x14ac:dyDescent="0.25">
      <c r="A578"/>
      <c r="B578"/>
      <c r="C578"/>
      <c r="D578"/>
      <c r="E578"/>
      <c r="F578"/>
      <c r="G578"/>
      <c r="H578"/>
      <c r="I578"/>
      <c r="J578"/>
      <c r="K578"/>
      <c r="L578"/>
      <c r="M578"/>
      <c r="N578"/>
      <c r="O578"/>
    </row>
    <row r="579" spans="1:15" ht="22.95" customHeight="1" x14ac:dyDescent="0.25">
      <c r="A579"/>
      <c r="B579"/>
      <c r="C579"/>
      <c r="D579"/>
      <c r="E579"/>
      <c r="F579"/>
      <c r="G579"/>
      <c r="H579"/>
      <c r="I579"/>
      <c r="J579"/>
      <c r="K579"/>
      <c r="L579"/>
      <c r="M579"/>
      <c r="N579"/>
      <c r="O579"/>
    </row>
    <row r="580" spans="1:15" ht="22.95" customHeight="1" x14ac:dyDescent="0.25">
      <c r="A580"/>
      <c r="B580"/>
      <c r="C580"/>
      <c r="D580"/>
      <c r="E580"/>
      <c r="F580"/>
      <c r="G580"/>
      <c r="H580"/>
      <c r="I580"/>
      <c r="J580"/>
      <c r="K580"/>
      <c r="L580"/>
      <c r="M580"/>
      <c r="N580"/>
      <c r="O580"/>
    </row>
    <row r="581" spans="1:15" ht="22.95" customHeight="1" x14ac:dyDescent="0.25">
      <c r="A581"/>
      <c r="B581"/>
      <c r="C581"/>
      <c r="D581"/>
      <c r="E581"/>
      <c r="F581"/>
      <c r="G581"/>
      <c r="H581"/>
      <c r="I581"/>
      <c r="J581"/>
      <c r="K581"/>
      <c r="L581"/>
      <c r="M581"/>
      <c r="N581"/>
      <c r="O581"/>
    </row>
    <row r="582" spans="1:15" ht="22.95" customHeight="1" x14ac:dyDescent="0.25">
      <c r="A582"/>
      <c r="B582"/>
      <c r="C582"/>
      <c r="D582"/>
      <c r="E582"/>
      <c r="F582"/>
      <c r="G582"/>
      <c r="H582"/>
      <c r="I582"/>
      <c r="J582"/>
      <c r="K582"/>
      <c r="L582"/>
      <c r="M582"/>
      <c r="N582"/>
      <c r="O582"/>
    </row>
    <row r="583" spans="1:15" ht="22.95" customHeight="1" x14ac:dyDescent="0.25">
      <c r="A583"/>
      <c r="B583"/>
      <c r="C583"/>
      <c r="D583"/>
      <c r="E583"/>
      <c r="F583"/>
      <c r="G583"/>
      <c r="H583"/>
      <c r="I583"/>
      <c r="J583"/>
      <c r="K583"/>
      <c r="L583"/>
      <c r="M583"/>
      <c r="N583"/>
      <c r="O583"/>
    </row>
    <row r="584" spans="1:15" ht="22.95" customHeight="1" x14ac:dyDescent="0.25">
      <c r="A584"/>
      <c r="B584"/>
      <c r="C584"/>
      <c r="D584"/>
      <c r="E584"/>
      <c r="F584"/>
      <c r="G584"/>
      <c r="H584"/>
      <c r="I584"/>
      <c r="J584"/>
      <c r="K584"/>
      <c r="L584"/>
      <c r="M584"/>
      <c r="N584"/>
      <c r="O584"/>
    </row>
    <row r="585" spans="1:15" ht="22.95" customHeight="1" x14ac:dyDescent="0.25">
      <c r="A585"/>
      <c r="B585"/>
      <c r="C585"/>
      <c r="D585"/>
      <c r="E585"/>
      <c r="F585"/>
      <c r="G585"/>
      <c r="H585"/>
      <c r="I585"/>
      <c r="J585"/>
      <c r="K585"/>
      <c r="L585"/>
      <c r="M585"/>
      <c r="N585"/>
      <c r="O585"/>
    </row>
    <row r="586" spans="1:15" ht="22.95" customHeight="1" x14ac:dyDescent="0.25">
      <c r="A586"/>
      <c r="B586"/>
      <c r="C586"/>
      <c r="D586"/>
      <c r="E586"/>
      <c r="F586"/>
      <c r="G586"/>
      <c r="H586"/>
      <c r="I586"/>
      <c r="J586"/>
      <c r="K586"/>
      <c r="L586"/>
      <c r="M586"/>
      <c r="N586"/>
      <c r="O586"/>
    </row>
    <row r="587" spans="1:15" ht="22.95" customHeight="1" x14ac:dyDescent="0.25">
      <c r="A587"/>
      <c r="B587"/>
      <c r="C587"/>
      <c r="D587"/>
      <c r="E587"/>
      <c r="F587"/>
      <c r="G587"/>
      <c r="H587"/>
      <c r="I587"/>
      <c r="J587"/>
      <c r="K587"/>
      <c r="L587"/>
      <c r="M587"/>
      <c r="N587"/>
      <c r="O587"/>
    </row>
    <row r="588" spans="1:15" ht="22.95" customHeight="1" x14ac:dyDescent="0.25">
      <c r="A588"/>
      <c r="B588"/>
      <c r="C588"/>
      <c r="D588"/>
      <c r="E588"/>
      <c r="F588"/>
      <c r="G588"/>
      <c r="H588"/>
      <c r="I588"/>
      <c r="J588"/>
      <c r="K588"/>
      <c r="L588"/>
      <c r="M588"/>
      <c r="N588"/>
      <c r="O588"/>
    </row>
    <row r="589" spans="1:15" ht="22.95" customHeight="1" x14ac:dyDescent="0.25">
      <c r="A589"/>
      <c r="B589"/>
      <c r="C589"/>
      <c r="D589"/>
      <c r="E589"/>
      <c r="F589"/>
      <c r="G589"/>
      <c r="H589"/>
      <c r="I589"/>
      <c r="J589"/>
      <c r="K589"/>
      <c r="L589"/>
      <c r="M589"/>
      <c r="N589"/>
      <c r="O589"/>
    </row>
    <row r="590" spans="1:15" ht="22.95" customHeight="1" x14ac:dyDescent="0.25">
      <c r="A590"/>
      <c r="B590"/>
      <c r="C590"/>
      <c r="D590"/>
      <c r="E590"/>
      <c r="F590"/>
      <c r="G590"/>
      <c r="H590"/>
      <c r="I590"/>
      <c r="J590"/>
      <c r="K590"/>
      <c r="L590"/>
      <c r="M590"/>
      <c r="N590"/>
      <c r="O590"/>
    </row>
    <row r="591" spans="1:15" ht="22.95" customHeight="1" x14ac:dyDescent="0.25">
      <c r="A591"/>
      <c r="B591"/>
      <c r="C591"/>
      <c r="D591"/>
      <c r="E591"/>
      <c r="F591"/>
      <c r="G591"/>
      <c r="H591"/>
      <c r="I591"/>
      <c r="J591"/>
      <c r="K591"/>
      <c r="L591"/>
      <c r="M591"/>
      <c r="N591"/>
      <c r="O591"/>
    </row>
    <row r="592" spans="1:15" ht="22.95" customHeight="1" x14ac:dyDescent="0.25">
      <c r="A592"/>
      <c r="B592"/>
      <c r="C592"/>
      <c r="D592"/>
      <c r="E592"/>
      <c r="F592"/>
      <c r="G592"/>
      <c r="H592"/>
      <c r="I592"/>
      <c r="J592"/>
      <c r="K592"/>
      <c r="L592"/>
      <c r="M592"/>
      <c r="N592"/>
      <c r="O592"/>
    </row>
    <row r="593" spans="1:15" ht="22.95" customHeight="1" x14ac:dyDescent="0.25">
      <c r="A593"/>
      <c r="B593"/>
      <c r="C593"/>
      <c r="D593"/>
      <c r="E593"/>
      <c r="F593"/>
      <c r="G593"/>
      <c r="H593"/>
      <c r="I593"/>
      <c r="J593"/>
      <c r="K593"/>
      <c r="L593"/>
      <c r="M593"/>
      <c r="N593"/>
      <c r="O593"/>
    </row>
    <row r="594" spans="1:15" ht="22.95" customHeight="1" x14ac:dyDescent="0.25">
      <c r="A594"/>
      <c r="B594"/>
      <c r="C594"/>
      <c r="D594"/>
      <c r="E594"/>
      <c r="F594"/>
      <c r="G594"/>
      <c r="H594"/>
      <c r="I594"/>
      <c r="J594"/>
      <c r="K594"/>
      <c r="L594"/>
      <c r="M594"/>
      <c r="N594"/>
      <c r="O594"/>
    </row>
    <row r="595" spans="1:15" ht="22.95" customHeight="1" x14ac:dyDescent="0.25">
      <c r="A595"/>
      <c r="B595"/>
      <c r="C595"/>
      <c r="D595"/>
      <c r="E595"/>
      <c r="F595"/>
      <c r="G595"/>
      <c r="H595"/>
      <c r="I595"/>
      <c r="J595"/>
      <c r="K595"/>
      <c r="L595"/>
      <c r="M595"/>
      <c r="N595"/>
      <c r="O595"/>
    </row>
    <row r="596" spans="1:15" ht="22.95" customHeight="1" x14ac:dyDescent="0.25">
      <c r="A596"/>
      <c r="B596"/>
      <c r="C596"/>
      <c r="D596"/>
      <c r="E596"/>
      <c r="F596"/>
      <c r="G596"/>
      <c r="H596"/>
      <c r="I596"/>
      <c r="J596"/>
      <c r="K596"/>
      <c r="L596"/>
      <c r="M596"/>
      <c r="N596"/>
      <c r="O596"/>
    </row>
    <row r="597" spans="1:15" ht="22.95" customHeight="1" x14ac:dyDescent="0.25">
      <c r="A597"/>
      <c r="B597"/>
      <c r="C597"/>
      <c r="D597"/>
      <c r="E597"/>
      <c r="F597"/>
      <c r="G597"/>
      <c r="H597"/>
      <c r="I597"/>
      <c r="J597"/>
      <c r="K597"/>
      <c r="L597"/>
      <c r="M597"/>
      <c r="N597"/>
      <c r="O597"/>
    </row>
    <row r="598" spans="1:15" ht="22.95" customHeight="1" x14ac:dyDescent="0.25">
      <c r="A598"/>
      <c r="B598"/>
      <c r="C598"/>
      <c r="D598"/>
      <c r="E598"/>
      <c r="F598"/>
      <c r="G598"/>
      <c r="H598"/>
      <c r="I598"/>
      <c r="J598"/>
      <c r="K598"/>
      <c r="L598"/>
      <c r="M598"/>
      <c r="N598"/>
      <c r="O598"/>
    </row>
    <row r="599" spans="1:15" ht="22.95" customHeight="1" x14ac:dyDescent="0.25">
      <c r="A599"/>
      <c r="B599"/>
      <c r="C599"/>
      <c r="D599"/>
      <c r="E599"/>
      <c r="F599"/>
      <c r="G599"/>
      <c r="H599"/>
      <c r="I599"/>
      <c r="J599"/>
      <c r="K599"/>
      <c r="L599"/>
      <c r="M599"/>
      <c r="N599"/>
      <c r="O599"/>
    </row>
    <row r="600" spans="1:15" ht="22.95" customHeight="1" x14ac:dyDescent="0.25">
      <c r="A600"/>
      <c r="B600"/>
      <c r="C600"/>
      <c r="D600"/>
      <c r="E600"/>
      <c r="F600"/>
      <c r="G600"/>
      <c r="H600"/>
      <c r="I600"/>
      <c r="J600"/>
      <c r="K600"/>
      <c r="L600"/>
      <c r="M600"/>
      <c r="N600"/>
      <c r="O600"/>
    </row>
    <row r="601" spans="1:15" ht="22.95" customHeight="1" x14ac:dyDescent="0.25">
      <c r="A601"/>
      <c r="B601"/>
      <c r="C601"/>
      <c r="D601"/>
      <c r="E601"/>
      <c r="F601"/>
      <c r="G601"/>
      <c r="H601"/>
      <c r="I601"/>
      <c r="J601"/>
      <c r="K601"/>
      <c r="L601"/>
      <c r="M601"/>
      <c r="N601"/>
      <c r="O601"/>
    </row>
    <row r="602" spans="1:15" ht="22.95" customHeight="1" x14ac:dyDescent="0.25">
      <c r="A602"/>
      <c r="B602"/>
      <c r="C602"/>
      <c r="D602"/>
      <c r="E602"/>
      <c r="F602"/>
      <c r="G602"/>
      <c r="H602"/>
      <c r="I602"/>
      <c r="J602"/>
      <c r="K602"/>
      <c r="L602"/>
      <c r="M602"/>
      <c r="N602"/>
      <c r="O602"/>
    </row>
    <row r="603" spans="1:15" ht="22.95" customHeight="1" x14ac:dyDescent="0.25">
      <c r="A603"/>
      <c r="B603"/>
      <c r="C603"/>
      <c r="D603"/>
      <c r="E603"/>
      <c r="F603"/>
      <c r="G603"/>
      <c r="H603"/>
      <c r="I603"/>
      <c r="J603"/>
      <c r="K603"/>
      <c r="L603"/>
      <c r="M603"/>
      <c r="N603"/>
      <c r="O603"/>
    </row>
    <row r="604" spans="1:15" ht="22.95" customHeight="1" x14ac:dyDescent="0.25">
      <c r="A604"/>
      <c r="B604"/>
      <c r="C604"/>
      <c r="D604"/>
      <c r="E604"/>
      <c r="F604"/>
      <c r="G604"/>
      <c r="H604"/>
      <c r="I604"/>
      <c r="J604"/>
      <c r="K604"/>
      <c r="L604"/>
      <c r="M604"/>
      <c r="N604"/>
      <c r="O604"/>
    </row>
    <row r="605" spans="1:15" ht="22.95" customHeight="1" x14ac:dyDescent="0.25">
      <c r="A605"/>
      <c r="B605"/>
      <c r="C605"/>
      <c r="D605"/>
      <c r="E605"/>
      <c r="F605"/>
      <c r="G605"/>
      <c r="H605"/>
      <c r="I605"/>
      <c r="J605"/>
      <c r="K605"/>
      <c r="L605"/>
      <c r="M605"/>
      <c r="N605"/>
      <c r="O605"/>
    </row>
    <row r="606" spans="1:15" ht="22.95" customHeight="1" x14ac:dyDescent="0.25">
      <c r="A606"/>
      <c r="B606"/>
      <c r="C606"/>
      <c r="D606"/>
      <c r="E606"/>
      <c r="F606"/>
      <c r="G606"/>
      <c r="H606"/>
      <c r="I606"/>
      <c r="J606"/>
      <c r="K606"/>
      <c r="L606"/>
      <c r="M606"/>
      <c r="N606"/>
      <c r="O606"/>
    </row>
    <row r="607" spans="1:15" ht="21.6" customHeight="1" x14ac:dyDescent="0.25">
      <c r="A607"/>
      <c r="B607"/>
      <c r="C607"/>
      <c r="D607"/>
      <c r="E607"/>
      <c r="F607"/>
      <c r="G607"/>
      <c r="H607"/>
      <c r="I607"/>
      <c r="J607"/>
      <c r="K607"/>
      <c r="L607"/>
      <c r="M607"/>
      <c r="N607"/>
      <c r="O607"/>
    </row>
    <row r="608" spans="1:15" ht="21.6" customHeight="1" x14ac:dyDescent="0.25">
      <c r="A608"/>
      <c r="B608"/>
      <c r="C608"/>
      <c r="D608"/>
      <c r="E608"/>
      <c r="F608"/>
      <c r="G608"/>
      <c r="H608"/>
      <c r="I608"/>
      <c r="J608"/>
      <c r="K608"/>
      <c r="L608"/>
      <c r="M608"/>
      <c r="N608"/>
      <c r="O608"/>
    </row>
    <row r="609" spans="1:15" ht="100.2" customHeight="1" x14ac:dyDescent="0.25">
      <c r="A609"/>
      <c r="B609"/>
      <c r="C609"/>
      <c r="D609"/>
      <c r="E609"/>
      <c r="F609"/>
      <c r="G609"/>
      <c r="H609"/>
      <c r="I609"/>
      <c r="J609"/>
      <c r="K609"/>
      <c r="L609"/>
      <c r="M609"/>
      <c r="N609"/>
      <c r="O609"/>
    </row>
    <row r="610" spans="1:15" ht="21.6" customHeight="1" x14ac:dyDescent="0.25">
      <c r="A610"/>
      <c r="B610"/>
      <c r="C610"/>
      <c r="D610"/>
      <c r="E610"/>
      <c r="F610"/>
      <c r="G610"/>
      <c r="H610"/>
      <c r="I610"/>
      <c r="J610"/>
      <c r="K610"/>
      <c r="L610"/>
      <c r="M610"/>
      <c r="N610"/>
      <c r="O610"/>
    </row>
    <row r="611" spans="1:15" ht="22.95" customHeight="1" x14ac:dyDescent="0.25">
      <c r="A611"/>
      <c r="B611"/>
      <c r="C611"/>
      <c r="D611"/>
      <c r="E611"/>
      <c r="F611"/>
      <c r="G611"/>
      <c r="H611"/>
      <c r="I611"/>
      <c r="J611"/>
      <c r="K611"/>
      <c r="L611"/>
      <c r="M611"/>
      <c r="N611"/>
      <c r="O611"/>
    </row>
    <row r="612" spans="1:15" ht="22.95" customHeight="1" x14ac:dyDescent="0.25">
      <c r="A612"/>
      <c r="B612"/>
      <c r="C612"/>
      <c r="D612"/>
      <c r="E612"/>
      <c r="F612"/>
      <c r="G612"/>
      <c r="H612"/>
      <c r="I612"/>
      <c r="J612"/>
      <c r="K612"/>
      <c r="L612"/>
      <c r="M612"/>
      <c r="N612"/>
      <c r="O612"/>
    </row>
    <row r="613" spans="1:15" ht="22.95" customHeight="1" x14ac:dyDescent="0.25">
      <c r="A613"/>
      <c r="B613"/>
      <c r="C613"/>
      <c r="D613"/>
      <c r="E613"/>
      <c r="F613"/>
      <c r="G613"/>
      <c r="H613"/>
      <c r="I613"/>
      <c r="J613"/>
      <c r="K613"/>
      <c r="L613"/>
      <c r="M613"/>
      <c r="N613"/>
      <c r="O613"/>
    </row>
    <row r="614" spans="1:15" ht="22.95" customHeight="1" x14ac:dyDescent="0.25">
      <c r="A614"/>
      <c r="B614"/>
      <c r="C614"/>
      <c r="D614"/>
      <c r="E614"/>
      <c r="F614"/>
      <c r="G614"/>
      <c r="H614"/>
      <c r="I614"/>
      <c r="J614"/>
      <c r="K614"/>
      <c r="L614"/>
      <c r="M614"/>
      <c r="N614"/>
      <c r="O614"/>
    </row>
    <row r="615" spans="1:15" ht="22.95" customHeight="1" x14ac:dyDescent="0.25">
      <c r="A615"/>
      <c r="B615"/>
      <c r="C615"/>
      <c r="D615"/>
      <c r="E615"/>
      <c r="F615"/>
      <c r="G615"/>
      <c r="H615"/>
      <c r="I615"/>
      <c r="J615"/>
      <c r="K615"/>
      <c r="L615"/>
      <c r="M615"/>
      <c r="N615"/>
      <c r="O615"/>
    </row>
    <row r="616" spans="1:15" ht="22.95" customHeight="1" x14ac:dyDescent="0.25">
      <c r="A616"/>
      <c r="B616"/>
      <c r="C616"/>
      <c r="D616"/>
      <c r="E616"/>
      <c r="F616"/>
      <c r="G616"/>
      <c r="H616"/>
      <c r="I616"/>
      <c r="J616"/>
      <c r="K616"/>
      <c r="L616"/>
      <c r="M616"/>
      <c r="N616"/>
      <c r="O616"/>
    </row>
    <row r="617" spans="1:15" ht="22.95" customHeight="1" x14ac:dyDescent="0.25">
      <c r="A617"/>
      <c r="B617"/>
      <c r="C617"/>
      <c r="D617"/>
      <c r="E617"/>
      <c r="F617"/>
      <c r="G617"/>
      <c r="H617"/>
      <c r="I617"/>
      <c r="J617"/>
      <c r="K617"/>
      <c r="L617"/>
      <c r="M617"/>
      <c r="N617"/>
      <c r="O617"/>
    </row>
    <row r="618" spans="1:15" ht="22.95" customHeight="1" x14ac:dyDescent="0.25">
      <c r="A618"/>
      <c r="B618"/>
      <c r="C618"/>
      <c r="D618"/>
      <c r="E618"/>
      <c r="F618"/>
      <c r="G618"/>
      <c r="H618"/>
      <c r="I618"/>
      <c r="J618"/>
      <c r="K618"/>
      <c r="L618"/>
      <c r="M618"/>
      <c r="N618"/>
      <c r="O618"/>
    </row>
    <row r="619" spans="1:15" ht="22.95" customHeight="1" x14ac:dyDescent="0.25">
      <c r="A619"/>
      <c r="B619"/>
      <c r="C619"/>
      <c r="D619"/>
      <c r="E619"/>
      <c r="F619"/>
      <c r="G619"/>
      <c r="H619"/>
      <c r="I619"/>
      <c r="J619"/>
      <c r="K619"/>
      <c r="L619"/>
      <c r="M619"/>
      <c r="N619"/>
      <c r="O619"/>
    </row>
    <row r="620" spans="1:15" ht="22.95" customHeight="1" x14ac:dyDescent="0.25">
      <c r="A620"/>
      <c r="B620"/>
      <c r="C620"/>
      <c r="D620"/>
      <c r="E620"/>
      <c r="F620"/>
      <c r="G620"/>
      <c r="H620"/>
      <c r="I620"/>
      <c r="J620"/>
      <c r="K620"/>
      <c r="L620"/>
      <c r="M620"/>
      <c r="N620"/>
      <c r="O620"/>
    </row>
    <row r="621" spans="1:15" ht="22.95" customHeight="1" x14ac:dyDescent="0.25">
      <c r="A621"/>
      <c r="B621"/>
      <c r="C621"/>
      <c r="D621"/>
      <c r="E621"/>
      <c r="F621"/>
      <c r="G621"/>
      <c r="H621"/>
      <c r="I621"/>
      <c r="J621"/>
      <c r="K621"/>
      <c r="L621"/>
      <c r="M621"/>
      <c r="N621"/>
      <c r="O621"/>
    </row>
    <row r="622" spans="1:15" ht="22.95" customHeight="1" x14ac:dyDescent="0.25">
      <c r="A622"/>
      <c r="B622"/>
      <c r="C622"/>
      <c r="D622"/>
      <c r="E622"/>
      <c r="F622"/>
      <c r="G622"/>
      <c r="H622"/>
      <c r="I622"/>
      <c r="J622"/>
      <c r="K622"/>
      <c r="L622"/>
      <c r="M622"/>
      <c r="N622"/>
      <c r="O622"/>
    </row>
    <row r="623" spans="1:15" ht="22.95" customHeight="1" x14ac:dyDescent="0.25">
      <c r="A623"/>
      <c r="B623"/>
      <c r="C623"/>
      <c r="D623"/>
      <c r="E623"/>
      <c r="F623"/>
      <c r="G623"/>
      <c r="H623"/>
      <c r="I623"/>
      <c r="J623"/>
      <c r="K623"/>
      <c r="L623"/>
      <c r="M623"/>
      <c r="N623"/>
      <c r="O623"/>
    </row>
    <row r="624" spans="1:15" ht="22.95" customHeight="1" x14ac:dyDescent="0.25">
      <c r="A624"/>
      <c r="B624"/>
      <c r="C624"/>
      <c r="D624"/>
      <c r="E624"/>
      <c r="F624"/>
      <c r="G624"/>
      <c r="H624"/>
      <c r="I624"/>
      <c r="J624"/>
      <c r="K624"/>
      <c r="L624"/>
      <c r="M624"/>
      <c r="N624"/>
      <c r="O624"/>
    </row>
    <row r="625" spans="1:15" ht="22.95" customHeight="1" x14ac:dyDescent="0.25">
      <c r="A625"/>
      <c r="B625"/>
      <c r="C625"/>
      <c r="D625"/>
      <c r="E625"/>
      <c r="F625"/>
      <c r="G625"/>
      <c r="H625"/>
      <c r="I625"/>
      <c r="J625"/>
      <c r="K625"/>
      <c r="L625"/>
      <c r="M625"/>
      <c r="N625"/>
      <c r="O625"/>
    </row>
    <row r="626" spans="1:15" ht="22.95" customHeight="1" x14ac:dyDescent="0.25">
      <c r="A626"/>
      <c r="B626"/>
      <c r="C626"/>
      <c r="D626"/>
      <c r="E626"/>
      <c r="F626"/>
      <c r="G626"/>
      <c r="H626"/>
      <c r="I626"/>
      <c r="J626"/>
      <c r="K626"/>
      <c r="L626"/>
      <c r="M626"/>
      <c r="N626"/>
      <c r="O626"/>
    </row>
    <row r="627" spans="1:15" ht="22.95" customHeight="1" x14ac:dyDescent="0.25">
      <c r="A627"/>
      <c r="B627"/>
      <c r="C627"/>
      <c r="D627"/>
      <c r="E627"/>
      <c r="F627"/>
      <c r="G627"/>
      <c r="H627"/>
      <c r="I627"/>
      <c r="J627"/>
      <c r="K627"/>
      <c r="L627"/>
      <c r="M627"/>
      <c r="N627"/>
      <c r="O627"/>
    </row>
    <row r="628" spans="1:15" ht="22.95" customHeight="1" x14ac:dyDescent="0.25">
      <c r="A628"/>
      <c r="B628"/>
      <c r="C628"/>
      <c r="D628"/>
      <c r="E628"/>
      <c r="F628"/>
      <c r="G628"/>
      <c r="H628"/>
      <c r="I628"/>
      <c r="J628"/>
      <c r="K628"/>
      <c r="L628"/>
      <c r="M628"/>
      <c r="N628"/>
      <c r="O628"/>
    </row>
    <row r="629" spans="1:15" ht="22.95" customHeight="1" x14ac:dyDescent="0.25">
      <c r="A629"/>
      <c r="B629"/>
      <c r="C629"/>
      <c r="D629"/>
      <c r="E629"/>
      <c r="F629"/>
      <c r="G629"/>
      <c r="H629"/>
      <c r="I629"/>
      <c r="J629"/>
      <c r="K629"/>
      <c r="L629"/>
      <c r="M629"/>
      <c r="N629"/>
      <c r="O629"/>
    </row>
    <row r="630" spans="1:15" ht="22.95" customHeight="1" x14ac:dyDescent="0.25">
      <c r="A630"/>
      <c r="B630"/>
      <c r="C630"/>
      <c r="D630"/>
      <c r="E630"/>
      <c r="F630"/>
      <c r="G630"/>
      <c r="H630"/>
      <c r="I630"/>
      <c r="J630"/>
      <c r="K630"/>
      <c r="L630"/>
      <c r="M630"/>
      <c r="N630"/>
      <c r="O630"/>
    </row>
    <row r="631" spans="1:15" ht="22.95" customHeight="1" x14ac:dyDescent="0.25">
      <c r="A631"/>
      <c r="B631"/>
      <c r="C631"/>
      <c r="D631"/>
      <c r="E631"/>
      <c r="F631"/>
      <c r="G631"/>
      <c r="H631"/>
      <c r="I631"/>
      <c r="J631"/>
      <c r="K631"/>
      <c r="L631"/>
      <c r="M631"/>
      <c r="N631"/>
      <c r="O631"/>
    </row>
    <row r="632" spans="1:15" ht="22.95" customHeight="1" x14ac:dyDescent="0.25">
      <c r="A632"/>
      <c r="B632"/>
      <c r="C632"/>
      <c r="D632"/>
      <c r="E632"/>
      <c r="F632"/>
      <c r="G632"/>
      <c r="H632"/>
      <c r="I632"/>
      <c r="J632"/>
      <c r="K632"/>
      <c r="L632"/>
      <c r="M632"/>
      <c r="N632"/>
      <c r="O632"/>
    </row>
    <row r="633" spans="1:15" ht="22.95" customHeight="1" x14ac:dyDescent="0.25">
      <c r="A633"/>
      <c r="B633"/>
      <c r="C633"/>
      <c r="D633"/>
      <c r="E633"/>
      <c r="F633"/>
      <c r="G633"/>
      <c r="H633"/>
      <c r="I633"/>
      <c r="J633"/>
      <c r="K633"/>
      <c r="L633"/>
      <c r="M633"/>
      <c r="N633"/>
      <c r="O633"/>
    </row>
    <row r="634" spans="1:15" ht="22.95" customHeight="1" x14ac:dyDescent="0.25">
      <c r="A634"/>
      <c r="B634"/>
      <c r="C634"/>
      <c r="D634"/>
      <c r="E634"/>
      <c r="F634"/>
      <c r="G634"/>
      <c r="H634"/>
      <c r="I634"/>
      <c r="J634"/>
      <c r="K634"/>
      <c r="L634"/>
      <c r="M634"/>
      <c r="N634"/>
      <c r="O634"/>
    </row>
    <row r="635" spans="1:15" ht="22.95" customHeight="1" x14ac:dyDescent="0.25">
      <c r="A635"/>
      <c r="B635"/>
      <c r="C635"/>
      <c r="D635"/>
      <c r="E635"/>
      <c r="F635"/>
      <c r="G635"/>
      <c r="H635"/>
      <c r="I635"/>
      <c r="J635"/>
      <c r="K635"/>
      <c r="L635"/>
      <c r="M635"/>
      <c r="N635"/>
      <c r="O635"/>
    </row>
    <row r="636" spans="1:15" ht="22.95" customHeight="1" x14ac:dyDescent="0.25">
      <c r="A636"/>
      <c r="B636"/>
      <c r="C636"/>
      <c r="D636"/>
      <c r="E636"/>
      <c r="F636"/>
      <c r="G636"/>
      <c r="H636"/>
      <c r="I636"/>
      <c r="J636"/>
      <c r="K636"/>
      <c r="L636"/>
      <c r="M636"/>
      <c r="N636"/>
      <c r="O636"/>
    </row>
    <row r="637" spans="1:15" ht="22.95" customHeight="1" x14ac:dyDescent="0.25">
      <c r="A637"/>
      <c r="B637"/>
      <c r="C637"/>
      <c r="D637"/>
      <c r="E637"/>
      <c r="F637"/>
      <c r="G637"/>
      <c r="H637"/>
      <c r="I637"/>
      <c r="J637"/>
      <c r="K637"/>
      <c r="L637"/>
      <c r="M637"/>
      <c r="N637"/>
      <c r="O637"/>
    </row>
    <row r="638" spans="1:15" ht="22.95" customHeight="1" x14ac:dyDescent="0.25">
      <c r="A638"/>
      <c r="B638"/>
      <c r="C638"/>
      <c r="D638"/>
      <c r="E638"/>
      <c r="F638"/>
      <c r="G638"/>
      <c r="H638"/>
      <c r="I638"/>
      <c r="J638"/>
      <c r="K638"/>
      <c r="L638"/>
      <c r="M638"/>
      <c r="N638"/>
      <c r="O638"/>
    </row>
    <row r="639" spans="1:15" ht="22.95" customHeight="1" x14ac:dyDescent="0.25">
      <c r="A639"/>
      <c r="B639"/>
      <c r="C639"/>
      <c r="D639"/>
      <c r="E639"/>
      <c r="F639"/>
      <c r="G639"/>
      <c r="H639"/>
      <c r="I639"/>
      <c r="J639"/>
      <c r="K639"/>
      <c r="L639"/>
      <c r="M639"/>
      <c r="N639"/>
      <c r="O639"/>
    </row>
    <row r="640" spans="1:15" ht="22.95" customHeight="1" x14ac:dyDescent="0.25">
      <c r="A640"/>
      <c r="B640"/>
      <c r="C640"/>
      <c r="D640"/>
      <c r="E640"/>
      <c r="F640"/>
      <c r="G640"/>
      <c r="H640"/>
      <c r="I640"/>
      <c r="J640"/>
      <c r="K640"/>
      <c r="L640"/>
      <c r="M640"/>
      <c r="N640"/>
      <c r="O640"/>
    </row>
    <row r="641" spans="1:15" ht="22.95" customHeight="1" x14ac:dyDescent="0.25">
      <c r="A641"/>
      <c r="B641"/>
      <c r="C641"/>
      <c r="D641"/>
      <c r="E641"/>
      <c r="F641"/>
      <c r="G641"/>
      <c r="H641"/>
      <c r="I641"/>
      <c r="J641"/>
      <c r="K641"/>
      <c r="L641"/>
      <c r="M641"/>
      <c r="N641"/>
      <c r="O641"/>
    </row>
    <row r="642" spans="1:15" ht="22.95" customHeight="1" x14ac:dyDescent="0.25">
      <c r="A642"/>
      <c r="B642"/>
      <c r="C642"/>
      <c r="D642"/>
      <c r="E642"/>
      <c r="F642"/>
      <c r="G642"/>
      <c r="H642"/>
      <c r="I642"/>
      <c r="J642"/>
      <c r="K642"/>
      <c r="L642"/>
      <c r="M642"/>
      <c r="N642"/>
      <c r="O642"/>
    </row>
    <row r="643" spans="1:15" ht="22.95" customHeight="1" x14ac:dyDescent="0.25">
      <c r="A643"/>
      <c r="B643"/>
      <c r="C643"/>
      <c r="D643"/>
      <c r="E643"/>
      <c r="F643"/>
      <c r="G643"/>
      <c r="H643"/>
      <c r="I643"/>
      <c r="J643"/>
      <c r="K643"/>
      <c r="L643"/>
      <c r="M643"/>
      <c r="N643"/>
      <c r="O643"/>
    </row>
    <row r="644" spans="1:15" ht="22.95" customHeight="1" x14ac:dyDescent="0.25">
      <c r="A644"/>
      <c r="B644"/>
      <c r="C644"/>
      <c r="D644"/>
      <c r="E644"/>
      <c r="F644"/>
      <c r="G644"/>
      <c r="H644"/>
      <c r="I644"/>
      <c r="J644"/>
      <c r="K644"/>
      <c r="L644"/>
      <c r="M644"/>
      <c r="N644"/>
      <c r="O644"/>
    </row>
    <row r="645" spans="1:15" ht="22.95" customHeight="1" x14ac:dyDescent="0.25">
      <c r="A645"/>
      <c r="B645"/>
      <c r="C645"/>
      <c r="D645"/>
      <c r="E645"/>
      <c r="F645"/>
      <c r="G645"/>
      <c r="H645"/>
      <c r="I645"/>
      <c r="J645"/>
      <c r="K645"/>
      <c r="L645"/>
      <c r="M645"/>
      <c r="N645"/>
      <c r="O645"/>
    </row>
    <row r="646" spans="1:15" ht="22.95" customHeight="1" x14ac:dyDescent="0.25">
      <c r="A646"/>
      <c r="B646"/>
      <c r="C646"/>
      <c r="D646"/>
      <c r="E646"/>
      <c r="F646"/>
      <c r="G646"/>
      <c r="H646"/>
      <c r="I646"/>
      <c r="J646"/>
      <c r="K646"/>
      <c r="L646"/>
      <c r="M646"/>
      <c r="N646"/>
      <c r="O646"/>
    </row>
    <row r="647" spans="1:15" ht="22.95" customHeight="1" x14ac:dyDescent="0.25">
      <c r="A647"/>
      <c r="B647"/>
      <c r="C647"/>
      <c r="D647"/>
      <c r="E647"/>
      <c r="F647"/>
      <c r="G647"/>
      <c r="H647"/>
      <c r="I647"/>
      <c r="J647"/>
      <c r="K647"/>
      <c r="L647"/>
      <c r="M647"/>
      <c r="N647"/>
      <c r="O647"/>
    </row>
    <row r="648" spans="1:15" ht="22.95" customHeight="1" x14ac:dyDescent="0.25">
      <c r="A648"/>
      <c r="B648"/>
      <c r="C648"/>
      <c r="D648"/>
      <c r="E648"/>
      <c r="F648"/>
      <c r="G648"/>
      <c r="H648"/>
      <c r="I648"/>
      <c r="J648"/>
      <c r="K648"/>
      <c r="L648"/>
      <c r="M648"/>
      <c r="N648"/>
      <c r="O648"/>
    </row>
    <row r="649" spans="1:15" ht="22.95" customHeight="1" x14ac:dyDescent="0.25">
      <c r="A649"/>
      <c r="B649"/>
      <c r="C649"/>
      <c r="D649"/>
      <c r="E649"/>
      <c r="F649"/>
      <c r="G649"/>
      <c r="H649"/>
      <c r="I649"/>
      <c r="J649"/>
      <c r="K649"/>
      <c r="L649"/>
      <c r="M649"/>
      <c r="N649"/>
      <c r="O649"/>
    </row>
    <row r="650" spans="1:15" ht="22.95" customHeight="1" x14ac:dyDescent="0.25">
      <c r="A650"/>
      <c r="B650"/>
      <c r="C650"/>
      <c r="D650"/>
      <c r="E650"/>
      <c r="F650"/>
      <c r="G650"/>
      <c r="H650"/>
      <c r="I650"/>
      <c r="J650"/>
      <c r="K650"/>
      <c r="L650"/>
      <c r="M650"/>
      <c r="N650"/>
      <c r="O650"/>
    </row>
    <row r="651" spans="1:15" ht="22.95" customHeight="1" x14ac:dyDescent="0.25">
      <c r="A651"/>
      <c r="B651"/>
      <c r="C651"/>
      <c r="D651"/>
      <c r="E651"/>
      <c r="F651"/>
      <c r="G651"/>
      <c r="H651"/>
      <c r="I651"/>
      <c r="J651"/>
      <c r="K651"/>
      <c r="L651"/>
      <c r="M651"/>
      <c r="N651"/>
      <c r="O651"/>
    </row>
    <row r="652" spans="1:15" ht="22.95" customHeight="1" x14ac:dyDescent="0.25">
      <c r="A652"/>
      <c r="B652"/>
      <c r="C652"/>
      <c r="D652"/>
      <c r="E652"/>
      <c r="F652"/>
      <c r="G652"/>
      <c r="H652"/>
      <c r="I652"/>
      <c r="J652"/>
      <c r="K652"/>
      <c r="L652"/>
      <c r="M652"/>
      <c r="N652"/>
      <c r="O652"/>
    </row>
    <row r="653" spans="1:15" ht="22.95" customHeight="1" x14ac:dyDescent="0.25">
      <c r="A653"/>
      <c r="B653"/>
      <c r="C653"/>
      <c r="D653"/>
      <c r="E653"/>
      <c r="F653"/>
      <c r="G653"/>
      <c r="H653"/>
      <c r="I653"/>
      <c r="J653"/>
      <c r="K653"/>
      <c r="L653"/>
      <c r="M653"/>
      <c r="N653"/>
      <c r="O653"/>
    </row>
    <row r="654" spans="1:15" ht="22.95" customHeight="1" x14ac:dyDescent="0.25">
      <c r="A654"/>
      <c r="B654"/>
      <c r="C654"/>
      <c r="D654"/>
      <c r="E654"/>
      <c r="F654"/>
      <c r="G654"/>
      <c r="H654"/>
      <c r="I654"/>
      <c r="J654"/>
      <c r="K654"/>
      <c r="L654"/>
      <c r="M654"/>
      <c r="N654"/>
      <c r="O654"/>
    </row>
    <row r="655" spans="1:15" ht="22.95" customHeight="1" x14ac:dyDescent="0.25">
      <c r="A655"/>
      <c r="B655"/>
      <c r="C655"/>
      <c r="D655"/>
      <c r="E655"/>
      <c r="F655"/>
      <c r="G655"/>
      <c r="H655"/>
      <c r="I655"/>
      <c r="J655"/>
      <c r="K655"/>
      <c r="L655"/>
      <c r="M655"/>
      <c r="N655"/>
      <c r="O655"/>
    </row>
    <row r="656" spans="1:15" ht="22.95" customHeight="1" x14ac:dyDescent="0.25">
      <c r="A656"/>
      <c r="B656"/>
      <c r="C656"/>
      <c r="D656"/>
      <c r="E656"/>
      <c r="F656"/>
      <c r="G656"/>
      <c r="H656"/>
      <c r="I656"/>
      <c r="J656"/>
      <c r="K656"/>
      <c r="L656"/>
      <c r="M656"/>
      <c r="N656"/>
      <c r="O656"/>
    </row>
    <row r="657" spans="1:15" ht="22.95" customHeight="1" x14ac:dyDescent="0.25">
      <c r="A657"/>
      <c r="B657"/>
      <c r="C657"/>
      <c r="D657"/>
      <c r="E657"/>
      <c r="F657"/>
      <c r="G657"/>
      <c r="H657"/>
      <c r="I657"/>
      <c r="J657"/>
      <c r="K657"/>
      <c r="L657"/>
      <c r="M657"/>
      <c r="N657"/>
      <c r="O657"/>
    </row>
    <row r="658" spans="1:15" ht="22.95" customHeight="1" x14ac:dyDescent="0.25">
      <c r="A658"/>
      <c r="B658"/>
      <c r="C658"/>
      <c r="D658"/>
      <c r="E658"/>
      <c r="F658"/>
      <c r="G658"/>
      <c r="H658"/>
      <c r="I658"/>
      <c r="J658"/>
      <c r="K658"/>
      <c r="L658"/>
      <c r="M658"/>
      <c r="N658"/>
      <c r="O658"/>
    </row>
    <row r="659" spans="1:15" ht="22.95" customHeight="1" x14ac:dyDescent="0.25">
      <c r="A659"/>
      <c r="B659"/>
      <c r="C659"/>
      <c r="D659"/>
      <c r="E659"/>
      <c r="F659"/>
      <c r="G659"/>
      <c r="H659"/>
      <c r="I659"/>
      <c r="J659"/>
      <c r="K659"/>
      <c r="L659"/>
      <c r="M659"/>
      <c r="N659"/>
      <c r="O659"/>
    </row>
    <row r="660" spans="1:15" ht="22.95" customHeight="1" x14ac:dyDescent="0.25">
      <c r="A660"/>
      <c r="B660"/>
      <c r="C660"/>
      <c r="D660"/>
      <c r="E660"/>
      <c r="F660"/>
      <c r="G660"/>
      <c r="H660"/>
      <c r="I660"/>
      <c r="J660"/>
      <c r="K660"/>
      <c r="L660"/>
      <c r="M660"/>
      <c r="N660"/>
      <c r="O660"/>
    </row>
    <row r="661" spans="1:15" ht="22.95" customHeight="1" x14ac:dyDescent="0.25">
      <c r="A661"/>
      <c r="B661"/>
      <c r="C661"/>
      <c r="D661"/>
      <c r="E661"/>
      <c r="F661"/>
      <c r="G661"/>
      <c r="H661"/>
      <c r="I661"/>
      <c r="J661"/>
      <c r="K661"/>
      <c r="L661"/>
      <c r="M661"/>
      <c r="N661"/>
      <c r="O661"/>
    </row>
    <row r="662" spans="1:15" ht="22.95" customHeight="1" x14ac:dyDescent="0.25">
      <c r="A662"/>
      <c r="B662"/>
      <c r="C662"/>
      <c r="D662"/>
      <c r="E662"/>
      <c r="F662"/>
      <c r="G662"/>
      <c r="H662"/>
      <c r="I662"/>
      <c r="J662"/>
      <c r="K662"/>
      <c r="L662"/>
      <c r="M662"/>
      <c r="N662"/>
      <c r="O662"/>
    </row>
    <row r="663" spans="1:15" ht="22.95" customHeight="1" x14ac:dyDescent="0.25">
      <c r="A663"/>
      <c r="B663"/>
      <c r="C663"/>
      <c r="D663"/>
      <c r="E663"/>
      <c r="F663"/>
      <c r="G663"/>
      <c r="H663"/>
      <c r="I663"/>
      <c r="J663"/>
      <c r="K663"/>
      <c r="L663"/>
      <c r="M663"/>
      <c r="N663"/>
      <c r="O663"/>
    </row>
    <row r="664" spans="1:15" ht="22.95" customHeight="1" x14ac:dyDescent="0.25">
      <c r="A664"/>
      <c r="B664"/>
      <c r="C664"/>
      <c r="D664"/>
      <c r="E664"/>
      <c r="F664"/>
      <c r="G664"/>
      <c r="H664"/>
      <c r="I664"/>
      <c r="J664"/>
      <c r="K664"/>
      <c r="L664"/>
      <c r="M664"/>
      <c r="N664"/>
      <c r="O664"/>
    </row>
    <row r="665" spans="1:15" ht="22.95" customHeight="1" x14ac:dyDescent="0.25">
      <c r="A665"/>
      <c r="B665"/>
      <c r="C665"/>
      <c r="D665"/>
      <c r="E665"/>
      <c r="F665"/>
      <c r="G665"/>
      <c r="H665"/>
      <c r="I665"/>
      <c r="J665"/>
      <c r="K665"/>
      <c r="L665"/>
      <c r="M665"/>
      <c r="N665"/>
      <c r="O665"/>
    </row>
    <row r="666" spans="1:15" ht="22.95" customHeight="1" x14ac:dyDescent="0.25">
      <c r="A666"/>
      <c r="B666"/>
      <c r="C666"/>
      <c r="D666"/>
      <c r="E666"/>
      <c r="F666"/>
      <c r="G666"/>
      <c r="H666"/>
      <c r="I666"/>
      <c r="J666"/>
      <c r="K666"/>
      <c r="L666"/>
      <c r="M666"/>
      <c r="N666"/>
      <c r="O666"/>
    </row>
    <row r="667" spans="1:15" ht="22.95" customHeight="1" x14ac:dyDescent="0.25">
      <c r="A667"/>
      <c r="B667"/>
      <c r="C667"/>
      <c r="D667"/>
      <c r="E667"/>
      <c r="F667"/>
      <c r="G667"/>
      <c r="H667"/>
      <c r="I667"/>
      <c r="J667"/>
      <c r="K667"/>
      <c r="L667"/>
      <c r="M667"/>
      <c r="N667"/>
      <c r="O667"/>
    </row>
    <row r="668" spans="1:15" ht="22.95" customHeight="1" x14ac:dyDescent="0.25">
      <c r="A668"/>
      <c r="B668"/>
      <c r="C668"/>
      <c r="D668"/>
      <c r="E668"/>
      <c r="F668"/>
      <c r="G668"/>
      <c r="H668"/>
      <c r="I668"/>
      <c r="J668"/>
      <c r="K668"/>
      <c r="L668"/>
      <c r="M668"/>
      <c r="N668"/>
      <c r="O668"/>
    </row>
    <row r="669" spans="1:15" ht="22.95" customHeight="1" x14ac:dyDescent="0.25">
      <c r="A669"/>
      <c r="B669"/>
      <c r="C669"/>
      <c r="D669"/>
      <c r="E669"/>
      <c r="F669"/>
      <c r="G669"/>
      <c r="H669"/>
      <c r="I669"/>
      <c r="J669"/>
      <c r="K669"/>
      <c r="L669"/>
      <c r="M669"/>
      <c r="N669"/>
      <c r="O669"/>
    </row>
    <row r="670" spans="1:15" ht="22.95" customHeight="1" x14ac:dyDescent="0.25">
      <c r="A670"/>
      <c r="B670"/>
      <c r="C670"/>
      <c r="D670"/>
      <c r="E670"/>
      <c r="F670"/>
      <c r="G670"/>
      <c r="H670"/>
      <c r="I670"/>
      <c r="J670"/>
      <c r="K670"/>
      <c r="L670"/>
      <c r="M670"/>
      <c r="N670"/>
      <c r="O670"/>
    </row>
    <row r="671" spans="1:15" ht="22.95" customHeight="1" x14ac:dyDescent="0.25">
      <c r="A671"/>
      <c r="B671"/>
      <c r="C671"/>
      <c r="D671"/>
      <c r="E671"/>
      <c r="F671"/>
      <c r="G671"/>
      <c r="H671"/>
      <c r="I671"/>
      <c r="J671"/>
      <c r="K671"/>
      <c r="L671"/>
      <c r="M671"/>
      <c r="N671"/>
      <c r="O671"/>
    </row>
    <row r="672" spans="1:15" ht="21.6" customHeight="1" x14ac:dyDescent="0.25">
      <c r="A672"/>
      <c r="B672"/>
      <c r="C672"/>
      <c r="D672"/>
      <c r="E672"/>
      <c r="F672"/>
      <c r="G672"/>
      <c r="H672"/>
      <c r="I672"/>
      <c r="J672"/>
      <c r="K672"/>
      <c r="L672"/>
      <c r="M672"/>
      <c r="N672"/>
      <c r="O672"/>
    </row>
    <row r="673" spans="1:15" ht="19.95" customHeight="1" x14ac:dyDescent="0.25">
      <c r="A673"/>
      <c r="B673"/>
      <c r="C673"/>
      <c r="D673"/>
      <c r="E673"/>
      <c r="F673"/>
      <c r="G673"/>
      <c r="H673"/>
      <c r="I673"/>
      <c r="J673"/>
      <c r="K673"/>
      <c r="L673"/>
      <c r="M673"/>
      <c r="N673"/>
      <c r="O673"/>
    </row>
    <row r="674" spans="1:15" ht="100.2" customHeight="1" x14ac:dyDescent="0.25">
      <c r="A674"/>
      <c r="B674"/>
      <c r="C674"/>
      <c r="D674"/>
      <c r="E674"/>
      <c r="F674"/>
      <c r="G674"/>
      <c r="H674"/>
      <c r="I674"/>
      <c r="J674"/>
      <c r="K674"/>
      <c r="L674"/>
      <c r="M674"/>
      <c r="N674"/>
      <c r="O674"/>
    </row>
    <row r="675" spans="1:15" ht="19.95" customHeight="1" x14ac:dyDescent="0.25">
      <c r="A675"/>
      <c r="B675"/>
      <c r="C675"/>
      <c r="D675"/>
      <c r="E675"/>
      <c r="F675"/>
      <c r="G675"/>
      <c r="H675"/>
      <c r="I675"/>
      <c r="J675"/>
      <c r="K675"/>
      <c r="L675"/>
      <c r="M675"/>
      <c r="N675"/>
      <c r="O675"/>
    </row>
    <row r="676" spans="1:15" ht="22.95" customHeight="1" x14ac:dyDescent="0.25">
      <c r="A676"/>
      <c r="B676"/>
      <c r="C676"/>
      <c r="D676"/>
      <c r="E676"/>
      <c r="F676"/>
      <c r="G676"/>
      <c r="H676"/>
      <c r="I676"/>
      <c r="J676"/>
      <c r="K676"/>
      <c r="L676"/>
      <c r="M676"/>
      <c r="N676"/>
      <c r="O676"/>
    </row>
    <row r="677" spans="1:15" ht="22.95" customHeight="1" x14ac:dyDescent="0.25">
      <c r="A677"/>
      <c r="B677"/>
      <c r="C677"/>
      <c r="D677"/>
      <c r="E677"/>
      <c r="F677"/>
      <c r="G677"/>
      <c r="H677"/>
      <c r="I677"/>
      <c r="J677"/>
      <c r="K677"/>
      <c r="L677"/>
      <c r="M677"/>
      <c r="N677"/>
      <c r="O677"/>
    </row>
    <row r="678" spans="1:15" ht="22.95" customHeight="1" x14ac:dyDescent="0.25">
      <c r="A678"/>
      <c r="B678"/>
      <c r="C678"/>
      <c r="D678"/>
      <c r="E678"/>
      <c r="F678"/>
      <c r="G678"/>
      <c r="H678"/>
      <c r="I678"/>
      <c r="J678"/>
      <c r="K678"/>
      <c r="L678"/>
      <c r="M678"/>
      <c r="N678"/>
      <c r="O678"/>
    </row>
    <row r="679" spans="1:15" ht="22.95" customHeight="1" x14ac:dyDescent="0.25">
      <c r="A679"/>
      <c r="B679"/>
      <c r="C679"/>
      <c r="D679"/>
      <c r="E679"/>
      <c r="F679"/>
      <c r="G679"/>
      <c r="H679"/>
      <c r="I679"/>
      <c r="J679"/>
      <c r="K679"/>
      <c r="L679"/>
      <c r="M679"/>
      <c r="N679"/>
      <c r="O679"/>
    </row>
    <row r="680" spans="1:15" ht="22.95" customHeight="1" x14ac:dyDescent="0.25">
      <c r="A680"/>
      <c r="B680"/>
      <c r="C680"/>
      <c r="D680"/>
      <c r="E680"/>
      <c r="F680"/>
      <c r="G680"/>
      <c r="H680"/>
      <c r="I680"/>
      <c r="J680"/>
      <c r="K680"/>
      <c r="L680"/>
      <c r="M680"/>
      <c r="N680"/>
      <c r="O680"/>
    </row>
    <row r="681" spans="1:15" ht="22.95" customHeight="1" x14ac:dyDescent="0.25">
      <c r="A681"/>
      <c r="B681"/>
      <c r="C681"/>
      <c r="D681"/>
      <c r="E681"/>
      <c r="F681"/>
      <c r="G681"/>
      <c r="H681"/>
      <c r="I681"/>
      <c r="J681"/>
      <c r="K681"/>
      <c r="L681"/>
      <c r="M681"/>
      <c r="N681"/>
      <c r="O681"/>
    </row>
    <row r="682" spans="1:15" ht="22.95" customHeight="1" x14ac:dyDescent="0.25">
      <c r="A682"/>
      <c r="B682"/>
      <c r="C682"/>
      <c r="D682"/>
      <c r="E682"/>
      <c r="F682"/>
      <c r="G682"/>
      <c r="H682"/>
      <c r="I682"/>
      <c r="J682"/>
      <c r="K682"/>
      <c r="L682"/>
      <c r="M682"/>
      <c r="N682"/>
      <c r="O682"/>
    </row>
    <row r="683" spans="1:15" ht="22.95" customHeight="1" x14ac:dyDescent="0.25">
      <c r="A683"/>
      <c r="B683"/>
      <c r="C683"/>
      <c r="D683"/>
      <c r="E683"/>
      <c r="F683"/>
      <c r="G683"/>
      <c r="H683"/>
      <c r="I683"/>
      <c r="J683"/>
      <c r="K683"/>
      <c r="L683"/>
      <c r="M683"/>
      <c r="N683"/>
      <c r="O683"/>
    </row>
    <row r="684" spans="1:15" ht="22.95" customHeight="1" x14ac:dyDescent="0.25">
      <c r="A684"/>
      <c r="B684"/>
      <c r="C684"/>
      <c r="D684"/>
      <c r="E684"/>
      <c r="F684"/>
      <c r="G684"/>
      <c r="H684"/>
      <c r="I684"/>
      <c r="J684"/>
      <c r="K684"/>
      <c r="L684"/>
      <c r="M684"/>
      <c r="N684"/>
      <c r="O684"/>
    </row>
    <row r="685" spans="1:15" ht="22.95" customHeight="1" x14ac:dyDescent="0.25">
      <c r="A685"/>
      <c r="B685"/>
      <c r="C685"/>
      <c r="D685"/>
      <c r="E685"/>
      <c r="F685"/>
      <c r="G685"/>
      <c r="H685"/>
      <c r="I685"/>
      <c r="J685"/>
      <c r="K685"/>
      <c r="L685"/>
      <c r="M685"/>
      <c r="N685"/>
      <c r="O685"/>
    </row>
    <row r="686" spans="1:15" ht="22.95" customHeight="1" x14ac:dyDescent="0.25">
      <c r="A686"/>
      <c r="B686"/>
      <c r="C686"/>
      <c r="D686"/>
      <c r="E686"/>
      <c r="F686"/>
      <c r="G686"/>
      <c r="H686"/>
      <c r="I686"/>
      <c r="J686"/>
      <c r="K686"/>
      <c r="L686"/>
      <c r="M686"/>
      <c r="N686"/>
      <c r="O686"/>
    </row>
    <row r="687" spans="1:15" ht="22.95" customHeight="1" x14ac:dyDescent="0.25">
      <c r="A687"/>
      <c r="B687"/>
      <c r="C687"/>
      <c r="D687"/>
      <c r="E687"/>
      <c r="F687"/>
      <c r="G687"/>
      <c r="H687"/>
      <c r="I687"/>
      <c r="J687"/>
      <c r="K687"/>
      <c r="L687"/>
      <c r="M687"/>
      <c r="N687"/>
      <c r="O687"/>
    </row>
    <row r="688" spans="1:15" ht="22.95" customHeight="1" x14ac:dyDescent="0.25">
      <c r="A688"/>
      <c r="B688"/>
      <c r="C688"/>
      <c r="D688"/>
      <c r="E688"/>
      <c r="F688"/>
      <c r="G688"/>
      <c r="H688"/>
      <c r="I688"/>
      <c r="J688"/>
      <c r="K688"/>
      <c r="L688"/>
      <c r="M688"/>
      <c r="N688"/>
      <c r="O688"/>
    </row>
    <row r="689" spans="1:15" ht="22.95" customHeight="1" x14ac:dyDescent="0.25">
      <c r="A689"/>
      <c r="B689"/>
      <c r="C689"/>
      <c r="D689"/>
      <c r="E689"/>
      <c r="F689"/>
      <c r="G689"/>
      <c r="H689"/>
      <c r="I689"/>
      <c r="J689"/>
      <c r="K689"/>
      <c r="L689"/>
      <c r="M689"/>
      <c r="N689"/>
      <c r="O689"/>
    </row>
    <row r="690" spans="1:15" ht="22.95" customHeight="1" x14ac:dyDescent="0.25">
      <c r="A690"/>
      <c r="B690"/>
      <c r="C690"/>
      <c r="D690"/>
      <c r="E690"/>
      <c r="F690"/>
      <c r="G690"/>
      <c r="H690"/>
      <c r="I690"/>
      <c r="J690"/>
      <c r="K690"/>
      <c r="L690"/>
      <c r="M690"/>
      <c r="N690"/>
      <c r="O690"/>
    </row>
    <row r="691" spans="1:15" ht="22.95" customHeight="1" x14ac:dyDescent="0.25">
      <c r="A691"/>
      <c r="B691"/>
      <c r="C691"/>
      <c r="D691"/>
      <c r="E691"/>
      <c r="F691"/>
      <c r="G691"/>
      <c r="H691"/>
      <c r="I691"/>
      <c r="J691"/>
      <c r="K691"/>
      <c r="L691"/>
      <c r="M691"/>
      <c r="N691"/>
      <c r="O691"/>
    </row>
    <row r="692" spans="1:15" ht="22.95" customHeight="1" x14ac:dyDescent="0.25">
      <c r="A692"/>
      <c r="B692"/>
      <c r="C692"/>
      <c r="D692"/>
      <c r="E692"/>
      <c r="F692"/>
      <c r="G692"/>
      <c r="H692"/>
      <c r="I692"/>
      <c r="J692"/>
      <c r="K692"/>
      <c r="L692"/>
      <c r="M692"/>
      <c r="N692"/>
      <c r="O692"/>
    </row>
    <row r="693" spans="1:15" ht="22.95" customHeight="1" x14ac:dyDescent="0.25">
      <c r="A693"/>
      <c r="B693"/>
      <c r="C693"/>
      <c r="D693"/>
      <c r="E693"/>
      <c r="F693"/>
      <c r="G693"/>
      <c r="H693"/>
      <c r="I693"/>
      <c r="J693"/>
      <c r="K693"/>
      <c r="L693"/>
      <c r="M693"/>
      <c r="N693"/>
      <c r="O693"/>
    </row>
    <row r="694" spans="1:15" ht="22.95" customHeight="1" x14ac:dyDescent="0.25">
      <c r="A694"/>
      <c r="B694"/>
      <c r="C694"/>
      <c r="D694"/>
      <c r="E694"/>
      <c r="F694"/>
      <c r="G694"/>
      <c r="H694"/>
      <c r="I694"/>
      <c r="J694"/>
      <c r="K694"/>
      <c r="L694"/>
      <c r="M694"/>
      <c r="N694"/>
      <c r="O694"/>
    </row>
    <row r="695" spans="1:15" ht="22.95" customHeight="1" x14ac:dyDescent="0.25">
      <c r="A695"/>
      <c r="B695"/>
      <c r="C695"/>
      <c r="D695"/>
      <c r="E695"/>
      <c r="F695"/>
      <c r="G695"/>
      <c r="H695"/>
      <c r="I695"/>
      <c r="J695"/>
      <c r="K695"/>
      <c r="L695"/>
      <c r="M695"/>
      <c r="N695"/>
      <c r="O695"/>
    </row>
    <row r="696" spans="1:15" ht="22.95" customHeight="1" x14ac:dyDescent="0.25">
      <c r="A696"/>
      <c r="B696"/>
      <c r="C696"/>
      <c r="D696"/>
      <c r="E696"/>
      <c r="F696"/>
      <c r="G696"/>
      <c r="H696"/>
      <c r="I696"/>
      <c r="J696"/>
      <c r="K696"/>
      <c r="L696"/>
      <c r="M696"/>
      <c r="N696"/>
      <c r="O696"/>
    </row>
    <row r="697" spans="1:15" ht="22.95" customHeight="1" x14ac:dyDescent="0.25">
      <c r="A697"/>
      <c r="B697"/>
      <c r="C697"/>
      <c r="D697"/>
      <c r="E697"/>
      <c r="F697"/>
      <c r="G697"/>
      <c r="H697"/>
      <c r="I697"/>
      <c r="J697"/>
      <c r="K697"/>
      <c r="L697"/>
      <c r="M697"/>
      <c r="N697"/>
      <c r="O697"/>
    </row>
    <row r="698" spans="1:15" ht="22.95" customHeight="1" x14ac:dyDescent="0.25">
      <c r="A698"/>
      <c r="B698"/>
      <c r="C698"/>
      <c r="D698"/>
      <c r="E698"/>
      <c r="F698"/>
      <c r="G698"/>
      <c r="H698"/>
      <c r="I698"/>
      <c r="J698"/>
      <c r="K698"/>
      <c r="L698"/>
      <c r="M698"/>
      <c r="N698"/>
      <c r="O698"/>
    </row>
    <row r="699" spans="1:15" ht="22.95" customHeight="1" x14ac:dyDescent="0.25">
      <c r="A699"/>
      <c r="B699"/>
      <c r="C699"/>
      <c r="D699"/>
      <c r="E699"/>
      <c r="F699"/>
      <c r="G699"/>
      <c r="H699"/>
      <c r="I699"/>
      <c r="J699"/>
      <c r="K699"/>
      <c r="L699"/>
      <c r="M699"/>
      <c r="N699"/>
      <c r="O699"/>
    </row>
    <row r="700" spans="1:15" ht="22.95" customHeight="1" x14ac:dyDescent="0.25">
      <c r="A700"/>
      <c r="B700"/>
      <c r="C700"/>
      <c r="D700"/>
      <c r="E700"/>
      <c r="F700"/>
      <c r="G700"/>
      <c r="H700"/>
      <c r="I700"/>
      <c r="J700"/>
      <c r="K700"/>
      <c r="L700"/>
      <c r="M700"/>
      <c r="N700"/>
      <c r="O700"/>
    </row>
    <row r="701" spans="1:15" ht="22.95" customHeight="1" x14ac:dyDescent="0.25">
      <c r="A701"/>
      <c r="B701"/>
      <c r="C701"/>
      <c r="D701"/>
      <c r="E701"/>
      <c r="F701"/>
      <c r="G701"/>
      <c r="H701"/>
      <c r="I701"/>
      <c r="J701"/>
      <c r="K701"/>
      <c r="L701"/>
      <c r="M701"/>
      <c r="N701"/>
      <c r="O701"/>
    </row>
    <row r="702" spans="1:15" ht="22.95" customHeight="1" x14ac:dyDescent="0.25">
      <c r="A702"/>
      <c r="B702"/>
      <c r="C702"/>
      <c r="D702"/>
      <c r="E702"/>
      <c r="F702"/>
      <c r="G702"/>
      <c r="H702"/>
      <c r="I702"/>
      <c r="J702"/>
      <c r="K702"/>
      <c r="L702"/>
      <c r="M702"/>
      <c r="N702"/>
      <c r="O702"/>
    </row>
    <row r="703" spans="1:15" ht="22.95" customHeight="1" x14ac:dyDescent="0.25">
      <c r="A703"/>
      <c r="B703"/>
      <c r="C703"/>
      <c r="D703"/>
      <c r="E703"/>
      <c r="F703"/>
      <c r="G703"/>
      <c r="H703"/>
      <c r="I703"/>
      <c r="J703"/>
      <c r="K703"/>
      <c r="L703"/>
      <c r="M703"/>
      <c r="N703"/>
      <c r="O703"/>
    </row>
    <row r="704" spans="1:15" ht="22.95" customHeight="1" x14ac:dyDescent="0.25">
      <c r="A704"/>
      <c r="B704"/>
      <c r="C704"/>
      <c r="D704"/>
      <c r="E704"/>
      <c r="F704"/>
      <c r="G704"/>
      <c r="H704"/>
      <c r="I704"/>
      <c r="J704"/>
      <c r="K704"/>
      <c r="L704"/>
      <c r="M704"/>
      <c r="N704"/>
      <c r="O704"/>
    </row>
    <row r="705" spans="1:15" ht="22.95" customHeight="1" x14ac:dyDescent="0.25">
      <c r="A705"/>
      <c r="B705"/>
      <c r="C705"/>
      <c r="D705"/>
      <c r="E705"/>
      <c r="F705"/>
      <c r="G705"/>
      <c r="H705"/>
      <c r="I705"/>
      <c r="J705"/>
      <c r="K705"/>
      <c r="L705"/>
      <c r="M705"/>
      <c r="N705"/>
      <c r="O705"/>
    </row>
    <row r="706" spans="1:15" ht="22.95" customHeight="1" x14ac:dyDescent="0.25">
      <c r="A706"/>
      <c r="B706"/>
      <c r="C706"/>
      <c r="D706"/>
      <c r="E706"/>
      <c r="F706"/>
      <c r="G706"/>
      <c r="H706"/>
      <c r="I706"/>
      <c r="J706"/>
      <c r="K706"/>
      <c r="L706"/>
      <c r="M706"/>
      <c r="N706"/>
      <c r="O706"/>
    </row>
    <row r="707" spans="1:15" ht="22.95" customHeight="1" x14ac:dyDescent="0.25">
      <c r="A707"/>
      <c r="B707"/>
      <c r="C707"/>
      <c r="D707"/>
      <c r="E707"/>
      <c r="F707"/>
      <c r="G707"/>
      <c r="H707"/>
      <c r="I707"/>
      <c r="J707"/>
      <c r="K707"/>
      <c r="L707"/>
      <c r="M707"/>
      <c r="N707"/>
      <c r="O707"/>
    </row>
    <row r="708" spans="1:15" ht="22.95" customHeight="1" x14ac:dyDescent="0.25">
      <c r="A708"/>
      <c r="B708"/>
      <c r="C708"/>
      <c r="D708"/>
      <c r="E708"/>
      <c r="F708"/>
      <c r="G708"/>
      <c r="H708"/>
      <c r="I708"/>
      <c r="J708"/>
      <c r="K708"/>
      <c r="L708"/>
      <c r="M708"/>
      <c r="N708"/>
      <c r="O708"/>
    </row>
    <row r="709" spans="1:15" ht="22.95" customHeight="1" x14ac:dyDescent="0.25">
      <c r="A709"/>
      <c r="B709"/>
      <c r="C709"/>
      <c r="D709"/>
      <c r="E709"/>
      <c r="F709"/>
      <c r="G709"/>
      <c r="H709"/>
      <c r="I709"/>
      <c r="J709"/>
      <c r="K709"/>
      <c r="L709"/>
      <c r="M709"/>
      <c r="N709"/>
      <c r="O709"/>
    </row>
    <row r="710" spans="1:15" ht="22.95" customHeight="1" x14ac:dyDescent="0.25">
      <c r="A710"/>
      <c r="B710"/>
      <c r="C710"/>
      <c r="D710"/>
      <c r="E710"/>
      <c r="F710"/>
      <c r="G710"/>
      <c r="H710"/>
      <c r="I710"/>
      <c r="J710"/>
      <c r="K710"/>
      <c r="L710"/>
      <c r="M710"/>
      <c r="N710"/>
      <c r="O710"/>
    </row>
    <row r="711" spans="1:15" ht="22.95" customHeight="1" x14ac:dyDescent="0.25">
      <c r="A711"/>
      <c r="B711"/>
      <c r="C711"/>
      <c r="D711"/>
      <c r="E711"/>
      <c r="F711"/>
      <c r="G711"/>
      <c r="H711"/>
      <c r="I711"/>
      <c r="J711"/>
      <c r="K711"/>
      <c r="L711"/>
      <c r="M711"/>
      <c r="N711"/>
      <c r="O711"/>
    </row>
    <row r="712" spans="1:15" ht="22.95" customHeight="1" x14ac:dyDescent="0.25">
      <c r="A712"/>
      <c r="B712"/>
      <c r="C712"/>
      <c r="D712"/>
      <c r="E712"/>
      <c r="F712"/>
      <c r="G712"/>
      <c r="H712"/>
      <c r="I712"/>
      <c r="J712"/>
      <c r="K712"/>
      <c r="L712"/>
      <c r="M712"/>
      <c r="N712"/>
      <c r="O712"/>
    </row>
    <row r="713" spans="1:15" ht="22.95" customHeight="1" x14ac:dyDescent="0.25">
      <c r="A713"/>
      <c r="B713"/>
      <c r="C713"/>
      <c r="D713"/>
      <c r="E713"/>
      <c r="F713"/>
      <c r="G713"/>
      <c r="H713"/>
      <c r="I713"/>
      <c r="J713"/>
      <c r="K713"/>
      <c r="L713"/>
      <c r="M713"/>
      <c r="N713"/>
      <c r="O713"/>
    </row>
    <row r="714" spans="1:15" ht="22.95" customHeight="1" x14ac:dyDescent="0.25">
      <c r="A714"/>
      <c r="B714"/>
      <c r="C714"/>
      <c r="D714"/>
      <c r="E714"/>
      <c r="F714"/>
      <c r="G714"/>
      <c r="H714"/>
      <c r="I714"/>
      <c r="J714"/>
      <c r="K714"/>
      <c r="L714"/>
      <c r="M714"/>
      <c r="N714"/>
      <c r="O714"/>
    </row>
    <row r="715" spans="1:15" ht="22.95" customHeight="1" x14ac:dyDescent="0.25">
      <c r="A715"/>
      <c r="B715"/>
      <c r="C715"/>
      <c r="D715"/>
      <c r="E715"/>
      <c r="F715"/>
      <c r="G715"/>
      <c r="H715"/>
      <c r="I715"/>
      <c r="J715"/>
      <c r="K715"/>
      <c r="L715"/>
      <c r="M715"/>
      <c r="N715"/>
      <c r="O715"/>
    </row>
    <row r="716" spans="1:15" ht="22.95" customHeight="1" x14ac:dyDescent="0.25">
      <c r="A716"/>
      <c r="B716"/>
      <c r="C716"/>
      <c r="D716"/>
      <c r="E716"/>
      <c r="F716"/>
      <c r="G716"/>
      <c r="H716"/>
      <c r="I716"/>
      <c r="J716"/>
      <c r="K716"/>
      <c r="L716"/>
      <c r="M716"/>
      <c r="N716"/>
      <c r="O716"/>
    </row>
    <row r="717" spans="1:15" ht="22.95" customHeight="1" x14ac:dyDescent="0.25">
      <c r="A717"/>
      <c r="B717"/>
      <c r="C717"/>
      <c r="D717"/>
      <c r="E717"/>
      <c r="F717"/>
      <c r="G717"/>
      <c r="H717"/>
      <c r="I717"/>
      <c r="J717"/>
      <c r="K717"/>
      <c r="L717"/>
      <c r="M717"/>
      <c r="N717"/>
      <c r="O717"/>
    </row>
    <row r="718" spans="1:15" ht="22.95" customHeight="1" x14ac:dyDescent="0.25">
      <c r="A718"/>
      <c r="B718"/>
      <c r="C718"/>
      <c r="D718"/>
      <c r="E718"/>
      <c r="F718"/>
      <c r="G718"/>
      <c r="H718"/>
      <c r="I718"/>
      <c r="J718"/>
      <c r="K718"/>
      <c r="L718"/>
      <c r="M718"/>
      <c r="N718"/>
      <c r="O718"/>
    </row>
    <row r="719" spans="1:15" ht="22.95" customHeight="1" x14ac:dyDescent="0.25">
      <c r="A719"/>
      <c r="B719"/>
      <c r="C719"/>
      <c r="D719"/>
      <c r="E719"/>
      <c r="F719"/>
      <c r="G719"/>
      <c r="H719"/>
      <c r="I719"/>
      <c r="J719"/>
      <c r="K719"/>
      <c r="L719"/>
      <c r="M719"/>
      <c r="N719"/>
      <c r="O719"/>
    </row>
    <row r="720" spans="1:15" ht="22.95" customHeight="1" x14ac:dyDescent="0.25">
      <c r="A720"/>
      <c r="B720"/>
      <c r="C720"/>
      <c r="D720"/>
      <c r="E720"/>
      <c r="F720"/>
      <c r="G720"/>
      <c r="H720"/>
      <c r="I720"/>
      <c r="J720"/>
      <c r="K720"/>
      <c r="L720"/>
      <c r="M720"/>
      <c r="N720"/>
      <c r="O720"/>
    </row>
    <row r="721" spans="1:15" ht="22.95" customHeight="1" x14ac:dyDescent="0.25">
      <c r="A721"/>
      <c r="B721"/>
      <c r="C721"/>
      <c r="D721"/>
      <c r="E721"/>
      <c r="F721"/>
      <c r="G721"/>
      <c r="H721"/>
      <c r="I721"/>
      <c r="J721"/>
      <c r="K721"/>
      <c r="L721"/>
      <c r="M721"/>
      <c r="N721"/>
      <c r="O721"/>
    </row>
    <row r="722" spans="1:15" ht="22.95" customHeight="1" x14ac:dyDescent="0.25">
      <c r="A722"/>
      <c r="B722"/>
      <c r="C722"/>
      <c r="D722"/>
      <c r="E722"/>
      <c r="F722"/>
      <c r="G722"/>
      <c r="H722"/>
      <c r="I722"/>
      <c r="J722"/>
      <c r="K722"/>
      <c r="L722"/>
      <c r="M722"/>
      <c r="N722"/>
      <c r="O722"/>
    </row>
    <row r="723" spans="1:15" ht="22.95" customHeight="1" x14ac:dyDescent="0.25">
      <c r="A723"/>
      <c r="B723"/>
      <c r="C723"/>
      <c r="D723"/>
      <c r="E723"/>
      <c r="F723"/>
      <c r="G723"/>
      <c r="H723"/>
      <c r="I723"/>
      <c r="J723"/>
      <c r="K723"/>
      <c r="L723"/>
      <c r="M723"/>
      <c r="N723"/>
      <c r="O723"/>
    </row>
    <row r="724" spans="1:15" ht="22.95" customHeight="1" x14ac:dyDescent="0.25">
      <c r="A724"/>
      <c r="B724"/>
      <c r="C724"/>
      <c r="D724"/>
      <c r="E724"/>
      <c r="F724"/>
      <c r="G724"/>
      <c r="H724"/>
      <c r="I724"/>
      <c r="J724"/>
      <c r="K724"/>
      <c r="L724"/>
      <c r="M724"/>
      <c r="N724"/>
      <c r="O724"/>
    </row>
    <row r="725" spans="1:15" ht="22.95" customHeight="1" x14ac:dyDescent="0.25">
      <c r="A725"/>
      <c r="B725"/>
      <c r="C725"/>
      <c r="D725"/>
      <c r="E725"/>
      <c r="F725"/>
      <c r="G725"/>
      <c r="H725"/>
      <c r="I725"/>
      <c r="J725"/>
      <c r="K725"/>
      <c r="L725"/>
      <c r="M725"/>
      <c r="N725"/>
      <c r="O725"/>
    </row>
    <row r="726" spans="1:15" ht="22.95" customHeight="1" x14ac:dyDescent="0.25">
      <c r="A726"/>
      <c r="B726"/>
      <c r="C726"/>
      <c r="D726"/>
      <c r="E726"/>
      <c r="F726"/>
      <c r="G726"/>
      <c r="H726"/>
      <c r="I726"/>
      <c r="J726"/>
      <c r="K726"/>
      <c r="L726"/>
      <c r="M726"/>
      <c r="N726"/>
      <c r="O726"/>
    </row>
    <row r="727" spans="1:15" ht="22.95" customHeight="1" x14ac:dyDescent="0.25">
      <c r="A727"/>
      <c r="B727"/>
      <c r="C727"/>
      <c r="D727"/>
      <c r="E727"/>
      <c r="F727"/>
      <c r="G727"/>
      <c r="H727"/>
      <c r="I727"/>
      <c r="J727"/>
      <c r="K727"/>
      <c r="L727"/>
      <c r="M727"/>
      <c r="N727"/>
      <c r="O727"/>
    </row>
    <row r="728" spans="1:15" ht="22.95" customHeight="1" x14ac:dyDescent="0.25">
      <c r="A728"/>
      <c r="B728"/>
      <c r="C728"/>
      <c r="D728"/>
      <c r="E728"/>
      <c r="F728"/>
      <c r="G728"/>
      <c r="H728"/>
      <c r="I728"/>
      <c r="J728"/>
      <c r="K728"/>
      <c r="L728"/>
      <c r="M728"/>
      <c r="N728"/>
      <c r="O728"/>
    </row>
    <row r="729" spans="1:15" ht="22.95" customHeight="1" x14ac:dyDescent="0.25">
      <c r="A729"/>
      <c r="B729"/>
      <c r="C729"/>
      <c r="D729"/>
      <c r="E729"/>
      <c r="F729"/>
      <c r="G729"/>
      <c r="H729"/>
      <c r="I729"/>
      <c r="J729"/>
      <c r="K729"/>
      <c r="L729"/>
      <c r="M729"/>
      <c r="N729"/>
      <c r="O729"/>
    </row>
    <row r="730" spans="1:15" ht="22.95" customHeight="1" x14ac:dyDescent="0.25">
      <c r="A730"/>
      <c r="B730"/>
      <c r="C730"/>
      <c r="D730"/>
      <c r="E730"/>
      <c r="F730"/>
      <c r="G730"/>
      <c r="H730"/>
      <c r="I730"/>
      <c r="J730"/>
      <c r="K730"/>
      <c r="L730"/>
      <c r="M730"/>
      <c r="N730"/>
      <c r="O730"/>
    </row>
    <row r="731" spans="1:15" ht="22.95" customHeight="1" x14ac:dyDescent="0.25">
      <c r="A731"/>
      <c r="B731"/>
      <c r="C731"/>
      <c r="D731"/>
      <c r="E731"/>
      <c r="F731"/>
      <c r="G731"/>
      <c r="H731"/>
      <c r="I731"/>
      <c r="J731"/>
      <c r="K731"/>
      <c r="L731"/>
      <c r="M731"/>
      <c r="N731"/>
      <c r="O731"/>
    </row>
    <row r="732" spans="1:15" ht="22.95" customHeight="1" x14ac:dyDescent="0.25">
      <c r="A732"/>
      <c r="B732"/>
      <c r="C732"/>
      <c r="D732"/>
      <c r="E732"/>
      <c r="F732"/>
      <c r="G732"/>
      <c r="H732"/>
      <c r="I732"/>
      <c r="J732"/>
      <c r="K732"/>
      <c r="L732"/>
      <c r="M732"/>
      <c r="N732"/>
      <c r="O732"/>
    </row>
    <row r="733" spans="1:15" ht="22.95" customHeight="1" x14ac:dyDescent="0.25">
      <c r="A733"/>
      <c r="B733"/>
      <c r="C733"/>
      <c r="D733"/>
      <c r="E733"/>
      <c r="F733"/>
      <c r="G733"/>
      <c r="H733"/>
      <c r="I733"/>
      <c r="J733"/>
      <c r="K733"/>
      <c r="L733"/>
      <c r="M733"/>
      <c r="N733"/>
      <c r="O733"/>
    </row>
    <row r="734" spans="1:15" ht="22.95" customHeight="1" x14ac:dyDescent="0.25">
      <c r="A734"/>
      <c r="B734"/>
      <c r="C734"/>
      <c r="D734"/>
      <c r="E734"/>
      <c r="F734"/>
      <c r="G734"/>
      <c r="H734"/>
      <c r="I734"/>
      <c r="J734"/>
      <c r="K734"/>
      <c r="L734"/>
      <c r="M734"/>
      <c r="N734"/>
      <c r="O734"/>
    </row>
    <row r="735" spans="1:15" ht="22.95" customHeight="1" x14ac:dyDescent="0.25">
      <c r="A735"/>
      <c r="B735"/>
      <c r="C735"/>
      <c r="D735"/>
      <c r="E735"/>
      <c r="F735"/>
      <c r="G735"/>
      <c r="H735"/>
      <c r="I735"/>
      <c r="J735"/>
      <c r="K735"/>
      <c r="L735"/>
      <c r="M735"/>
      <c r="N735"/>
      <c r="O735"/>
    </row>
    <row r="736" spans="1:15" ht="22.95" customHeight="1" x14ac:dyDescent="0.25">
      <c r="A736"/>
      <c r="B736"/>
      <c r="C736"/>
      <c r="D736"/>
      <c r="E736"/>
      <c r="F736"/>
      <c r="G736"/>
      <c r="H736"/>
      <c r="I736"/>
      <c r="J736"/>
      <c r="K736"/>
      <c r="L736"/>
      <c r="M736"/>
      <c r="N736"/>
      <c r="O736"/>
    </row>
    <row r="737" spans="1:15" ht="21.6" customHeight="1" x14ac:dyDescent="0.25">
      <c r="A737"/>
      <c r="B737"/>
      <c r="C737"/>
      <c r="D737"/>
      <c r="E737"/>
      <c r="F737"/>
      <c r="G737"/>
      <c r="H737"/>
      <c r="I737"/>
      <c r="J737"/>
      <c r="K737"/>
      <c r="L737"/>
      <c r="M737"/>
      <c r="N737"/>
      <c r="O737"/>
    </row>
    <row r="738" spans="1:15" ht="21.6" customHeight="1" x14ac:dyDescent="0.25">
      <c r="A738"/>
      <c r="B738"/>
      <c r="C738"/>
      <c r="D738"/>
      <c r="E738"/>
      <c r="F738"/>
      <c r="G738"/>
      <c r="H738"/>
      <c r="I738"/>
      <c r="J738"/>
      <c r="K738"/>
      <c r="L738"/>
      <c r="M738"/>
      <c r="N738"/>
      <c r="O738"/>
    </row>
    <row r="739" spans="1:15" ht="100.2" customHeight="1" x14ac:dyDescent="0.25">
      <c r="A739"/>
      <c r="B739"/>
      <c r="C739"/>
      <c r="D739"/>
      <c r="E739"/>
      <c r="F739"/>
      <c r="G739"/>
      <c r="H739"/>
      <c r="I739"/>
      <c r="J739"/>
      <c r="K739"/>
      <c r="L739"/>
      <c r="M739"/>
      <c r="N739"/>
      <c r="O739"/>
    </row>
    <row r="740" spans="1:15" ht="21.6" customHeight="1" x14ac:dyDescent="0.25">
      <c r="A740"/>
      <c r="B740"/>
      <c r="C740"/>
      <c r="D740"/>
      <c r="E740"/>
      <c r="F740"/>
      <c r="G740"/>
      <c r="H740"/>
      <c r="I740"/>
      <c r="J740"/>
      <c r="K740"/>
      <c r="L740"/>
      <c r="M740"/>
      <c r="N740"/>
      <c r="O740"/>
    </row>
    <row r="741" spans="1:15" ht="22.95" customHeight="1" x14ac:dyDescent="0.25">
      <c r="A741"/>
      <c r="B741"/>
      <c r="C741"/>
      <c r="D741"/>
      <c r="E741"/>
      <c r="F741"/>
      <c r="G741"/>
      <c r="H741"/>
      <c r="I741"/>
      <c r="J741"/>
      <c r="K741"/>
      <c r="L741"/>
      <c r="M741"/>
      <c r="N741"/>
      <c r="O741"/>
    </row>
    <row r="742" spans="1:15" ht="22.95" customHeight="1" x14ac:dyDescent="0.25">
      <c r="A742"/>
      <c r="B742"/>
      <c r="C742"/>
      <c r="D742"/>
      <c r="E742"/>
      <c r="F742"/>
      <c r="G742"/>
      <c r="H742"/>
      <c r="I742"/>
      <c r="J742"/>
      <c r="K742"/>
      <c r="L742"/>
      <c r="M742"/>
      <c r="N742"/>
      <c r="O742"/>
    </row>
    <row r="743" spans="1:15" ht="22.95" customHeight="1" x14ac:dyDescent="0.25">
      <c r="A743"/>
      <c r="B743"/>
      <c r="C743"/>
      <c r="D743"/>
      <c r="E743"/>
      <c r="F743"/>
      <c r="G743"/>
      <c r="H743"/>
      <c r="I743"/>
      <c r="J743"/>
      <c r="K743"/>
      <c r="L743"/>
      <c r="M743"/>
      <c r="N743"/>
      <c r="O743"/>
    </row>
    <row r="744" spans="1:15" ht="22.95" customHeight="1" x14ac:dyDescent="0.25">
      <c r="A744"/>
      <c r="B744"/>
      <c r="C744"/>
      <c r="D744"/>
      <c r="E744"/>
      <c r="F744"/>
      <c r="G744"/>
      <c r="H744"/>
      <c r="I744"/>
      <c r="J744"/>
      <c r="K744"/>
      <c r="L744"/>
      <c r="M744"/>
      <c r="N744"/>
      <c r="O744"/>
    </row>
    <row r="745" spans="1:15" ht="22.95" customHeight="1" x14ac:dyDescent="0.25">
      <c r="A745"/>
      <c r="B745"/>
      <c r="C745"/>
      <c r="D745"/>
      <c r="E745"/>
      <c r="F745"/>
      <c r="G745"/>
      <c r="H745"/>
      <c r="I745"/>
      <c r="J745"/>
      <c r="K745"/>
      <c r="L745"/>
      <c r="M745"/>
      <c r="N745"/>
      <c r="O745"/>
    </row>
    <row r="746" spans="1:15" ht="22.95" customHeight="1" x14ac:dyDescent="0.25">
      <c r="A746"/>
      <c r="B746"/>
      <c r="C746"/>
      <c r="D746"/>
      <c r="E746"/>
      <c r="F746"/>
      <c r="G746"/>
      <c r="H746"/>
      <c r="I746"/>
      <c r="J746"/>
      <c r="K746"/>
      <c r="L746"/>
      <c r="M746"/>
      <c r="N746"/>
      <c r="O746"/>
    </row>
    <row r="747" spans="1:15" ht="22.95" customHeight="1" x14ac:dyDescent="0.25">
      <c r="A747"/>
      <c r="B747"/>
      <c r="C747"/>
      <c r="D747"/>
      <c r="E747"/>
      <c r="F747"/>
      <c r="G747"/>
      <c r="H747"/>
      <c r="I747"/>
      <c r="J747"/>
      <c r="K747"/>
      <c r="L747"/>
      <c r="M747"/>
      <c r="N747"/>
      <c r="O747"/>
    </row>
    <row r="748" spans="1:15" ht="22.95" customHeight="1" x14ac:dyDescent="0.25">
      <c r="A748"/>
      <c r="B748"/>
      <c r="C748"/>
      <c r="D748"/>
      <c r="E748"/>
      <c r="F748"/>
      <c r="G748"/>
      <c r="H748"/>
      <c r="I748"/>
      <c r="J748"/>
      <c r="K748"/>
      <c r="L748"/>
      <c r="M748"/>
      <c r="N748"/>
      <c r="O748"/>
    </row>
    <row r="749" spans="1:15" ht="22.95" customHeight="1" x14ac:dyDescent="0.25">
      <c r="A749"/>
      <c r="B749"/>
      <c r="C749"/>
      <c r="D749"/>
      <c r="E749"/>
      <c r="F749"/>
      <c r="G749"/>
      <c r="H749"/>
      <c r="I749"/>
      <c r="J749"/>
      <c r="K749"/>
      <c r="L749"/>
      <c r="M749"/>
      <c r="N749"/>
      <c r="O749"/>
    </row>
    <row r="750" spans="1:15" ht="22.95" customHeight="1" x14ac:dyDescent="0.25">
      <c r="A750"/>
      <c r="B750"/>
      <c r="C750"/>
      <c r="D750"/>
      <c r="E750"/>
      <c r="F750"/>
      <c r="G750"/>
      <c r="H750"/>
      <c r="I750"/>
      <c r="J750"/>
      <c r="K750"/>
      <c r="L750"/>
      <c r="M750"/>
      <c r="N750"/>
      <c r="O750"/>
    </row>
    <row r="751" spans="1:15" ht="22.95" customHeight="1" x14ac:dyDescent="0.25">
      <c r="A751"/>
      <c r="B751"/>
      <c r="C751"/>
      <c r="D751"/>
      <c r="E751"/>
      <c r="F751"/>
      <c r="G751"/>
      <c r="H751"/>
      <c r="I751"/>
      <c r="J751"/>
      <c r="K751"/>
      <c r="L751"/>
      <c r="M751"/>
      <c r="N751"/>
      <c r="O751"/>
    </row>
    <row r="752" spans="1:15" ht="22.95" customHeight="1" x14ac:dyDescent="0.25">
      <c r="A752"/>
      <c r="B752"/>
      <c r="C752"/>
      <c r="D752"/>
      <c r="E752"/>
      <c r="F752"/>
      <c r="G752"/>
      <c r="H752"/>
      <c r="I752"/>
      <c r="J752"/>
      <c r="K752"/>
      <c r="L752"/>
      <c r="M752"/>
      <c r="N752"/>
      <c r="O752"/>
    </row>
    <row r="753" spans="1:15" ht="22.95" customHeight="1" x14ac:dyDescent="0.25">
      <c r="A753"/>
      <c r="B753"/>
      <c r="C753"/>
      <c r="D753"/>
      <c r="E753"/>
      <c r="F753"/>
      <c r="G753"/>
      <c r="H753"/>
      <c r="I753"/>
      <c r="J753"/>
      <c r="K753"/>
      <c r="L753"/>
      <c r="M753"/>
      <c r="N753"/>
      <c r="O753"/>
    </row>
    <row r="754" spans="1:15" ht="22.95" customHeight="1" x14ac:dyDescent="0.25">
      <c r="A754"/>
      <c r="B754"/>
      <c r="C754"/>
      <c r="D754"/>
      <c r="E754"/>
      <c r="F754"/>
      <c r="G754"/>
      <c r="H754"/>
      <c r="I754"/>
      <c r="J754"/>
      <c r="K754"/>
      <c r="L754"/>
      <c r="M754"/>
      <c r="N754"/>
      <c r="O754"/>
    </row>
    <row r="755" spans="1:15" ht="22.95" customHeight="1" x14ac:dyDescent="0.25">
      <c r="A755"/>
      <c r="B755"/>
      <c r="C755"/>
      <c r="D755"/>
      <c r="E755"/>
      <c r="F755"/>
      <c r="G755"/>
      <c r="H755"/>
      <c r="I755"/>
      <c r="J755"/>
      <c r="K755"/>
      <c r="L755"/>
      <c r="M755"/>
      <c r="N755"/>
      <c r="O755"/>
    </row>
    <row r="756" spans="1:15" ht="22.95" customHeight="1" x14ac:dyDescent="0.25">
      <c r="A756"/>
      <c r="B756"/>
      <c r="C756"/>
      <c r="D756"/>
      <c r="E756"/>
      <c r="F756"/>
      <c r="G756"/>
      <c r="H756"/>
      <c r="I756"/>
      <c r="J756"/>
      <c r="K756"/>
      <c r="L756"/>
      <c r="M756"/>
      <c r="N756"/>
      <c r="O756"/>
    </row>
    <row r="757" spans="1:15" ht="22.95" customHeight="1" x14ac:dyDescent="0.25">
      <c r="A757"/>
      <c r="B757"/>
      <c r="C757"/>
      <c r="D757"/>
      <c r="E757"/>
      <c r="F757"/>
      <c r="G757"/>
      <c r="H757"/>
      <c r="I757"/>
      <c r="J757"/>
      <c r="K757"/>
      <c r="L757"/>
      <c r="M757"/>
      <c r="N757"/>
      <c r="O757"/>
    </row>
    <row r="758" spans="1:15" ht="22.95" customHeight="1" x14ac:dyDescent="0.25">
      <c r="A758"/>
      <c r="B758"/>
      <c r="C758"/>
      <c r="D758"/>
      <c r="E758"/>
      <c r="F758"/>
      <c r="G758"/>
      <c r="H758"/>
      <c r="I758"/>
      <c r="J758"/>
      <c r="K758"/>
      <c r="L758"/>
      <c r="M758"/>
      <c r="N758"/>
      <c r="O758"/>
    </row>
    <row r="759" spans="1:15" ht="22.95" customHeight="1" x14ac:dyDescent="0.25">
      <c r="A759"/>
      <c r="B759"/>
      <c r="C759"/>
      <c r="D759"/>
      <c r="E759"/>
      <c r="F759"/>
      <c r="G759"/>
      <c r="H759"/>
      <c r="I759"/>
      <c r="J759"/>
      <c r="K759"/>
      <c r="L759"/>
      <c r="M759"/>
      <c r="N759"/>
      <c r="O759"/>
    </row>
    <row r="760" spans="1:15" ht="22.95" customHeight="1" x14ac:dyDescent="0.25">
      <c r="A760"/>
      <c r="B760"/>
      <c r="C760"/>
      <c r="D760"/>
      <c r="E760"/>
      <c r="F760"/>
      <c r="G760"/>
      <c r="H760"/>
      <c r="I760"/>
      <c r="J760"/>
      <c r="K760"/>
      <c r="L760"/>
      <c r="M760"/>
      <c r="N760"/>
      <c r="O760"/>
    </row>
    <row r="761" spans="1:15" ht="22.95" customHeight="1" x14ac:dyDescent="0.25">
      <c r="A761"/>
      <c r="B761"/>
      <c r="C761"/>
      <c r="D761"/>
      <c r="E761"/>
      <c r="F761"/>
      <c r="G761"/>
      <c r="H761"/>
      <c r="I761"/>
      <c r="J761"/>
      <c r="K761"/>
      <c r="L761"/>
      <c r="M761"/>
      <c r="N761"/>
      <c r="O761"/>
    </row>
    <row r="762" spans="1:15" ht="22.95" customHeight="1" x14ac:dyDescent="0.25">
      <c r="A762"/>
      <c r="B762"/>
      <c r="C762"/>
      <c r="D762"/>
      <c r="E762"/>
      <c r="F762"/>
      <c r="G762"/>
      <c r="H762"/>
      <c r="I762"/>
      <c r="J762"/>
      <c r="K762"/>
      <c r="L762"/>
      <c r="M762"/>
      <c r="N762"/>
      <c r="O762"/>
    </row>
    <row r="763" spans="1:15" ht="22.95" customHeight="1" x14ac:dyDescent="0.25">
      <c r="A763"/>
      <c r="B763"/>
      <c r="C763"/>
      <c r="D763"/>
      <c r="E763"/>
      <c r="F763"/>
      <c r="G763"/>
      <c r="H763"/>
      <c r="I763"/>
      <c r="J763"/>
      <c r="K763"/>
      <c r="L763"/>
      <c r="M763"/>
      <c r="N763"/>
      <c r="O763"/>
    </row>
    <row r="764" spans="1:15" ht="22.95" customHeight="1" x14ac:dyDescent="0.25">
      <c r="A764"/>
      <c r="B764"/>
      <c r="C764"/>
      <c r="D764"/>
      <c r="E764"/>
      <c r="F764"/>
      <c r="G764"/>
      <c r="H764"/>
      <c r="I764"/>
      <c r="J764"/>
      <c r="K764"/>
      <c r="L764"/>
      <c r="M764"/>
      <c r="N764"/>
      <c r="O764"/>
    </row>
    <row r="765" spans="1:15" ht="22.95" customHeight="1" x14ac:dyDescent="0.25">
      <c r="A765"/>
      <c r="B765"/>
      <c r="C765"/>
      <c r="D765"/>
      <c r="E765"/>
      <c r="F765"/>
      <c r="G765"/>
      <c r="H765"/>
      <c r="I765"/>
      <c r="J765"/>
      <c r="K765"/>
      <c r="L765"/>
      <c r="M765"/>
      <c r="N765"/>
      <c r="O765"/>
    </row>
    <row r="766" spans="1:15" ht="22.95" customHeight="1" x14ac:dyDescent="0.25">
      <c r="A766"/>
      <c r="B766"/>
      <c r="C766"/>
      <c r="D766"/>
      <c r="E766"/>
      <c r="F766"/>
      <c r="G766"/>
      <c r="H766"/>
      <c r="I766"/>
      <c r="J766"/>
      <c r="K766"/>
      <c r="L766"/>
      <c r="M766"/>
      <c r="N766"/>
      <c r="O766"/>
    </row>
    <row r="767" spans="1:15" ht="22.95" customHeight="1" x14ac:dyDescent="0.25">
      <c r="A767"/>
      <c r="B767"/>
      <c r="C767"/>
      <c r="D767"/>
      <c r="E767"/>
      <c r="F767"/>
      <c r="G767"/>
      <c r="H767"/>
      <c r="I767"/>
      <c r="J767"/>
      <c r="K767"/>
      <c r="L767"/>
      <c r="M767"/>
      <c r="N767"/>
      <c r="O767"/>
    </row>
    <row r="768" spans="1:15" ht="22.95" customHeight="1" x14ac:dyDescent="0.25">
      <c r="A768"/>
      <c r="B768"/>
      <c r="C768"/>
      <c r="D768"/>
      <c r="E768"/>
      <c r="F768"/>
      <c r="G768"/>
      <c r="H768"/>
      <c r="I768"/>
      <c r="J768"/>
      <c r="K768"/>
      <c r="L768"/>
      <c r="M768"/>
      <c r="N768"/>
      <c r="O768"/>
    </row>
    <row r="769" spans="1:15" ht="22.95" customHeight="1" x14ac:dyDescent="0.25">
      <c r="A769"/>
      <c r="B769"/>
      <c r="C769"/>
      <c r="D769"/>
      <c r="E769"/>
      <c r="F769"/>
      <c r="G769"/>
      <c r="H769"/>
      <c r="I769"/>
      <c r="J769"/>
      <c r="K769"/>
      <c r="L769"/>
      <c r="M769"/>
      <c r="N769"/>
      <c r="O769"/>
    </row>
    <row r="770" spans="1:15" ht="22.95" customHeight="1" x14ac:dyDescent="0.25">
      <c r="A770"/>
      <c r="B770"/>
      <c r="C770"/>
      <c r="D770"/>
      <c r="E770"/>
      <c r="F770"/>
      <c r="G770"/>
      <c r="H770"/>
      <c r="I770"/>
      <c r="J770"/>
      <c r="K770"/>
      <c r="L770"/>
      <c r="M770"/>
      <c r="N770"/>
      <c r="O770"/>
    </row>
    <row r="771" spans="1:15" ht="22.95" customHeight="1" x14ac:dyDescent="0.25">
      <c r="A771"/>
      <c r="B771"/>
      <c r="C771"/>
      <c r="D771"/>
      <c r="E771"/>
      <c r="F771"/>
      <c r="G771"/>
      <c r="H771"/>
      <c r="I771"/>
      <c r="J771"/>
      <c r="K771"/>
      <c r="L771"/>
      <c r="M771"/>
      <c r="N771"/>
      <c r="O771"/>
    </row>
    <row r="772" spans="1:15" ht="22.95" customHeight="1" x14ac:dyDescent="0.25">
      <c r="A772"/>
      <c r="B772"/>
      <c r="C772"/>
      <c r="D772"/>
      <c r="E772"/>
      <c r="F772"/>
      <c r="G772"/>
      <c r="H772"/>
      <c r="I772"/>
      <c r="J772"/>
      <c r="K772"/>
      <c r="L772"/>
      <c r="M772"/>
      <c r="N772"/>
      <c r="O772"/>
    </row>
    <row r="773" spans="1:15" ht="22.95" customHeight="1" x14ac:dyDescent="0.25">
      <c r="A773"/>
      <c r="B773"/>
      <c r="C773"/>
      <c r="D773"/>
      <c r="E773"/>
      <c r="F773"/>
      <c r="G773"/>
      <c r="H773"/>
      <c r="I773"/>
      <c r="J773"/>
      <c r="K773"/>
      <c r="L773"/>
      <c r="M773"/>
      <c r="N773"/>
      <c r="O773"/>
    </row>
    <row r="774" spans="1:15" ht="22.95" customHeight="1" x14ac:dyDescent="0.25">
      <c r="A774"/>
      <c r="B774"/>
      <c r="C774"/>
      <c r="D774"/>
      <c r="E774"/>
      <c r="F774"/>
      <c r="G774"/>
      <c r="H774"/>
      <c r="I774"/>
      <c r="J774"/>
      <c r="K774"/>
      <c r="L774"/>
      <c r="M774"/>
      <c r="N774"/>
      <c r="O774"/>
    </row>
    <row r="775" spans="1:15" ht="22.95" customHeight="1" x14ac:dyDescent="0.25">
      <c r="A775"/>
      <c r="B775"/>
      <c r="C775"/>
      <c r="D775"/>
      <c r="E775"/>
      <c r="F775"/>
      <c r="G775"/>
      <c r="H775"/>
      <c r="I775"/>
      <c r="J775"/>
      <c r="K775"/>
      <c r="L775"/>
      <c r="M775"/>
      <c r="N775"/>
      <c r="O775"/>
    </row>
    <row r="776" spans="1:15" ht="22.95" customHeight="1" x14ac:dyDescent="0.25">
      <c r="A776"/>
      <c r="B776"/>
      <c r="C776"/>
      <c r="D776"/>
      <c r="E776"/>
      <c r="F776"/>
      <c r="G776"/>
      <c r="H776"/>
      <c r="I776"/>
      <c r="J776"/>
      <c r="K776"/>
      <c r="L776"/>
      <c r="M776"/>
      <c r="N776"/>
      <c r="O776"/>
    </row>
    <row r="777" spans="1:15" ht="22.95" customHeight="1" x14ac:dyDescent="0.25">
      <c r="A777"/>
      <c r="B777"/>
      <c r="C777"/>
      <c r="D777"/>
      <c r="E777"/>
      <c r="F777"/>
      <c r="G777"/>
      <c r="H777"/>
      <c r="I777"/>
      <c r="J777"/>
      <c r="K777"/>
      <c r="L777"/>
      <c r="M777"/>
      <c r="N777"/>
      <c r="O777"/>
    </row>
    <row r="778" spans="1:15" ht="22.95" customHeight="1" x14ac:dyDescent="0.25">
      <c r="A778"/>
      <c r="B778"/>
      <c r="C778"/>
      <c r="D778"/>
      <c r="E778"/>
      <c r="F778"/>
      <c r="G778"/>
      <c r="H778"/>
      <c r="I778"/>
      <c r="J778"/>
      <c r="K778"/>
      <c r="L778"/>
      <c r="M778"/>
      <c r="N778"/>
      <c r="O778"/>
    </row>
    <row r="779" spans="1:15" ht="22.95" customHeight="1" x14ac:dyDescent="0.25">
      <c r="A779"/>
      <c r="B779"/>
      <c r="C779"/>
      <c r="D779"/>
      <c r="E779"/>
      <c r="F779"/>
      <c r="G779"/>
      <c r="H779"/>
      <c r="I779"/>
      <c r="J779"/>
      <c r="K779"/>
      <c r="L779"/>
      <c r="M779"/>
      <c r="N779"/>
      <c r="O779"/>
    </row>
    <row r="780" spans="1:15" ht="22.95" customHeight="1" x14ac:dyDescent="0.25">
      <c r="A780"/>
      <c r="B780"/>
      <c r="C780"/>
      <c r="D780"/>
      <c r="E780"/>
      <c r="F780"/>
      <c r="G780"/>
      <c r="H780"/>
      <c r="I780"/>
      <c r="J780"/>
      <c r="K780"/>
      <c r="L780"/>
      <c r="M780"/>
      <c r="N780"/>
      <c r="O780"/>
    </row>
    <row r="781" spans="1:15" ht="22.95" customHeight="1" x14ac:dyDescent="0.25">
      <c r="A781"/>
      <c r="B781"/>
      <c r="C781"/>
      <c r="D781"/>
      <c r="E781"/>
      <c r="F781"/>
      <c r="G781"/>
      <c r="H781"/>
      <c r="I781"/>
      <c r="J781"/>
      <c r="K781"/>
      <c r="L781"/>
      <c r="M781"/>
      <c r="N781"/>
      <c r="O781"/>
    </row>
    <row r="782" spans="1:15" ht="22.95" customHeight="1" x14ac:dyDescent="0.25">
      <c r="A782"/>
      <c r="B782"/>
      <c r="C782"/>
      <c r="D782"/>
      <c r="E782"/>
      <c r="F782"/>
      <c r="G782"/>
      <c r="H782"/>
      <c r="I782"/>
      <c r="J782"/>
      <c r="K782"/>
      <c r="L782"/>
      <c r="M782"/>
      <c r="N782"/>
      <c r="O782"/>
    </row>
    <row r="783" spans="1:15" ht="22.95" customHeight="1" x14ac:dyDescent="0.25">
      <c r="A783"/>
      <c r="B783"/>
      <c r="C783"/>
      <c r="D783"/>
      <c r="E783"/>
      <c r="F783"/>
      <c r="G783"/>
      <c r="H783"/>
      <c r="I783"/>
      <c r="J783"/>
      <c r="K783"/>
      <c r="L783"/>
      <c r="M783"/>
      <c r="N783"/>
      <c r="O783"/>
    </row>
    <row r="784" spans="1:15" ht="22.95" customHeight="1" x14ac:dyDescent="0.25">
      <c r="A784"/>
      <c r="B784"/>
      <c r="C784"/>
      <c r="D784"/>
      <c r="E784"/>
      <c r="F784"/>
      <c r="G784"/>
      <c r="H784"/>
      <c r="I784"/>
      <c r="J784"/>
      <c r="K784"/>
      <c r="L784"/>
      <c r="M784"/>
      <c r="N784"/>
      <c r="O784"/>
    </row>
    <row r="785" spans="1:15" ht="22.95" customHeight="1" x14ac:dyDescent="0.25">
      <c r="A785"/>
      <c r="B785"/>
      <c r="C785"/>
      <c r="D785"/>
      <c r="E785"/>
      <c r="F785"/>
      <c r="G785"/>
      <c r="H785"/>
      <c r="I785"/>
      <c r="J785"/>
      <c r="K785"/>
      <c r="L785"/>
      <c r="M785"/>
      <c r="N785"/>
      <c r="O785"/>
    </row>
    <row r="786" spans="1:15" ht="22.95" customHeight="1" x14ac:dyDescent="0.25">
      <c r="A786"/>
      <c r="B786"/>
      <c r="C786"/>
      <c r="D786"/>
      <c r="E786"/>
      <c r="F786"/>
      <c r="G786"/>
      <c r="H786"/>
      <c r="I786"/>
      <c r="J786"/>
      <c r="K786"/>
      <c r="L786"/>
      <c r="M786"/>
      <c r="N786"/>
      <c r="O786"/>
    </row>
    <row r="787" spans="1:15" ht="22.95" customHeight="1" x14ac:dyDescent="0.25">
      <c r="A787"/>
      <c r="B787"/>
      <c r="C787"/>
      <c r="D787"/>
      <c r="E787"/>
      <c r="F787"/>
      <c r="G787"/>
      <c r="H787"/>
      <c r="I787"/>
      <c r="J787"/>
      <c r="K787"/>
      <c r="L787"/>
      <c r="M787"/>
      <c r="N787"/>
      <c r="O787"/>
    </row>
    <row r="788" spans="1:15" ht="22.95" customHeight="1" x14ac:dyDescent="0.25">
      <c r="A788"/>
      <c r="B788"/>
      <c r="C788"/>
      <c r="D788"/>
      <c r="E788"/>
      <c r="F788"/>
      <c r="G788"/>
      <c r="H788"/>
      <c r="I788"/>
      <c r="J788"/>
      <c r="K788"/>
      <c r="L788"/>
      <c r="M788"/>
      <c r="N788"/>
      <c r="O788"/>
    </row>
    <row r="789" spans="1:15" ht="22.95" customHeight="1" x14ac:dyDescent="0.25">
      <c r="A789"/>
      <c r="B789"/>
      <c r="C789"/>
      <c r="D789"/>
      <c r="E789"/>
      <c r="F789"/>
      <c r="G789"/>
      <c r="H789"/>
      <c r="I789"/>
      <c r="J789"/>
      <c r="K789"/>
      <c r="L789"/>
      <c r="M789"/>
      <c r="N789"/>
      <c r="O789"/>
    </row>
    <row r="790" spans="1:15" ht="22.95" customHeight="1" x14ac:dyDescent="0.25">
      <c r="A790"/>
      <c r="B790"/>
      <c r="C790"/>
      <c r="D790"/>
      <c r="E790"/>
      <c r="F790"/>
      <c r="G790"/>
      <c r="H790"/>
      <c r="I790"/>
      <c r="J790"/>
      <c r="K790"/>
      <c r="L790"/>
      <c r="M790"/>
      <c r="N790"/>
      <c r="O790"/>
    </row>
    <row r="791" spans="1:15" ht="22.95" customHeight="1" x14ac:dyDescent="0.25">
      <c r="A791"/>
      <c r="B791"/>
      <c r="C791"/>
      <c r="D791"/>
      <c r="E791"/>
      <c r="F791"/>
      <c r="G791"/>
      <c r="H791"/>
      <c r="I791"/>
      <c r="J791"/>
      <c r="K791"/>
      <c r="L791"/>
      <c r="M791"/>
      <c r="N791"/>
      <c r="O791"/>
    </row>
    <row r="792" spans="1:15" ht="22.95" customHeight="1" x14ac:dyDescent="0.25">
      <c r="A792"/>
      <c r="B792"/>
      <c r="C792"/>
      <c r="D792"/>
      <c r="E792"/>
      <c r="F792"/>
      <c r="G792"/>
      <c r="H792"/>
      <c r="I792"/>
      <c r="J792"/>
      <c r="K792"/>
      <c r="L792"/>
      <c r="M792"/>
      <c r="N792"/>
      <c r="O792"/>
    </row>
    <row r="793" spans="1:15" ht="22.95" customHeight="1" x14ac:dyDescent="0.25">
      <c r="A793"/>
      <c r="B793"/>
      <c r="C793"/>
      <c r="D793"/>
      <c r="E793"/>
      <c r="F793"/>
      <c r="G793"/>
      <c r="H793"/>
      <c r="I793"/>
      <c r="J793"/>
      <c r="K793"/>
      <c r="L793"/>
      <c r="M793"/>
      <c r="N793"/>
      <c r="O793"/>
    </row>
    <row r="794" spans="1:15" ht="22.95" customHeight="1" x14ac:dyDescent="0.25">
      <c r="A794"/>
      <c r="B794"/>
      <c r="C794"/>
      <c r="D794"/>
      <c r="E794"/>
      <c r="F794"/>
      <c r="G794"/>
      <c r="H794"/>
      <c r="I794"/>
      <c r="J794"/>
      <c r="K794"/>
      <c r="L794"/>
      <c r="M794"/>
      <c r="N794"/>
      <c r="O794"/>
    </row>
    <row r="795" spans="1:15" ht="22.95" customHeight="1" x14ac:dyDescent="0.25">
      <c r="A795"/>
      <c r="B795"/>
      <c r="C795"/>
      <c r="D795"/>
      <c r="E795"/>
      <c r="F795"/>
      <c r="G795"/>
      <c r="H795"/>
      <c r="I795"/>
      <c r="J795"/>
      <c r="K795"/>
      <c r="L795"/>
      <c r="M795"/>
      <c r="N795"/>
      <c r="O795"/>
    </row>
    <row r="796" spans="1:15" ht="22.95" customHeight="1" x14ac:dyDescent="0.25">
      <c r="A796"/>
      <c r="B796"/>
      <c r="C796"/>
      <c r="D796"/>
      <c r="E796"/>
      <c r="F796"/>
      <c r="G796"/>
      <c r="H796"/>
      <c r="I796"/>
      <c r="J796"/>
      <c r="K796"/>
      <c r="L796"/>
      <c r="M796"/>
      <c r="N796"/>
      <c r="O796"/>
    </row>
    <row r="797" spans="1:15" ht="22.95" customHeight="1" x14ac:dyDescent="0.25">
      <c r="A797"/>
      <c r="B797"/>
      <c r="C797"/>
      <c r="D797"/>
      <c r="E797"/>
      <c r="F797"/>
      <c r="G797"/>
      <c r="H797"/>
      <c r="I797"/>
      <c r="J797"/>
      <c r="K797"/>
      <c r="L797"/>
      <c r="M797"/>
      <c r="N797"/>
      <c r="O797"/>
    </row>
    <row r="798" spans="1:15" ht="22.95" customHeight="1" x14ac:dyDescent="0.25">
      <c r="A798"/>
      <c r="B798"/>
      <c r="C798"/>
      <c r="D798"/>
      <c r="E798"/>
      <c r="F798"/>
      <c r="G798"/>
      <c r="H798"/>
      <c r="I798"/>
      <c r="J798"/>
      <c r="K798"/>
      <c r="L798"/>
      <c r="M798"/>
      <c r="N798"/>
      <c r="O798"/>
    </row>
    <row r="799" spans="1:15" ht="22.95" customHeight="1" x14ac:dyDescent="0.25">
      <c r="A799"/>
      <c r="B799"/>
      <c r="C799"/>
      <c r="D799"/>
      <c r="E799"/>
      <c r="F799"/>
      <c r="G799"/>
      <c r="H799"/>
      <c r="I799"/>
      <c r="J799"/>
      <c r="K799"/>
      <c r="L799"/>
      <c r="M799"/>
      <c r="N799"/>
      <c r="O799"/>
    </row>
    <row r="800" spans="1:15" ht="22.95" customHeight="1" x14ac:dyDescent="0.25">
      <c r="A800"/>
      <c r="B800"/>
      <c r="C800"/>
      <c r="D800"/>
      <c r="E800"/>
      <c r="F800"/>
      <c r="G800"/>
      <c r="H800"/>
      <c r="I800"/>
      <c r="J800"/>
      <c r="K800"/>
      <c r="L800"/>
      <c r="M800"/>
      <c r="N800"/>
      <c r="O800"/>
    </row>
    <row r="801" spans="1:15" ht="22.95" customHeight="1" x14ac:dyDescent="0.25">
      <c r="A801"/>
      <c r="B801"/>
      <c r="C801"/>
      <c r="D801"/>
      <c r="E801"/>
      <c r="F801"/>
      <c r="G801"/>
      <c r="H801"/>
      <c r="I801"/>
      <c r="J801"/>
      <c r="K801"/>
      <c r="L801"/>
      <c r="M801"/>
      <c r="N801"/>
      <c r="O801"/>
    </row>
    <row r="802" spans="1:15" ht="21.6" customHeight="1" x14ac:dyDescent="0.25">
      <c r="A802"/>
      <c r="B802"/>
      <c r="C802"/>
      <c r="D802"/>
      <c r="E802"/>
      <c r="F802"/>
      <c r="G802"/>
      <c r="H802"/>
      <c r="I802"/>
      <c r="J802"/>
      <c r="K802"/>
      <c r="L802"/>
      <c r="M802"/>
      <c r="N802"/>
      <c r="O802"/>
    </row>
    <row r="803" spans="1:15" ht="21.6" customHeight="1" x14ac:dyDescent="0.25">
      <c r="A803"/>
      <c r="B803"/>
      <c r="C803"/>
      <c r="D803"/>
      <c r="E803"/>
      <c r="F803"/>
      <c r="G803"/>
      <c r="H803"/>
      <c r="I803"/>
      <c r="J803"/>
      <c r="K803"/>
      <c r="L803"/>
      <c r="M803"/>
      <c r="N803"/>
      <c r="O803"/>
    </row>
    <row r="804" spans="1:15" ht="100.2" customHeight="1" x14ac:dyDescent="0.25">
      <c r="A804"/>
      <c r="B804"/>
      <c r="C804"/>
      <c r="D804"/>
      <c r="E804"/>
      <c r="F804"/>
      <c r="G804"/>
      <c r="H804"/>
      <c r="I804"/>
      <c r="J804"/>
      <c r="K804"/>
      <c r="L804"/>
      <c r="M804"/>
      <c r="N804"/>
      <c r="O804"/>
    </row>
    <row r="805" spans="1:15" ht="21.6" customHeight="1" x14ac:dyDescent="0.25">
      <c r="A805"/>
      <c r="B805"/>
      <c r="C805"/>
      <c r="D805"/>
      <c r="E805"/>
      <c r="F805"/>
      <c r="G805"/>
      <c r="H805"/>
      <c r="I805"/>
      <c r="J805"/>
      <c r="K805"/>
      <c r="L805"/>
      <c r="M805"/>
      <c r="N805"/>
      <c r="O805"/>
    </row>
    <row r="806" spans="1:15" ht="22.95" customHeight="1" x14ac:dyDescent="0.25">
      <c r="A806"/>
      <c r="B806"/>
      <c r="C806"/>
      <c r="D806"/>
      <c r="E806"/>
      <c r="F806"/>
      <c r="G806"/>
      <c r="H806"/>
      <c r="I806"/>
      <c r="J806"/>
      <c r="K806"/>
      <c r="L806"/>
      <c r="M806"/>
      <c r="N806"/>
      <c r="O806"/>
    </row>
    <row r="807" spans="1:15" ht="22.95" customHeight="1" x14ac:dyDescent="0.25">
      <c r="A807"/>
      <c r="B807"/>
      <c r="C807"/>
      <c r="D807"/>
      <c r="E807"/>
      <c r="F807"/>
      <c r="G807"/>
      <c r="H807"/>
      <c r="I807"/>
      <c r="J807"/>
      <c r="K807"/>
      <c r="L807"/>
      <c r="M807"/>
      <c r="N807"/>
      <c r="O807"/>
    </row>
    <row r="808" spans="1:15" ht="22.95" customHeight="1" x14ac:dyDescent="0.25">
      <c r="A808"/>
      <c r="B808"/>
      <c r="C808"/>
      <c r="D808"/>
      <c r="E808"/>
      <c r="F808"/>
      <c r="G808"/>
      <c r="H808"/>
      <c r="I808"/>
      <c r="J808"/>
      <c r="K808"/>
      <c r="L808"/>
      <c r="M808"/>
      <c r="N808"/>
      <c r="O808"/>
    </row>
    <row r="809" spans="1:15" ht="22.95" customHeight="1" x14ac:dyDescent="0.25">
      <c r="A809"/>
      <c r="B809"/>
      <c r="C809"/>
      <c r="D809"/>
      <c r="E809"/>
      <c r="F809"/>
      <c r="G809"/>
      <c r="H809"/>
      <c r="I809"/>
      <c r="J809"/>
      <c r="K809"/>
      <c r="L809"/>
      <c r="M809"/>
      <c r="N809"/>
      <c r="O809"/>
    </row>
    <row r="810" spans="1:15" ht="22.95" customHeight="1" x14ac:dyDescent="0.25">
      <c r="A810"/>
      <c r="B810"/>
      <c r="C810"/>
      <c r="D810"/>
      <c r="E810"/>
      <c r="F810"/>
      <c r="G810"/>
      <c r="H810"/>
      <c r="I810"/>
      <c r="J810"/>
      <c r="K810"/>
      <c r="L810"/>
      <c r="M810"/>
      <c r="N810"/>
      <c r="O810"/>
    </row>
    <row r="811" spans="1:15" ht="22.95" customHeight="1" x14ac:dyDescent="0.25">
      <c r="A811"/>
      <c r="B811"/>
      <c r="C811"/>
      <c r="D811"/>
      <c r="E811"/>
      <c r="F811"/>
      <c r="G811"/>
      <c r="H811"/>
      <c r="I811"/>
      <c r="J811"/>
      <c r="K811"/>
      <c r="L811"/>
      <c r="M811"/>
      <c r="N811"/>
      <c r="O811"/>
    </row>
    <row r="812" spans="1:15" ht="22.95" customHeight="1" x14ac:dyDescent="0.25">
      <c r="A812"/>
      <c r="B812"/>
      <c r="C812"/>
      <c r="D812"/>
      <c r="E812"/>
      <c r="F812"/>
      <c r="G812"/>
      <c r="H812"/>
      <c r="I812"/>
      <c r="J812"/>
      <c r="K812"/>
      <c r="L812"/>
      <c r="M812"/>
      <c r="N812"/>
      <c r="O812"/>
    </row>
    <row r="813" spans="1:15" ht="22.95" customHeight="1" x14ac:dyDescent="0.25">
      <c r="A813"/>
      <c r="B813"/>
      <c r="C813"/>
      <c r="D813"/>
      <c r="E813"/>
      <c r="F813"/>
      <c r="G813"/>
      <c r="H813"/>
      <c r="I813"/>
      <c r="J813"/>
      <c r="K813"/>
      <c r="L813"/>
      <c r="M813"/>
      <c r="N813"/>
      <c r="O813"/>
    </row>
    <row r="814" spans="1:15" ht="22.95" customHeight="1" x14ac:dyDescent="0.25">
      <c r="A814"/>
      <c r="B814"/>
      <c r="C814"/>
      <c r="D814"/>
      <c r="E814"/>
      <c r="F814"/>
      <c r="G814"/>
      <c r="H814"/>
      <c r="I814"/>
      <c r="J814"/>
      <c r="K814"/>
      <c r="L814"/>
      <c r="M814"/>
      <c r="N814"/>
      <c r="O814"/>
    </row>
    <row r="815" spans="1:15" ht="22.95" customHeight="1" x14ac:dyDescent="0.25">
      <c r="A815"/>
      <c r="B815"/>
      <c r="C815"/>
      <c r="D815"/>
      <c r="E815"/>
      <c r="F815"/>
      <c r="G815"/>
      <c r="H815"/>
      <c r="I815"/>
      <c r="J815"/>
      <c r="K815"/>
      <c r="L815"/>
      <c r="M815"/>
      <c r="N815"/>
      <c r="O815"/>
    </row>
    <row r="816" spans="1:15" ht="22.95" customHeight="1" x14ac:dyDescent="0.25">
      <c r="A816"/>
      <c r="B816"/>
      <c r="C816"/>
      <c r="D816"/>
      <c r="E816"/>
      <c r="F816"/>
      <c r="G816"/>
      <c r="H816"/>
      <c r="I816"/>
      <c r="J816"/>
      <c r="K816"/>
      <c r="L816"/>
      <c r="M816"/>
      <c r="N816"/>
      <c r="O816"/>
    </row>
    <row r="817" spans="1:15" ht="22.95" customHeight="1" x14ac:dyDescent="0.25">
      <c r="A817"/>
      <c r="B817"/>
      <c r="C817"/>
      <c r="D817"/>
      <c r="E817"/>
      <c r="F817"/>
      <c r="G817"/>
      <c r="H817"/>
      <c r="I817"/>
      <c r="J817"/>
      <c r="K817"/>
      <c r="L817"/>
      <c r="M817"/>
      <c r="N817"/>
      <c r="O817"/>
    </row>
    <row r="818" spans="1:15" ht="22.95" customHeight="1" x14ac:dyDescent="0.25">
      <c r="A818"/>
      <c r="B818"/>
      <c r="C818"/>
      <c r="D818"/>
      <c r="E818"/>
      <c r="F818"/>
      <c r="G818"/>
      <c r="H818"/>
      <c r="I818"/>
      <c r="J818"/>
      <c r="K818"/>
      <c r="L818"/>
      <c r="M818"/>
      <c r="N818"/>
      <c r="O818"/>
    </row>
    <row r="819" spans="1:15" ht="22.95" customHeight="1" x14ac:dyDescent="0.25">
      <c r="A819"/>
      <c r="B819"/>
      <c r="C819"/>
      <c r="D819"/>
      <c r="E819"/>
      <c r="F819"/>
      <c r="G819"/>
      <c r="H819"/>
      <c r="I819"/>
      <c r="J819"/>
      <c r="K819"/>
      <c r="L819"/>
      <c r="M819"/>
      <c r="N819"/>
      <c r="O819"/>
    </row>
    <row r="820" spans="1:15" ht="22.95" customHeight="1" x14ac:dyDescent="0.25">
      <c r="A820"/>
      <c r="B820"/>
      <c r="C820"/>
      <c r="D820"/>
      <c r="E820"/>
      <c r="F820"/>
      <c r="G820"/>
      <c r="H820"/>
      <c r="I820"/>
      <c r="J820"/>
      <c r="K820"/>
      <c r="L820"/>
      <c r="M820"/>
      <c r="N820"/>
      <c r="O820"/>
    </row>
    <row r="821" spans="1:15" ht="22.95" customHeight="1" x14ac:dyDescent="0.25">
      <c r="A821"/>
      <c r="B821"/>
      <c r="C821"/>
      <c r="D821"/>
      <c r="E821"/>
      <c r="F821"/>
      <c r="G821"/>
      <c r="H821"/>
      <c r="I821"/>
      <c r="J821"/>
      <c r="K821"/>
      <c r="L821"/>
      <c r="M821"/>
      <c r="N821"/>
      <c r="O821"/>
    </row>
    <row r="822" spans="1:15" ht="22.95" customHeight="1" x14ac:dyDescent="0.25">
      <c r="A822"/>
      <c r="B822"/>
      <c r="C822"/>
      <c r="D822"/>
      <c r="E822"/>
      <c r="F822"/>
      <c r="G822"/>
      <c r="H822"/>
      <c r="I822"/>
      <c r="J822"/>
      <c r="K822"/>
      <c r="L822"/>
      <c r="M822"/>
      <c r="N822"/>
      <c r="O822"/>
    </row>
    <row r="823" spans="1:15" ht="22.95" customHeight="1" x14ac:dyDescent="0.25">
      <c r="A823"/>
      <c r="B823"/>
      <c r="C823"/>
      <c r="D823"/>
      <c r="E823"/>
      <c r="F823"/>
      <c r="G823"/>
      <c r="H823"/>
      <c r="I823"/>
      <c r="J823"/>
      <c r="K823"/>
      <c r="L823"/>
      <c r="M823"/>
      <c r="N823"/>
      <c r="O823"/>
    </row>
    <row r="824" spans="1:15" ht="22.95" customHeight="1" x14ac:dyDescent="0.25">
      <c r="A824"/>
      <c r="B824"/>
      <c r="C824"/>
      <c r="D824"/>
      <c r="E824"/>
      <c r="F824"/>
      <c r="G824"/>
      <c r="H824"/>
      <c r="I824"/>
      <c r="J824"/>
      <c r="K824"/>
      <c r="L824"/>
      <c r="M824"/>
      <c r="N824"/>
      <c r="O824"/>
    </row>
    <row r="825" spans="1:15" ht="22.95" customHeight="1" x14ac:dyDescent="0.25">
      <c r="A825"/>
      <c r="B825"/>
      <c r="C825"/>
      <c r="D825"/>
      <c r="E825"/>
      <c r="F825"/>
      <c r="G825"/>
      <c r="H825"/>
      <c r="I825"/>
      <c r="J825"/>
      <c r="K825"/>
      <c r="L825"/>
      <c r="M825"/>
      <c r="N825"/>
      <c r="O825"/>
    </row>
    <row r="826" spans="1:15" ht="22.95" customHeight="1" x14ac:dyDescent="0.25">
      <c r="A826"/>
      <c r="B826"/>
      <c r="C826"/>
      <c r="D826"/>
      <c r="E826"/>
      <c r="F826"/>
      <c r="G826"/>
      <c r="H826"/>
      <c r="I826"/>
      <c r="J826"/>
      <c r="K826"/>
      <c r="L826"/>
      <c r="M826"/>
      <c r="N826"/>
      <c r="O826"/>
    </row>
    <row r="827" spans="1:15" ht="22.95" customHeight="1" x14ac:dyDescent="0.25">
      <c r="A827"/>
      <c r="B827"/>
      <c r="C827"/>
      <c r="D827"/>
      <c r="E827"/>
      <c r="F827"/>
      <c r="G827"/>
      <c r="H827"/>
      <c r="I827"/>
      <c r="J827"/>
      <c r="K827"/>
      <c r="L827"/>
      <c r="M827"/>
      <c r="N827"/>
      <c r="O827"/>
    </row>
    <row r="828" spans="1:15" ht="22.95" customHeight="1" x14ac:dyDescent="0.25">
      <c r="A828"/>
      <c r="B828"/>
      <c r="C828"/>
      <c r="D828"/>
      <c r="E828"/>
      <c r="F828"/>
      <c r="G828"/>
      <c r="H828"/>
      <c r="I828"/>
      <c r="J828"/>
      <c r="K828"/>
      <c r="L828"/>
      <c r="M828"/>
      <c r="N828"/>
      <c r="O828"/>
    </row>
    <row r="829" spans="1:15" ht="22.95" customHeight="1" x14ac:dyDescent="0.25">
      <c r="A829"/>
      <c r="B829"/>
      <c r="C829"/>
      <c r="D829"/>
      <c r="E829"/>
      <c r="F829"/>
      <c r="G829"/>
      <c r="H829"/>
      <c r="I829"/>
      <c r="J829"/>
      <c r="K829"/>
      <c r="L829"/>
      <c r="M829"/>
      <c r="N829"/>
      <c r="O829"/>
    </row>
    <row r="830" spans="1:15" ht="22.95" customHeight="1" x14ac:dyDescent="0.25">
      <c r="A830"/>
      <c r="B830"/>
      <c r="C830"/>
      <c r="D830"/>
      <c r="E830"/>
      <c r="F830"/>
      <c r="G830"/>
      <c r="H830"/>
      <c r="I830"/>
      <c r="J830"/>
      <c r="K830"/>
      <c r="L830"/>
      <c r="M830"/>
      <c r="N830"/>
      <c r="O830"/>
    </row>
    <row r="831" spans="1:15" ht="22.95" customHeight="1" x14ac:dyDescent="0.25">
      <c r="A831"/>
      <c r="B831"/>
      <c r="C831"/>
      <c r="D831"/>
      <c r="E831"/>
      <c r="F831"/>
      <c r="G831"/>
      <c r="H831"/>
      <c r="I831"/>
      <c r="J831"/>
      <c r="K831"/>
      <c r="L831"/>
      <c r="M831"/>
      <c r="N831"/>
      <c r="O831"/>
    </row>
    <row r="832" spans="1:15" ht="22.95" customHeight="1" x14ac:dyDescent="0.25">
      <c r="A832"/>
      <c r="B832"/>
      <c r="C832"/>
      <c r="D832"/>
      <c r="E832"/>
      <c r="F832"/>
      <c r="G832"/>
      <c r="H832"/>
      <c r="I832"/>
      <c r="J832"/>
      <c r="K832"/>
      <c r="L832"/>
      <c r="M832"/>
      <c r="N832"/>
      <c r="O832"/>
    </row>
    <row r="833" spans="1:15" ht="22.95" customHeight="1" x14ac:dyDescent="0.25">
      <c r="A833"/>
      <c r="B833"/>
      <c r="C833"/>
      <c r="D833"/>
      <c r="E833"/>
      <c r="F833"/>
      <c r="G833"/>
      <c r="H833"/>
      <c r="I833"/>
      <c r="J833"/>
      <c r="K833"/>
      <c r="L833"/>
      <c r="M833"/>
      <c r="N833"/>
      <c r="O833"/>
    </row>
    <row r="834" spans="1:15" ht="22.95" customHeight="1" x14ac:dyDescent="0.25">
      <c r="A834"/>
      <c r="B834"/>
      <c r="C834"/>
      <c r="D834"/>
      <c r="E834"/>
      <c r="F834"/>
      <c r="G834"/>
      <c r="H834"/>
      <c r="I834"/>
      <c r="J834"/>
      <c r="K834"/>
      <c r="L834"/>
      <c r="M834"/>
      <c r="N834"/>
      <c r="O834"/>
    </row>
    <row r="835" spans="1:15" ht="22.95" customHeight="1" x14ac:dyDescent="0.25">
      <c r="A835"/>
      <c r="B835"/>
      <c r="C835"/>
      <c r="D835"/>
      <c r="E835"/>
      <c r="F835"/>
      <c r="G835"/>
      <c r="H835"/>
      <c r="I835"/>
      <c r="J835"/>
      <c r="K835"/>
      <c r="L835"/>
      <c r="M835"/>
      <c r="N835"/>
      <c r="O835"/>
    </row>
    <row r="836" spans="1:15" ht="22.95" customHeight="1" x14ac:dyDescent="0.25">
      <c r="A836"/>
      <c r="B836"/>
      <c r="C836"/>
      <c r="D836"/>
      <c r="E836"/>
      <c r="F836"/>
      <c r="G836"/>
      <c r="H836"/>
      <c r="I836"/>
      <c r="J836"/>
      <c r="K836"/>
      <c r="L836"/>
      <c r="M836"/>
      <c r="N836"/>
      <c r="O836"/>
    </row>
    <row r="837" spans="1:15" ht="22.95" customHeight="1" x14ac:dyDescent="0.25">
      <c r="A837"/>
      <c r="B837"/>
      <c r="C837"/>
      <c r="D837"/>
      <c r="E837"/>
      <c r="F837"/>
      <c r="G837"/>
      <c r="H837"/>
      <c r="I837"/>
      <c r="J837"/>
      <c r="K837"/>
      <c r="L837"/>
      <c r="M837"/>
      <c r="N837"/>
      <c r="O837"/>
    </row>
    <row r="838" spans="1:15" ht="22.95" customHeight="1" x14ac:dyDescent="0.25">
      <c r="A838"/>
      <c r="B838"/>
      <c r="C838"/>
      <c r="D838"/>
      <c r="E838"/>
      <c r="F838"/>
      <c r="G838"/>
      <c r="H838"/>
      <c r="I838"/>
      <c r="J838"/>
      <c r="K838"/>
      <c r="L838"/>
      <c r="M838"/>
      <c r="N838"/>
      <c r="O838"/>
    </row>
    <row r="839" spans="1:15" ht="22.95" customHeight="1" x14ac:dyDescent="0.25">
      <c r="A839"/>
      <c r="B839"/>
      <c r="C839"/>
      <c r="D839"/>
      <c r="E839"/>
      <c r="F839"/>
      <c r="G839"/>
      <c r="H839"/>
      <c r="I839"/>
      <c r="J839"/>
      <c r="K839"/>
      <c r="L839"/>
      <c r="M839"/>
      <c r="N839"/>
      <c r="O839"/>
    </row>
    <row r="840" spans="1:15" ht="22.95" customHeight="1" x14ac:dyDescent="0.25">
      <c r="A840"/>
      <c r="B840"/>
      <c r="C840"/>
      <c r="D840"/>
      <c r="E840"/>
      <c r="F840"/>
      <c r="G840"/>
      <c r="H840"/>
      <c r="I840"/>
      <c r="J840"/>
      <c r="K840"/>
      <c r="L840"/>
      <c r="M840"/>
      <c r="N840"/>
      <c r="O840"/>
    </row>
    <row r="841" spans="1:15" ht="22.95" customHeight="1" x14ac:dyDescent="0.25">
      <c r="A841"/>
      <c r="B841"/>
      <c r="C841"/>
      <c r="D841"/>
      <c r="E841"/>
      <c r="F841"/>
      <c r="G841"/>
      <c r="H841"/>
      <c r="I841"/>
      <c r="J841"/>
      <c r="K841"/>
      <c r="L841"/>
      <c r="M841"/>
      <c r="N841"/>
      <c r="O841"/>
    </row>
    <row r="842" spans="1:15" ht="22.95" customHeight="1" x14ac:dyDescent="0.25">
      <c r="A842"/>
      <c r="B842"/>
      <c r="C842"/>
      <c r="D842"/>
      <c r="E842"/>
      <c r="F842"/>
      <c r="G842"/>
      <c r="H842"/>
      <c r="I842"/>
      <c r="J842"/>
      <c r="K842"/>
      <c r="L842"/>
      <c r="M842"/>
      <c r="N842"/>
      <c r="O842"/>
    </row>
    <row r="843" spans="1:15" ht="22.95" customHeight="1" x14ac:dyDescent="0.25">
      <c r="A843"/>
      <c r="B843"/>
      <c r="C843"/>
      <c r="D843"/>
      <c r="E843"/>
      <c r="F843"/>
      <c r="G843"/>
      <c r="H843"/>
      <c r="I843"/>
      <c r="J843"/>
      <c r="K843"/>
      <c r="L843"/>
      <c r="M843"/>
      <c r="N843"/>
      <c r="O843"/>
    </row>
    <row r="844" spans="1:15" ht="22.95" customHeight="1" x14ac:dyDescent="0.25">
      <c r="A844"/>
      <c r="B844"/>
      <c r="C844"/>
      <c r="D844"/>
      <c r="E844"/>
      <c r="F844"/>
      <c r="G844"/>
      <c r="H844"/>
      <c r="I844"/>
      <c r="J844"/>
      <c r="K844"/>
      <c r="L844"/>
      <c r="M844"/>
      <c r="N844"/>
      <c r="O844"/>
    </row>
    <row r="845" spans="1:15" ht="22.95" customHeight="1" x14ac:dyDescent="0.25">
      <c r="A845"/>
      <c r="B845"/>
      <c r="C845"/>
      <c r="D845"/>
      <c r="E845"/>
      <c r="F845"/>
      <c r="G845"/>
      <c r="H845"/>
      <c r="I845"/>
      <c r="J845"/>
      <c r="K845"/>
      <c r="L845"/>
      <c r="M845"/>
      <c r="N845"/>
      <c r="O845"/>
    </row>
    <row r="846" spans="1:15" ht="22.95" customHeight="1" x14ac:dyDescent="0.25">
      <c r="A846"/>
      <c r="B846"/>
      <c r="C846"/>
      <c r="D846"/>
      <c r="E846"/>
      <c r="F846"/>
      <c r="G846"/>
      <c r="H846"/>
      <c r="I846"/>
      <c r="J846"/>
      <c r="K846"/>
      <c r="L846"/>
      <c r="M846"/>
      <c r="N846"/>
      <c r="O846"/>
    </row>
    <row r="847" spans="1:15" ht="22.95" customHeight="1" x14ac:dyDescent="0.25">
      <c r="A847"/>
      <c r="B847"/>
      <c r="C847"/>
      <c r="D847"/>
      <c r="E847"/>
      <c r="F847"/>
      <c r="G847"/>
      <c r="H847"/>
      <c r="I847"/>
      <c r="J847"/>
      <c r="K847"/>
      <c r="L847"/>
      <c r="M847"/>
      <c r="N847"/>
      <c r="O847"/>
    </row>
    <row r="848" spans="1:15" ht="22.95" customHeight="1" x14ac:dyDescent="0.25">
      <c r="A848"/>
      <c r="B848"/>
      <c r="C848"/>
      <c r="D848"/>
      <c r="E848"/>
      <c r="F848"/>
      <c r="G848"/>
      <c r="H848"/>
      <c r="I848"/>
      <c r="J848"/>
      <c r="K848"/>
      <c r="L848"/>
      <c r="M848"/>
      <c r="N848"/>
      <c r="O848"/>
    </row>
    <row r="849" spans="1:15" ht="22.95" customHeight="1" x14ac:dyDescent="0.25">
      <c r="A849"/>
      <c r="B849"/>
      <c r="C849"/>
      <c r="D849"/>
      <c r="E849"/>
      <c r="F849"/>
      <c r="G849"/>
      <c r="H849"/>
      <c r="I849"/>
      <c r="J849"/>
      <c r="K849"/>
      <c r="L849"/>
      <c r="M849"/>
      <c r="N849"/>
      <c r="O849"/>
    </row>
    <row r="850" spans="1:15" ht="22.95" customHeight="1" x14ac:dyDescent="0.25">
      <c r="A850"/>
      <c r="B850"/>
      <c r="C850"/>
      <c r="D850"/>
      <c r="E850"/>
      <c r="F850"/>
      <c r="G850"/>
      <c r="H850"/>
      <c r="I850"/>
      <c r="J850"/>
      <c r="K850"/>
      <c r="L850"/>
      <c r="M850"/>
      <c r="N850"/>
      <c r="O850"/>
    </row>
    <row r="851" spans="1:15" ht="22.95" customHeight="1" x14ac:dyDescent="0.25">
      <c r="A851"/>
      <c r="B851"/>
      <c r="C851"/>
      <c r="D851"/>
      <c r="E851"/>
      <c r="F851"/>
      <c r="G851"/>
      <c r="H851"/>
      <c r="I851"/>
      <c r="J851"/>
      <c r="K851"/>
      <c r="L851"/>
      <c r="M851"/>
      <c r="N851"/>
      <c r="O851"/>
    </row>
    <row r="852" spans="1:15" ht="22.95" customHeight="1" x14ac:dyDescent="0.25">
      <c r="A852"/>
      <c r="B852"/>
      <c r="C852"/>
      <c r="D852"/>
      <c r="E852"/>
      <c r="F852"/>
      <c r="G852"/>
      <c r="H852"/>
      <c r="I852"/>
      <c r="J852"/>
      <c r="K852"/>
      <c r="L852"/>
      <c r="M852"/>
      <c r="N852"/>
      <c r="O852"/>
    </row>
    <row r="853" spans="1:15" ht="22.95" customHeight="1" x14ac:dyDescent="0.25">
      <c r="A853"/>
      <c r="B853"/>
      <c r="C853"/>
      <c r="D853"/>
      <c r="E853"/>
      <c r="F853"/>
      <c r="G853"/>
      <c r="H853"/>
      <c r="I853"/>
      <c r="J853"/>
      <c r="K853"/>
      <c r="L853"/>
      <c r="M853"/>
      <c r="N853"/>
      <c r="O853"/>
    </row>
    <row r="854" spans="1:15" ht="22.95" customHeight="1" x14ac:dyDescent="0.25">
      <c r="A854"/>
      <c r="B854"/>
      <c r="C854"/>
      <c r="D854"/>
      <c r="E854"/>
      <c r="F854"/>
      <c r="G854"/>
      <c r="H854"/>
      <c r="I854"/>
      <c r="J854"/>
      <c r="K854"/>
      <c r="L854"/>
      <c r="M854"/>
      <c r="N854"/>
      <c r="O854"/>
    </row>
    <row r="855" spans="1:15" ht="22.95" customHeight="1" x14ac:dyDescent="0.25">
      <c r="A855"/>
      <c r="B855"/>
      <c r="C855"/>
      <c r="D855"/>
      <c r="E855"/>
      <c r="F855"/>
      <c r="G855"/>
      <c r="H855"/>
      <c r="I855"/>
      <c r="J855"/>
      <c r="K855"/>
      <c r="L855"/>
      <c r="M855"/>
      <c r="N855"/>
      <c r="O855"/>
    </row>
    <row r="856" spans="1:15" ht="22.95" customHeight="1" x14ac:dyDescent="0.25">
      <c r="A856"/>
      <c r="B856"/>
      <c r="C856"/>
      <c r="D856"/>
      <c r="E856"/>
      <c r="F856"/>
      <c r="G856"/>
      <c r="H856"/>
      <c r="I856"/>
      <c r="J856"/>
      <c r="K856"/>
      <c r="L856"/>
      <c r="M856"/>
      <c r="N856"/>
      <c r="O856"/>
    </row>
    <row r="857" spans="1:15" ht="22.95" customHeight="1" x14ac:dyDescent="0.25">
      <c r="A857"/>
      <c r="B857"/>
      <c r="C857"/>
      <c r="D857"/>
      <c r="E857"/>
      <c r="F857"/>
      <c r="G857"/>
      <c r="H857"/>
      <c r="I857"/>
      <c r="J857"/>
      <c r="K857"/>
      <c r="L857"/>
      <c r="M857"/>
      <c r="N857"/>
      <c r="O857"/>
    </row>
    <row r="858" spans="1:15" ht="22.95" customHeight="1" x14ac:dyDescent="0.25">
      <c r="A858"/>
      <c r="B858"/>
      <c r="C858"/>
      <c r="D858"/>
      <c r="E858"/>
      <c r="F858"/>
      <c r="G858"/>
      <c r="H858"/>
      <c r="I858"/>
      <c r="J858"/>
      <c r="K858"/>
      <c r="L858"/>
      <c r="M858"/>
      <c r="N858"/>
      <c r="O858"/>
    </row>
    <row r="859" spans="1:15" ht="22.95" customHeight="1" x14ac:dyDescent="0.25">
      <c r="A859"/>
      <c r="B859"/>
      <c r="C859"/>
      <c r="D859"/>
      <c r="E859"/>
      <c r="F859"/>
      <c r="G859"/>
      <c r="H859"/>
      <c r="I859"/>
      <c r="J859"/>
      <c r="K859"/>
      <c r="L859"/>
      <c r="M859"/>
      <c r="N859"/>
      <c r="O859"/>
    </row>
    <row r="860" spans="1:15" ht="22.95" customHeight="1" x14ac:dyDescent="0.25">
      <c r="A860"/>
      <c r="B860"/>
      <c r="C860"/>
      <c r="D860"/>
      <c r="E860"/>
      <c r="F860"/>
      <c r="G860"/>
      <c r="H860"/>
      <c r="I860"/>
      <c r="J860"/>
      <c r="K860"/>
      <c r="L860"/>
      <c r="M860"/>
      <c r="N860"/>
      <c r="O860"/>
    </row>
    <row r="861" spans="1:15" ht="22.95" customHeight="1" x14ac:dyDescent="0.25">
      <c r="A861"/>
      <c r="B861"/>
      <c r="C861"/>
      <c r="D861"/>
      <c r="E861"/>
      <c r="F861"/>
      <c r="G861"/>
      <c r="H861"/>
      <c r="I861"/>
      <c r="J861"/>
      <c r="K861"/>
      <c r="L861"/>
      <c r="M861"/>
      <c r="N861"/>
      <c r="O861"/>
    </row>
    <row r="862" spans="1:15" ht="22.95" customHeight="1" x14ac:dyDescent="0.25">
      <c r="A862"/>
      <c r="B862"/>
      <c r="C862"/>
      <c r="D862"/>
      <c r="E862"/>
      <c r="F862"/>
      <c r="G862"/>
      <c r="H862"/>
      <c r="I862"/>
      <c r="J862"/>
      <c r="K862"/>
      <c r="L862"/>
      <c r="M862"/>
      <c r="N862"/>
      <c r="O862"/>
    </row>
    <row r="863" spans="1:15" ht="22.95" customHeight="1" x14ac:dyDescent="0.25">
      <c r="A863"/>
      <c r="B863"/>
      <c r="C863"/>
      <c r="D863"/>
      <c r="E863"/>
      <c r="F863"/>
      <c r="G863"/>
      <c r="H863"/>
      <c r="I863"/>
      <c r="J863"/>
      <c r="K863"/>
      <c r="L863"/>
      <c r="M863"/>
      <c r="N863"/>
      <c r="O863"/>
    </row>
    <row r="864" spans="1:15" ht="22.95" customHeight="1" x14ac:dyDescent="0.25">
      <c r="A864"/>
      <c r="B864"/>
      <c r="C864"/>
      <c r="D864"/>
      <c r="E864"/>
      <c r="F864"/>
      <c r="G864"/>
      <c r="H864"/>
      <c r="I864"/>
      <c r="J864"/>
      <c r="K864"/>
      <c r="L864"/>
      <c r="M864"/>
      <c r="N864"/>
      <c r="O864"/>
    </row>
    <row r="865" spans="1:15" ht="22.95" customHeight="1" x14ac:dyDescent="0.25">
      <c r="A865"/>
      <c r="B865"/>
      <c r="C865"/>
      <c r="D865"/>
      <c r="E865"/>
      <c r="F865"/>
      <c r="G865"/>
      <c r="H865"/>
      <c r="I865"/>
      <c r="J865"/>
      <c r="K865"/>
      <c r="L865"/>
      <c r="M865"/>
      <c r="N865"/>
      <c r="O865"/>
    </row>
    <row r="866" spans="1:15" ht="22.95" customHeight="1" x14ac:dyDescent="0.25">
      <c r="A866"/>
      <c r="B866"/>
      <c r="C866"/>
      <c r="D866"/>
      <c r="E866"/>
      <c r="F866"/>
      <c r="G866"/>
      <c r="H866"/>
      <c r="I866"/>
      <c r="J866"/>
      <c r="K866"/>
      <c r="L866"/>
      <c r="M866"/>
      <c r="N866"/>
      <c r="O866"/>
    </row>
    <row r="867" spans="1:15" ht="21.6" customHeight="1" x14ac:dyDescent="0.25">
      <c r="A867"/>
      <c r="B867"/>
      <c r="C867"/>
      <c r="D867"/>
      <c r="E867"/>
      <c r="F867"/>
      <c r="G867"/>
      <c r="H867"/>
      <c r="I867"/>
      <c r="J867"/>
      <c r="K867"/>
      <c r="L867"/>
      <c r="M867"/>
      <c r="N867"/>
      <c r="O867"/>
    </row>
    <row r="868" spans="1:15" ht="21.6" customHeight="1" x14ac:dyDescent="0.25">
      <c r="A868"/>
      <c r="B868"/>
      <c r="C868"/>
      <c r="D868"/>
      <c r="E868"/>
      <c r="F868"/>
      <c r="G868"/>
      <c r="H868"/>
      <c r="I868"/>
      <c r="J868"/>
      <c r="K868"/>
      <c r="L868"/>
      <c r="M868"/>
      <c r="N868"/>
      <c r="O868"/>
    </row>
    <row r="869" spans="1:15" ht="100.2" customHeight="1" x14ac:dyDescent="0.25">
      <c r="A869"/>
      <c r="B869"/>
      <c r="C869"/>
      <c r="D869"/>
      <c r="E869"/>
      <c r="F869"/>
      <c r="G869"/>
      <c r="H869"/>
      <c r="I869"/>
      <c r="J869"/>
      <c r="K869"/>
      <c r="L869"/>
      <c r="M869"/>
      <c r="N869"/>
      <c r="O869"/>
    </row>
    <row r="870" spans="1:15" ht="21.6" customHeight="1" x14ac:dyDescent="0.25">
      <c r="A870"/>
      <c r="B870"/>
      <c r="C870"/>
      <c r="D870"/>
      <c r="E870"/>
      <c r="F870"/>
      <c r="G870"/>
      <c r="H870"/>
      <c r="I870"/>
      <c r="J870"/>
      <c r="K870"/>
      <c r="L870"/>
      <c r="M870"/>
      <c r="N870"/>
      <c r="O870"/>
    </row>
    <row r="871" spans="1:15" ht="22.95" customHeight="1" x14ac:dyDescent="0.25">
      <c r="A871"/>
      <c r="B871"/>
      <c r="C871"/>
      <c r="D871"/>
      <c r="E871"/>
      <c r="F871"/>
      <c r="G871"/>
      <c r="H871"/>
      <c r="I871"/>
      <c r="J871"/>
      <c r="K871"/>
      <c r="L871"/>
      <c r="M871"/>
      <c r="N871"/>
      <c r="O871"/>
    </row>
    <row r="872" spans="1:15" ht="22.95" customHeight="1" x14ac:dyDescent="0.25">
      <c r="A872"/>
      <c r="B872"/>
      <c r="C872"/>
      <c r="D872"/>
      <c r="E872"/>
      <c r="F872"/>
      <c r="G872"/>
      <c r="H872"/>
      <c r="I872"/>
      <c r="J872"/>
      <c r="K872"/>
      <c r="L872"/>
      <c r="M872"/>
      <c r="N872"/>
      <c r="O872"/>
    </row>
    <row r="873" spans="1:15" ht="22.95" customHeight="1" x14ac:dyDescent="0.25">
      <c r="A873"/>
      <c r="B873"/>
      <c r="C873"/>
      <c r="D873"/>
      <c r="E873"/>
      <c r="F873"/>
      <c r="G873"/>
      <c r="H873"/>
      <c r="I873"/>
      <c r="J873"/>
      <c r="K873"/>
      <c r="L873"/>
      <c r="M873"/>
      <c r="N873"/>
      <c r="O873"/>
    </row>
    <row r="874" spans="1:15" ht="22.95" customHeight="1" x14ac:dyDescent="0.25">
      <c r="A874"/>
      <c r="B874"/>
      <c r="C874"/>
      <c r="D874"/>
      <c r="E874"/>
      <c r="F874"/>
      <c r="G874"/>
      <c r="H874"/>
      <c r="I874"/>
      <c r="J874"/>
      <c r="K874"/>
      <c r="L874"/>
      <c r="M874"/>
      <c r="N874"/>
      <c r="O874"/>
    </row>
    <row r="875" spans="1:15" ht="22.95" customHeight="1" x14ac:dyDescent="0.25">
      <c r="A875"/>
      <c r="B875"/>
      <c r="C875"/>
      <c r="D875"/>
      <c r="E875"/>
      <c r="F875"/>
      <c r="G875"/>
      <c r="H875"/>
      <c r="I875"/>
      <c r="J875"/>
      <c r="K875"/>
      <c r="L875"/>
      <c r="M875"/>
      <c r="N875"/>
      <c r="O875"/>
    </row>
    <row r="876" spans="1:15" ht="22.95" customHeight="1" x14ac:dyDescent="0.25">
      <c r="A876"/>
      <c r="B876"/>
      <c r="C876"/>
      <c r="D876"/>
      <c r="E876"/>
      <c r="F876"/>
      <c r="G876"/>
      <c r="H876"/>
      <c r="I876"/>
      <c r="J876"/>
      <c r="K876"/>
      <c r="L876"/>
      <c r="M876"/>
      <c r="N876"/>
      <c r="O876"/>
    </row>
    <row r="877" spans="1:15" ht="22.95" customHeight="1" x14ac:dyDescent="0.25">
      <c r="A877"/>
      <c r="B877"/>
      <c r="C877"/>
      <c r="D877"/>
      <c r="E877"/>
      <c r="F877"/>
      <c r="G877"/>
      <c r="H877"/>
      <c r="I877"/>
      <c r="J877"/>
      <c r="K877"/>
      <c r="L877"/>
      <c r="M877"/>
      <c r="N877"/>
      <c r="O877"/>
    </row>
    <row r="878" spans="1:15" ht="22.95" customHeight="1" x14ac:dyDescent="0.25">
      <c r="A878"/>
      <c r="B878"/>
      <c r="C878"/>
      <c r="D878"/>
      <c r="E878"/>
      <c r="F878"/>
      <c r="G878"/>
      <c r="H878"/>
      <c r="I878"/>
      <c r="J878"/>
      <c r="K878"/>
      <c r="L878"/>
      <c r="M878"/>
      <c r="N878"/>
      <c r="O878"/>
    </row>
    <row r="879" spans="1:15" ht="22.95" customHeight="1" x14ac:dyDescent="0.25">
      <c r="A879"/>
      <c r="B879"/>
      <c r="C879"/>
      <c r="D879"/>
      <c r="E879"/>
      <c r="F879"/>
      <c r="G879"/>
      <c r="H879"/>
      <c r="I879"/>
      <c r="J879"/>
      <c r="K879"/>
      <c r="L879"/>
      <c r="M879"/>
      <c r="N879"/>
      <c r="O879"/>
    </row>
    <row r="880" spans="1:15" ht="22.95" customHeight="1" x14ac:dyDescent="0.25">
      <c r="A880"/>
      <c r="B880"/>
      <c r="C880"/>
      <c r="D880"/>
      <c r="E880"/>
      <c r="F880"/>
      <c r="G880"/>
      <c r="H880"/>
      <c r="I880"/>
      <c r="J880"/>
      <c r="K880"/>
      <c r="L880"/>
      <c r="M880"/>
      <c r="N880"/>
      <c r="O880"/>
    </row>
    <row r="881" spans="1:15" ht="22.95" customHeight="1" x14ac:dyDescent="0.25">
      <c r="A881"/>
      <c r="B881"/>
      <c r="C881"/>
      <c r="D881"/>
      <c r="E881"/>
      <c r="F881"/>
      <c r="G881"/>
      <c r="H881"/>
      <c r="I881"/>
      <c r="J881"/>
      <c r="K881"/>
      <c r="L881"/>
      <c r="M881"/>
      <c r="N881"/>
      <c r="O881"/>
    </row>
    <row r="882" spans="1:15" ht="22.95" customHeight="1" x14ac:dyDescent="0.25">
      <c r="A882"/>
      <c r="B882"/>
      <c r="C882"/>
      <c r="D882"/>
      <c r="E882"/>
      <c r="F882"/>
      <c r="G882"/>
      <c r="H882"/>
      <c r="I882"/>
      <c r="J882"/>
      <c r="K882"/>
      <c r="L882"/>
      <c r="M882"/>
      <c r="N882"/>
      <c r="O882"/>
    </row>
    <row r="883" spans="1:15" ht="22.95" customHeight="1" x14ac:dyDescent="0.25">
      <c r="A883"/>
      <c r="B883"/>
      <c r="C883"/>
      <c r="D883"/>
      <c r="E883"/>
      <c r="F883"/>
      <c r="G883"/>
      <c r="H883"/>
      <c r="I883"/>
      <c r="J883"/>
      <c r="K883"/>
      <c r="L883"/>
      <c r="M883"/>
      <c r="N883"/>
      <c r="O883"/>
    </row>
    <row r="884" spans="1:15" ht="22.95" customHeight="1" x14ac:dyDescent="0.25">
      <c r="A884"/>
      <c r="B884"/>
      <c r="C884"/>
      <c r="D884"/>
      <c r="E884"/>
      <c r="F884"/>
      <c r="G884"/>
      <c r="H884"/>
      <c r="I884"/>
      <c r="J884"/>
      <c r="K884"/>
      <c r="L884"/>
      <c r="M884"/>
      <c r="N884"/>
      <c r="O884"/>
    </row>
    <row r="885" spans="1:15" ht="22.95" customHeight="1" x14ac:dyDescent="0.25">
      <c r="A885"/>
      <c r="B885"/>
      <c r="C885"/>
      <c r="D885"/>
      <c r="E885"/>
      <c r="F885"/>
      <c r="G885"/>
      <c r="H885"/>
      <c r="I885"/>
      <c r="J885"/>
      <c r="K885"/>
      <c r="L885"/>
      <c r="M885"/>
      <c r="N885"/>
      <c r="O885"/>
    </row>
    <row r="886" spans="1:15" ht="22.95" customHeight="1" x14ac:dyDescent="0.25">
      <c r="A886"/>
      <c r="B886"/>
      <c r="C886"/>
      <c r="D886"/>
      <c r="E886"/>
      <c r="F886"/>
      <c r="G886"/>
      <c r="H886"/>
      <c r="I886"/>
      <c r="J886"/>
      <c r="K886"/>
      <c r="L886"/>
      <c r="M886"/>
      <c r="N886"/>
      <c r="O886"/>
    </row>
    <row r="887" spans="1:15" ht="22.95" customHeight="1" x14ac:dyDescent="0.25">
      <c r="A887"/>
      <c r="B887"/>
      <c r="C887"/>
      <c r="D887"/>
      <c r="E887"/>
      <c r="F887"/>
      <c r="G887"/>
      <c r="H887"/>
      <c r="I887"/>
      <c r="J887"/>
      <c r="K887"/>
      <c r="L887"/>
      <c r="M887"/>
      <c r="N887"/>
      <c r="O887"/>
    </row>
    <row r="888" spans="1:15" ht="22.95" customHeight="1" x14ac:dyDescent="0.25">
      <c r="A888"/>
      <c r="B888"/>
      <c r="C888"/>
      <c r="D888"/>
      <c r="E888"/>
      <c r="F888"/>
      <c r="G888"/>
      <c r="H888"/>
      <c r="I888"/>
      <c r="J888"/>
      <c r="K888"/>
      <c r="L888"/>
      <c r="M888"/>
      <c r="N888"/>
      <c r="O888"/>
    </row>
    <row r="889" spans="1:15" ht="22.95" customHeight="1" x14ac:dyDescent="0.25">
      <c r="A889"/>
      <c r="B889"/>
      <c r="C889"/>
      <c r="D889"/>
      <c r="E889"/>
      <c r="F889"/>
      <c r="G889"/>
      <c r="H889"/>
      <c r="I889"/>
      <c r="J889"/>
      <c r="K889"/>
      <c r="L889"/>
      <c r="M889"/>
      <c r="N889"/>
      <c r="O889"/>
    </row>
    <row r="890" spans="1:15" ht="22.95" customHeight="1" x14ac:dyDescent="0.25">
      <c r="A890"/>
      <c r="B890"/>
      <c r="C890"/>
      <c r="D890"/>
      <c r="E890"/>
      <c r="F890"/>
      <c r="G890"/>
      <c r="H890"/>
      <c r="I890"/>
      <c r="J890"/>
      <c r="K890"/>
      <c r="L890"/>
      <c r="M890"/>
      <c r="N890"/>
      <c r="O890"/>
    </row>
    <row r="891" spans="1:15" ht="22.95" customHeight="1" x14ac:dyDescent="0.25">
      <c r="A891"/>
      <c r="B891"/>
      <c r="C891"/>
      <c r="D891"/>
      <c r="E891"/>
      <c r="F891"/>
      <c r="G891"/>
      <c r="H891"/>
      <c r="I891"/>
      <c r="J891"/>
      <c r="K891"/>
      <c r="L891"/>
      <c r="M891"/>
      <c r="N891"/>
      <c r="O891"/>
    </row>
    <row r="892" spans="1:15" ht="22.95" customHeight="1" x14ac:dyDescent="0.25">
      <c r="A892"/>
      <c r="B892"/>
      <c r="C892"/>
      <c r="D892"/>
      <c r="E892"/>
      <c r="F892"/>
      <c r="G892"/>
      <c r="H892"/>
      <c r="I892"/>
      <c r="J892"/>
      <c r="K892"/>
      <c r="L892"/>
      <c r="M892"/>
      <c r="N892"/>
      <c r="O892"/>
    </row>
    <row r="893" spans="1:15" ht="22.95" customHeight="1" x14ac:dyDescent="0.25">
      <c r="A893"/>
      <c r="B893"/>
      <c r="C893"/>
      <c r="D893"/>
      <c r="E893"/>
      <c r="F893"/>
      <c r="G893"/>
      <c r="H893"/>
      <c r="I893"/>
      <c r="J893"/>
      <c r="K893"/>
      <c r="L893"/>
      <c r="M893"/>
      <c r="N893"/>
      <c r="O893"/>
    </row>
    <row r="894" spans="1:15" ht="22.95" customHeight="1" x14ac:dyDescent="0.25">
      <c r="A894"/>
      <c r="B894"/>
      <c r="C894"/>
      <c r="D894"/>
      <c r="E894"/>
      <c r="F894"/>
      <c r="G894"/>
      <c r="H894"/>
      <c r="I894"/>
      <c r="J894"/>
      <c r="K894"/>
      <c r="L894"/>
      <c r="M894"/>
      <c r="N894"/>
      <c r="O894"/>
    </row>
    <row r="895" spans="1:15" ht="22.95" customHeight="1" x14ac:dyDescent="0.25">
      <c r="A895"/>
      <c r="B895"/>
      <c r="C895"/>
      <c r="D895"/>
      <c r="E895"/>
      <c r="F895"/>
      <c r="G895"/>
      <c r="H895"/>
      <c r="I895"/>
      <c r="J895"/>
      <c r="K895"/>
      <c r="L895"/>
      <c r="M895"/>
      <c r="N895"/>
      <c r="O895"/>
    </row>
    <row r="896" spans="1:15" ht="22.95" customHeight="1" x14ac:dyDescent="0.25">
      <c r="A896"/>
      <c r="B896"/>
      <c r="C896"/>
      <c r="D896"/>
      <c r="E896"/>
      <c r="F896"/>
      <c r="G896"/>
      <c r="H896"/>
      <c r="I896"/>
      <c r="J896"/>
      <c r="K896"/>
      <c r="L896"/>
      <c r="M896"/>
      <c r="N896"/>
      <c r="O896"/>
    </row>
    <row r="897" spans="1:15" ht="22.95" customHeight="1" x14ac:dyDescent="0.25">
      <c r="A897"/>
      <c r="B897"/>
      <c r="C897"/>
      <c r="D897"/>
      <c r="E897"/>
      <c r="F897"/>
      <c r="G897"/>
      <c r="H897"/>
      <c r="I897"/>
      <c r="J897"/>
      <c r="K897"/>
      <c r="L897"/>
      <c r="M897"/>
      <c r="N897"/>
      <c r="O897"/>
    </row>
    <row r="898" spans="1:15" ht="22.95" customHeight="1" x14ac:dyDescent="0.25">
      <c r="A898"/>
      <c r="B898"/>
      <c r="C898"/>
      <c r="D898"/>
      <c r="E898"/>
      <c r="F898"/>
      <c r="G898"/>
      <c r="H898"/>
      <c r="I898"/>
      <c r="J898"/>
      <c r="K898"/>
      <c r="L898"/>
      <c r="M898"/>
      <c r="N898"/>
      <c r="O898"/>
    </row>
    <row r="899" spans="1:15" ht="22.95" customHeight="1" x14ac:dyDescent="0.25">
      <c r="A899"/>
      <c r="B899"/>
      <c r="C899"/>
      <c r="D899"/>
      <c r="E899"/>
      <c r="F899"/>
      <c r="G899"/>
      <c r="H899"/>
      <c r="I899"/>
      <c r="J899"/>
      <c r="K899"/>
      <c r="L899"/>
      <c r="M899"/>
      <c r="N899"/>
      <c r="O899"/>
    </row>
    <row r="900" spans="1:15" ht="22.95" customHeight="1" x14ac:dyDescent="0.25">
      <c r="A900"/>
      <c r="B900"/>
      <c r="C900"/>
      <c r="D900"/>
      <c r="E900"/>
      <c r="F900"/>
      <c r="G900"/>
      <c r="H900"/>
      <c r="I900"/>
      <c r="J900"/>
      <c r="K900"/>
      <c r="L900"/>
      <c r="M900"/>
      <c r="N900"/>
      <c r="O900"/>
    </row>
    <row r="901" spans="1:15" ht="22.95" customHeight="1" x14ac:dyDescent="0.25">
      <c r="A901"/>
      <c r="B901"/>
      <c r="C901"/>
      <c r="D901"/>
      <c r="E901"/>
      <c r="F901"/>
      <c r="G901"/>
      <c r="H901"/>
      <c r="I901"/>
      <c r="J901"/>
      <c r="K901"/>
      <c r="L901"/>
      <c r="M901"/>
      <c r="N901"/>
      <c r="O901"/>
    </row>
    <row r="902" spans="1:15" ht="22.95" customHeight="1" x14ac:dyDescent="0.25">
      <c r="A902"/>
      <c r="B902"/>
      <c r="C902"/>
      <c r="D902"/>
      <c r="E902"/>
      <c r="F902"/>
      <c r="G902"/>
      <c r="H902"/>
      <c r="I902"/>
      <c r="J902"/>
      <c r="K902"/>
      <c r="L902"/>
      <c r="M902"/>
      <c r="N902"/>
      <c r="O902"/>
    </row>
    <row r="903" spans="1:15" ht="22.95" customHeight="1" x14ac:dyDescent="0.25">
      <c r="A903"/>
      <c r="B903"/>
      <c r="C903"/>
      <c r="D903"/>
      <c r="E903"/>
      <c r="F903"/>
      <c r="G903"/>
      <c r="H903"/>
      <c r="I903"/>
      <c r="J903"/>
      <c r="K903"/>
      <c r="L903"/>
      <c r="M903"/>
      <c r="N903"/>
      <c r="O903"/>
    </row>
    <row r="904" spans="1:15" ht="22.95" customHeight="1" x14ac:dyDescent="0.25">
      <c r="A904"/>
      <c r="B904"/>
      <c r="C904"/>
      <c r="D904"/>
      <c r="E904"/>
      <c r="F904"/>
      <c r="G904"/>
      <c r="H904"/>
      <c r="I904"/>
      <c r="J904"/>
      <c r="K904"/>
      <c r="L904"/>
      <c r="M904"/>
      <c r="N904"/>
      <c r="O904"/>
    </row>
    <row r="905" spans="1:15" ht="22.95" customHeight="1" x14ac:dyDescent="0.25">
      <c r="A905"/>
      <c r="B905"/>
      <c r="C905"/>
      <c r="D905"/>
      <c r="E905"/>
      <c r="F905"/>
      <c r="G905"/>
      <c r="H905"/>
      <c r="I905"/>
      <c r="J905"/>
      <c r="K905"/>
      <c r="L905"/>
      <c r="M905"/>
      <c r="N905"/>
      <c r="O905"/>
    </row>
    <row r="906" spans="1:15" ht="22.95" customHeight="1" x14ac:dyDescent="0.25">
      <c r="A906"/>
      <c r="B906"/>
      <c r="C906"/>
      <c r="D906"/>
      <c r="E906"/>
      <c r="F906"/>
      <c r="G906"/>
      <c r="H906"/>
      <c r="I906"/>
      <c r="J906"/>
      <c r="K906"/>
      <c r="L906"/>
      <c r="M906"/>
      <c r="N906"/>
      <c r="O906"/>
    </row>
    <row r="907" spans="1:15" ht="22.95" customHeight="1" x14ac:dyDescent="0.25">
      <c r="A907"/>
      <c r="B907"/>
      <c r="C907"/>
      <c r="D907"/>
      <c r="E907"/>
      <c r="F907"/>
      <c r="G907"/>
      <c r="H907"/>
      <c r="I907"/>
      <c r="J907"/>
      <c r="K907"/>
      <c r="L907"/>
      <c r="M907"/>
      <c r="N907"/>
      <c r="O907"/>
    </row>
    <row r="908" spans="1:15" ht="22.95" customHeight="1" x14ac:dyDescent="0.25">
      <c r="A908"/>
      <c r="B908"/>
      <c r="C908"/>
      <c r="D908"/>
      <c r="E908"/>
      <c r="F908"/>
      <c r="G908"/>
      <c r="H908"/>
      <c r="I908"/>
      <c r="J908"/>
      <c r="K908"/>
      <c r="L908"/>
      <c r="M908"/>
      <c r="N908"/>
      <c r="O908"/>
    </row>
    <row r="909" spans="1:15" ht="22.95" customHeight="1" x14ac:dyDescent="0.25">
      <c r="A909"/>
      <c r="B909"/>
      <c r="C909"/>
      <c r="D909"/>
      <c r="E909"/>
      <c r="F909"/>
      <c r="G909"/>
      <c r="H909"/>
      <c r="I909"/>
      <c r="J909"/>
      <c r="K909"/>
      <c r="L909"/>
      <c r="M909"/>
      <c r="N909"/>
      <c r="O909"/>
    </row>
    <row r="910" spans="1:15" ht="22.95" customHeight="1" x14ac:dyDescent="0.25">
      <c r="A910"/>
      <c r="B910"/>
      <c r="C910"/>
      <c r="D910"/>
      <c r="E910"/>
      <c r="F910"/>
      <c r="G910"/>
      <c r="H910"/>
      <c r="I910"/>
      <c r="J910"/>
      <c r="K910"/>
      <c r="L910"/>
      <c r="M910"/>
      <c r="N910"/>
      <c r="O910"/>
    </row>
    <row r="911" spans="1:15" ht="22.95" customHeight="1" x14ac:dyDescent="0.25">
      <c r="A911"/>
      <c r="B911"/>
      <c r="C911"/>
      <c r="D911"/>
      <c r="E911"/>
      <c r="F911"/>
      <c r="G911"/>
      <c r="H911"/>
      <c r="I911"/>
      <c r="J911"/>
      <c r="K911"/>
      <c r="L911"/>
      <c r="M911"/>
      <c r="N911"/>
      <c r="O911"/>
    </row>
    <row r="912" spans="1:15" ht="22.95" customHeight="1" x14ac:dyDescent="0.25">
      <c r="A912"/>
      <c r="B912"/>
      <c r="C912"/>
      <c r="D912"/>
      <c r="E912"/>
      <c r="F912"/>
      <c r="G912"/>
      <c r="H912"/>
      <c r="I912"/>
      <c r="J912"/>
      <c r="K912"/>
      <c r="L912"/>
      <c r="M912"/>
      <c r="N912"/>
      <c r="O912"/>
    </row>
    <row r="913" spans="1:15" ht="22.95" customHeight="1" x14ac:dyDescent="0.25">
      <c r="A913"/>
      <c r="B913"/>
      <c r="C913"/>
      <c r="D913"/>
      <c r="E913"/>
      <c r="F913"/>
      <c r="G913"/>
      <c r="H913"/>
      <c r="I913"/>
      <c r="J913"/>
      <c r="K913"/>
      <c r="L913"/>
      <c r="M913"/>
      <c r="N913"/>
      <c r="O913"/>
    </row>
    <row r="914" spans="1:15" ht="22.95" customHeight="1" x14ac:dyDescent="0.25">
      <c r="A914"/>
      <c r="B914"/>
      <c r="C914"/>
      <c r="D914"/>
      <c r="E914"/>
      <c r="F914"/>
      <c r="G914"/>
      <c r="H914"/>
      <c r="I914"/>
      <c r="J914"/>
      <c r="K914"/>
      <c r="L914"/>
      <c r="M914"/>
      <c r="N914"/>
      <c r="O914"/>
    </row>
    <row r="915" spans="1:15" ht="22.95" customHeight="1" x14ac:dyDescent="0.25">
      <c r="A915"/>
      <c r="B915"/>
      <c r="C915"/>
      <c r="D915"/>
      <c r="E915"/>
      <c r="F915"/>
      <c r="G915"/>
      <c r="H915"/>
      <c r="I915"/>
      <c r="J915"/>
      <c r="K915"/>
      <c r="L915"/>
      <c r="M915"/>
      <c r="N915"/>
      <c r="O915"/>
    </row>
    <row r="916" spans="1:15" ht="22.95" customHeight="1" x14ac:dyDescent="0.25">
      <c r="A916"/>
      <c r="B916"/>
      <c r="C916"/>
      <c r="D916"/>
      <c r="E916"/>
      <c r="F916"/>
      <c r="G916"/>
      <c r="H916"/>
      <c r="I916"/>
      <c r="J916"/>
      <c r="K916"/>
      <c r="L916"/>
      <c r="M916"/>
      <c r="N916"/>
      <c r="O916"/>
    </row>
    <row r="917" spans="1:15" ht="22.95" customHeight="1" x14ac:dyDescent="0.25">
      <c r="A917"/>
      <c r="B917"/>
      <c r="C917"/>
      <c r="D917"/>
      <c r="E917"/>
      <c r="F917"/>
      <c r="G917"/>
      <c r="H917"/>
      <c r="I917"/>
      <c r="J917"/>
      <c r="K917"/>
      <c r="L917"/>
      <c r="M917"/>
      <c r="N917"/>
      <c r="O917"/>
    </row>
    <row r="918" spans="1:15" ht="22.95" customHeight="1" x14ac:dyDescent="0.25">
      <c r="A918"/>
      <c r="B918"/>
      <c r="C918"/>
      <c r="D918"/>
      <c r="E918"/>
      <c r="F918"/>
      <c r="G918"/>
      <c r="H918"/>
      <c r="I918"/>
      <c r="J918"/>
      <c r="K918"/>
      <c r="L918"/>
      <c r="M918"/>
      <c r="N918"/>
      <c r="O918"/>
    </row>
    <row r="919" spans="1:15" ht="22.95" customHeight="1" x14ac:dyDescent="0.25">
      <c r="A919"/>
      <c r="B919"/>
      <c r="C919"/>
      <c r="D919"/>
      <c r="E919"/>
      <c r="F919"/>
      <c r="G919"/>
      <c r="H919"/>
      <c r="I919"/>
      <c r="J919"/>
      <c r="K919"/>
      <c r="L919"/>
      <c r="M919"/>
      <c r="N919"/>
      <c r="O919"/>
    </row>
    <row r="920" spans="1:15" ht="22.95" customHeight="1" x14ac:dyDescent="0.25">
      <c r="A920"/>
      <c r="B920"/>
      <c r="C920"/>
      <c r="D920"/>
      <c r="E920"/>
      <c r="F920"/>
      <c r="G920"/>
      <c r="H920"/>
      <c r="I920"/>
      <c r="J920"/>
      <c r="K920"/>
      <c r="L920"/>
      <c r="M920"/>
      <c r="N920"/>
      <c r="O920"/>
    </row>
    <row r="921" spans="1:15" ht="22.95" customHeight="1" x14ac:dyDescent="0.25">
      <c r="A921"/>
      <c r="B921"/>
      <c r="C921"/>
      <c r="D921"/>
      <c r="E921"/>
      <c r="F921"/>
      <c r="G921"/>
      <c r="H921"/>
      <c r="I921"/>
      <c r="J921"/>
      <c r="K921"/>
      <c r="L921"/>
      <c r="M921"/>
      <c r="N921"/>
      <c r="O921"/>
    </row>
    <row r="922" spans="1:15" ht="22.95" customHeight="1" x14ac:dyDescent="0.25">
      <c r="A922"/>
      <c r="B922"/>
      <c r="C922"/>
      <c r="D922"/>
      <c r="E922"/>
      <c r="F922"/>
      <c r="G922"/>
      <c r="H922"/>
      <c r="I922"/>
      <c r="J922"/>
      <c r="K922"/>
      <c r="L922"/>
      <c r="M922"/>
      <c r="N922"/>
      <c r="O922"/>
    </row>
    <row r="923" spans="1:15" ht="22.95" customHeight="1" x14ac:dyDescent="0.25">
      <c r="A923"/>
      <c r="B923"/>
      <c r="C923"/>
      <c r="D923"/>
      <c r="E923"/>
      <c r="F923"/>
      <c r="G923"/>
      <c r="H923"/>
      <c r="I923"/>
      <c r="J923"/>
      <c r="K923"/>
      <c r="L923"/>
      <c r="M923"/>
      <c r="N923"/>
      <c r="O923"/>
    </row>
    <row r="924" spans="1:15" ht="22.95" customHeight="1" x14ac:dyDescent="0.25">
      <c r="A924"/>
      <c r="B924"/>
      <c r="C924"/>
      <c r="D924"/>
      <c r="E924"/>
      <c r="F924"/>
      <c r="G924"/>
      <c r="H924"/>
      <c r="I924"/>
      <c r="J924"/>
      <c r="K924"/>
      <c r="L924"/>
      <c r="M924"/>
      <c r="N924"/>
      <c r="O924"/>
    </row>
    <row r="925" spans="1:15" ht="22.95" customHeight="1" x14ac:dyDescent="0.25">
      <c r="A925"/>
      <c r="B925"/>
      <c r="C925"/>
      <c r="D925"/>
      <c r="E925"/>
      <c r="F925"/>
      <c r="G925"/>
      <c r="H925"/>
      <c r="I925"/>
      <c r="J925"/>
      <c r="K925"/>
      <c r="L925"/>
      <c r="M925"/>
      <c r="N925"/>
      <c r="O925"/>
    </row>
    <row r="926" spans="1:15" ht="22.95" customHeight="1" x14ac:dyDescent="0.25">
      <c r="A926"/>
      <c r="B926"/>
      <c r="C926"/>
      <c r="D926"/>
      <c r="E926"/>
      <c r="F926"/>
      <c r="G926"/>
      <c r="H926"/>
      <c r="I926"/>
      <c r="J926"/>
      <c r="K926"/>
      <c r="L926"/>
      <c r="M926"/>
      <c r="N926"/>
      <c r="O926"/>
    </row>
    <row r="927" spans="1:15" ht="22.95" customHeight="1" x14ac:dyDescent="0.25">
      <c r="A927"/>
      <c r="B927"/>
      <c r="C927"/>
      <c r="D927"/>
      <c r="E927"/>
      <c r="F927"/>
      <c r="G927"/>
      <c r="H927"/>
      <c r="I927"/>
      <c r="J927"/>
      <c r="K927"/>
      <c r="L927"/>
      <c r="M927"/>
      <c r="N927"/>
      <c r="O927"/>
    </row>
    <row r="928" spans="1:15" ht="22.95" customHeight="1" x14ac:dyDescent="0.25">
      <c r="A928"/>
      <c r="B928"/>
      <c r="C928"/>
      <c r="D928"/>
      <c r="E928"/>
      <c r="F928"/>
      <c r="G928"/>
      <c r="H928"/>
      <c r="I928"/>
      <c r="J928"/>
      <c r="K928"/>
      <c r="L928"/>
      <c r="M928"/>
      <c r="N928"/>
      <c r="O928"/>
    </row>
    <row r="929" spans="1:15" ht="22.95" customHeight="1" x14ac:dyDescent="0.25">
      <c r="A929"/>
      <c r="B929"/>
      <c r="C929"/>
      <c r="D929"/>
      <c r="E929"/>
      <c r="F929"/>
      <c r="G929"/>
      <c r="H929"/>
      <c r="I929"/>
      <c r="J929"/>
      <c r="K929"/>
      <c r="L929"/>
      <c r="M929"/>
      <c r="N929"/>
      <c r="O929"/>
    </row>
    <row r="930" spans="1:15" ht="22.95" customHeight="1" x14ac:dyDescent="0.25">
      <c r="A930"/>
      <c r="B930"/>
      <c r="C930"/>
      <c r="D930"/>
      <c r="E930"/>
      <c r="F930"/>
      <c r="G930"/>
      <c r="H930"/>
      <c r="I930"/>
      <c r="J930"/>
      <c r="K930"/>
      <c r="L930"/>
      <c r="M930"/>
      <c r="N930"/>
      <c r="O930"/>
    </row>
    <row r="931" spans="1:15" ht="22.95" customHeight="1" x14ac:dyDescent="0.25">
      <c r="A931"/>
      <c r="B931"/>
      <c r="C931"/>
      <c r="D931"/>
      <c r="E931"/>
      <c r="F931"/>
      <c r="G931"/>
      <c r="H931"/>
      <c r="I931"/>
      <c r="J931"/>
      <c r="K931"/>
      <c r="L931"/>
      <c r="M931"/>
      <c r="N931"/>
      <c r="O931"/>
    </row>
    <row r="932" spans="1:15" ht="19.95" customHeight="1" x14ac:dyDescent="0.25">
      <c r="A932"/>
      <c r="B932"/>
      <c r="C932"/>
      <c r="D932"/>
      <c r="E932"/>
      <c r="F932"/>
      <c r="G932"/>
      <c r="H932"/>
      <c r="I932"/>
      <c r="J932"/>
      <c r="K932"/>
      <c r="L932"/>
      <c r="M932"/>
      <c r="N932"/>
      <c r="O932"/>
    </row>
    <row r="933" spans="1:15" ht="19.95" customHeight="1" x14ac:dyDescent="0.25">
      <c r="A933"/>
      <c r="B933"/>
      <c r="C933"/>
      <c r="D933"/>
      <c r="E933"/>
      <c r="F933"/>
      <c r="G933"/>
      <c r="H933"/>
      <c r="I933"/>
      <c r="J933"/>
      <c r="K933"/>
      <c r="L933"/>
      <c r="M933"/>
      <c r="N933"/>
      <c r="O933"/>
    </row>
    <row r="934" spans="1:15" ht="100.2" customHeight="1" x14ac:dyDescent="0.25">
      <c r="A934"/>
      <c r="B934"/>
      <c r="C934"/>
      <c r="D934"/>
      <c r="E934"/>
      <c r="F934"/>
      <c r="G934"/>
      <c r="H934"/>
      <c r="I934"/>
      <c r="J934"/>
      <c r="K934"/>
      <c r="L934"/>
      <c r="M934"/>
      <c r="N934"/>
      <c r="O934"/>
    </row>
    <row r="935" spans="1:15" ht="19.95" customHeight="1" x14ac:dyDescent="0.25">
      <c r="A935"/>
      <c r="B935"/>
      <c r="C935"/>
      <c r="D935"/>
      <c r="E935"/>
      <c r="F935"/>
      <c r="G935"/>
      <c r="H935"/>
      <c r="I935"/>
      <c r="J935"/>
      <c r="K935"/>
      <c r="L935"/>
      <c r="M935"/>
      <c r="N935"/>
      <c r="O935"/>
    </row>
    <row r="936" spans="1:15" ht="22.95" customHeight="1" x14ac:dyDescent="0.25">
      <c r="A936"/>
      <c r="B936"/>
      <c r="C936"/>
      <c r="D936"/>
      <c r="E936"/>
      <c r="F936"/>
      <c r="G936"/>
      <c r="H936"/>
      <c r="I936"/>
      <c r="J936"/>
      <c r="K936"/>
      <c r="L936"/>
      <c r="M936"/>
      <c r="N936"/>
      <c r="O936"/>
    </row>
    <row r="937" spans="1:15" ht="22.95" customHeight="1" x14ac:dyDescent="0.25">
      <c r="A937"/>
      <c r="B937"/>
      <c r="C937"/>
      <c r="D937"/>
      <c r="E937"/>
      <c r="F937"/>
      <c r="G937"/>
      <c r="H937"/>
      <c r="I937"/>
      <c r="J937"/>
      <c r="K937"/>
      <c r="L937"/>
      <c r="M937"/>
      <c r="N937"/>
      <c r="O937"/>
    </row>
    <row r="938" spans="1:15" ht="22.95" customHeight="1" x14ac:dyDescent="0.25">
      <c r="A938"/>
      <c r="B938"/>
      <c r="C938"/>
      <c r="D938"/>
      <c r="E938"/>
      <c r="F938"/>
      <c r="G938"/>
      <c r="H938"/>
      <c r="I938"/>
      <c r="J938"/>
      <c r="K938"/>
      <c r="L938"/>
      <c r="M938"/>
      <c r="N938"/>
      <c r="O938"/>
    </row>
    <row r="939" spans="1:15" ht="22.95" customHeight="1" x14ac:dyDescent="0.25">
      <c r="A939"/>
      <c r="B939"/>
      <c r="C939"/>
      <c r="D939"/>
      <c r="E939"/>
      <c r="F939"/>
      <c r="G939"/>
      <c r="H939"/>
      <c r="I939"/>
      <c r="J939"/>
      <c r="K939"/>
      <c r="L939"/>
      <c r="M939"/>
      <c r="N939"/>
      <c r="O939"/>
    </row>
    <row r="940" spans="1:15" ht="22.95" customHeight="1" x14ac:dyDescent="0.25">
      <c r="A940"/>
      <c r="B940"/>
      <c r="C940"/>
      <c r="D940"/>
      <c r="E940"/>
      <c r="F940"/>
      <c r="G940"/>
      <c r="H940"/>
      <c r="I940"/>
      <c r="J940"/>
      <c r="K940"/>
      <c r="L940"/>
      <c r="M940"/>
      <c r="N940"/>
      <c r="O940"/>
    </row>
    <row r="941" spans="1:15" ht="22.95" customHeight="1" x14ac:dyDescent="0.25">
      <c r="A941"/>
      <c r="B941"/>
      <c r="C941"/>
      <c r="D941"/>
      <c r="E941"/>
      <c r="F941"/>
      <c r="G941"/>
      <c r="H941"/>
      <c r="I941"/>
      <c r="J941"/>
      <c r="K941"/>
      <c r="L941"/>
      <c r="M941"/>
      <c r="N941"/>
      <c r="O941"/>
    </row>
    <row r="942" spans="1:15" ht="22.95" customHeight="1" x14ac:dyDescent="0.25">
      <c r="A942"/>
      <c r="B942"/>
      <c r="C942"/>
      <c r="D942"/>
      <c r="E942"/>
      <c r="F942"/>
      <c r="G942"/>
      <c r="H942"/>
      <c r="I942"/>
      <c r="J942"/>
      <c r="K942"/>
      <c r="L942"/>
      <c r="M942"/>
      <c r="N942"/>
      <c r="O942"/>
    </row>
    <row r="943" spans="1:15" ht="22.95" customHeight="1" x14ac:dyDescent="0.25">
      <c r="A943"/>
      <c r="B943"/>
      <c r="C943"/>
      <c r="D943"/>
      <c r="E943"/>
      <c r="F943"/>
      <c r="G943"/>
      <c r="H943"/>
      <c r="I943"/>
      <c r="J943"/>
      <c r="K943"/>
      <c r="L943"/>
      <c r="M943"/>
      <c r="N943"/>
      <c r="O943"/>
    </row>
    <row r="944" spans="1:15" ht="22.95" customHeight="1" x14ac:dyDescent="0.25">
      <c r="A944"/>
      <c r="B944"/>
      <c r="C944"/>
      <c r="D944"/>
      <c r="E944"/>
      <c r="F944"/>
      <c r="G944"/>
      <c r="H944"/>
      <c r="I944"/>
      <c r="J944"/>
      <c r="K944"/>
      <c r="L944"/>
      <c r="M944"/>
      <c r="N944"/>
      <c r="O944"/>
    </row>
    <row r="945" spans="1:15" ht="22.95" customHeight="1" x14ac:dyDescent="0.25">
      <c r="A945"/>
      <c r="B945"/>
      <c r="C945"/>
      <c r="D945"/>
      <c r="E945"/>
      <c r="F945"/>
      <c r="G945"/>
      <c r="H945"/>
      <c r="I945"/>
      <c r="J945"/>
      <c r="K945"/>
      <c r="L945"/>
      <c r="M945"/>
      <c r="N945"/>
      <c r="O945"/>
    </row>
    <row r="946" spans="1:15" ht="22.95" customHeight="1" x14ac:dyDescent="0.25">
      <c r="A946"/>
      <c r="B946"/>
      <c r="C946"/>
      <c r="D946"/>
      <c r="E946"/>
      <c r="F946"/>
      <c r="G946"/>
      <c r="H946"/>
      <c r="I946"/>
      <c r="J946"/>
      <c r="K946"/>
      <c r="L946"/>
      <c r="M946"/>
      <c r="N946"/>
      <c r="O946"/>
    </row>
    <row r="947" spans="1:15" ht="22.95" customHeight="1" x14ac:dyDescent="0.25">
      <c r="A947"/>
      <c r="B947"/>
      <c r="C947"/>
      <c r="D947"/>
      <c r="E947"/>
      <c r="F947"/>
      <c r="G947"/>
      <c r="H947"/>
      <c r="I947"/>
      <c r="J947"/>
      <c r="K947"/>
      <c r="L947"/>
      <c r="M947"/>
      <c r="N947"/>
      <c r="O947"/>
    </row>
    <row r="948" spans="1:15" ht="22.95" customHeight="1" x14ac:dyDescent="0.25">
      <c r="A948"/>
      <c r="B948"/>
      <c r="C948"/>
      <c r="D948"/>
      <c r="E948"/>
      <c r="F948"/>
      <c r="G948"/>
      <c r="H948"/>
      <c r="I948"/>
      <c r="J948"/>
      <c r="K948"/>
      <c r="L948"/>
      <c r="M948"/>
      <c r="N948"/>
      <c r="O948"/>
    </row>
    <row r="949" spans="1:15" ht="22.95" customHeight="1" x14ac:dyDescent="0.25">
      <c r="A949"/>
      <c r="B949"/>
      <c r="C949"/>
      <c r="D949"/>
      <c r="E949"/>
      <c r="F949"/>
      <c r="G949"/>
      <c r="H949"/>
      <c r="I949"/>
      <c r="J949"/>
      <c r="K949"/>
      <c r="L949"/>
      <c r="M949"/>
      <c r="N949"/>
      <c r="O949"/>
    </row>
    <row r="950" spans="1:15" ht="22.95" customHeight="1" x14ac:dyDescent="0.25">
      <c r="A950"/>
      <c r="B950"/>
      <c r="C950"/>
      <c r="D950"/>
      <c r="E950"/>
      <c r="F950"/>
      <c r="G950"/>
      <c r="H950"/>
      <c r="I950"/>
      <c r="J950"/>
      <c r="K950"/>
      <c r="L950"/>
      <c r="M950"/>
      <c r="N950"/>
      <c r="O950"/>
    </row>
    <row r="951" spans="1:15" ht="22.95" customHeight="1" x14ac:dyDescent="0.25">
      <c r="A951"/>
      <c r="B951"/>
      <c r="C951"/>
      <c r="D951"/>
      <c r="E951"/>
      <c r="F951"/>
      <c r="G951"/>
      <c r="H951"/>
      <c r="I951"/>
      <c r="J951"/>
      <c r="K951"/>
      <c r="L951"/>
      <c r="M951"/>
      <c r="N951"/>
      <c r="O951"/>
    </row>
    <row r="952" spans="1:15" ht="22.95" customHeight="1" x14ac:dyDescent="0.25">
      <c r="A952"/>
      <c r="B952"/>
      <c r="C952"/>
      <c r="D952"/>
      <c r="E952"/>
      <c r="F952"/>
      <c r="G952"/>
      <c r="H952"/>
      <c r="I952"/>
      <c r="J952"/>
      <c r="K952"/>
      <c r="L952"/>
      <c r="M952"/>
      <c r="N952"/>
      <c r="O952"/>
    </row>
    <row r="953" spans="1:15" ht="22.95" customHeight="1" x14ac:dyDescent="0.25">
      <c r="A953"/>
      <c r="B953"/>
      <c r="C953"/>
      <c r="D953"/>
      <c r="E953"/>
      <c r="F953"/>
      <c r="G953"/>
      <c r="H953"/>
      <c r="I953"/>
      <c r="J953"/>
      <c r="K953"/>
      <c r="L953"/>
      <c r="M953"/>
      <c r="N953"/>
      <c r="O953"/>
    </row>
    <row r="954" spans="1:15" ht="22.95" customHeight="1" x14ac:dyDescent="0.25">
      <c r="A954"/>
      <c r="B954"/>
      <c r="C954"/>
      <c r="D954"/>
      <c r="E954"/>
      <c r="F954"/>
      <c r="G954"/>
      <c r="H954"/>
      <c r="I954"/>
      <c r="J954"/>
      <c r="K954"/>
      <c r="L954"/>
      <c r="M954"/>
      <c r="N954"/>
      <c r="O954"/>
    </row>
    <row r="955" spans="1:15" ht="22.95" customHeight="1" x14ac:dyDescent="0.25">
      <c r="A955"/>
      <c r="B955"/>
      <c r="C955"/>
      <c r="D955"/>
      <c r="E955"/>
      <c r="F955"/>
      <c r="G955"/>
      <c r="H955"/>
      <c r="I955"/>
      <c r="J955"/>
      <c r="K955"/>
      <c r="L955"/>
      <c r="M955"/>
      <c r="N955"/>
      <c r="O955"/>
    </row>
    <row r="956" spans="1:15" ht="22.95" customHeight="1" x14ac:dyDescent="0.25">
      <c r="A956"/>
      <c r="B956"/>
      <c r="C956"/>
      <c r="D956"/>
      <c r="E956"/>
      <c r="F956"/>
      <c r="G956"/>
      <c r="H956"/>
      <c r="I956"/>
      <c r="J956"/>
      <c r="K956"/>
      <c r="L956"/>
      <c r="M956"/>
      <c r="N956"/>
      <c r="O956"/>
    </row>
    <row r="957" spans="1:15" ht="22.95" customHeight="1" x14ac:dyDescent="0.25">
      <c r="A957"/>
      <c r="B957"/>
      <c r="C957"/>
      <c r="D957"/>
      <c r="E957"/>
      <c r="F957"/>
      <c r="G957"/>
      <c r="H957"/>
      <c r="I957"/>
      <c r="J957"/>
      <c r="K957"/>
      <c r="L957"/>
      <c r="M957"/>
      <c r="N957"/>
      <c r="O957"/>
    </row>
    <row r="958" spans="1:15" ht="22.95" customHeight="1" x14ac:dyDescent="0.25">
      <c r="A958"/>
      <c r="B958"/>
      <c r="C958"/>
      <c r="D958"/>
      <c r="E958"/>
      <c r="F958"/>
      <c r="G958"/>
      <c r="H958"/>
      <c r="I958"/>
      <c r="J958"/>
      <c r="K958"/>
      <c r="L958"/>
      <c r="M958"/>
      <c r="N958"/>
      <c r="O958"/>
    </row>
    <row r="959" spans="1:15" ht="22.95" customHeight="1" x14ac:dyDescent="0.25">
      <c r="A959"/>
      <c r="B959"/>
      <c r="C959"/>
      <c r="D959"/>
      <c r="E959"/>
      <c r="F959"/>
      <c r="G959"/>
      <c r="H959"/>
      <c r="I959"/>
      <c r="J959"/>
      <c r="K959"/>
      <c r="L959"/>
      <c r="M959"/>
      <c r="N959"/>
      <c r="O959"/>
    </row>
    <row r="960" spans="1:15" ht="22.95" customHeight="1" x14ac:dyDescent="0.25">
      <c r="A960"/>
      <c r="B960"/>
      <c r="C960"/>
      <c r="D960"/>
      <c r="E960"/>
      <c r="F960"/>
      <c r="G960"/>
      <c r="H960"/>
      <c r="I960"/>
      <c r="J960"/>
      <c r="K960"/>
      <c r="L960"/>
      <c r="M960"/>
      <c r="N960"/>
      <c r="O960"/>
    </row>
    <row r="961" spans="1:15" ht="22.95" customHeight="1" x14ac:dyDescent="0.25">
      <c r="A961"/>
      <c r="B961"/>
      <c r="C961"/>
      <c r="D961"/>
      <c r="E961"/>
      <c r="F961"/>
      <c r="G961"/>
      <c r="H961"/>
      <c r="I961"/>
      <c r="J961"/>
      <c r="K961"/>
      <c r="L961"/>
      <c r="M961"/>
      <c r="N961"/>
      <c r="O961"/>
    </row>
    <row r="962" spans="1:15" ht="22.95" customHeight="1" x14ac:dyDescent="0.25">
      <c r="A962"/>
      <c r="B962"/>
      <c r="C962"/>
      <c r="D962"/>
      <c r="E962"/>
      <c r="F962"/>
      <c r="G962"/>
      <c r="H962"/>
      <c r="I962"/>
      <c r="J962"/>
      <c r="K962"/>
      <c r="L962"/>
      <c r="M962"/>
      <c r="N962"/>
      <c r="O962"/>
    </row>
    <row r="963" spans="1:15" ht="22.95" customHeight="1" x14ac:dyDescent="0.25">
      <c r="A963"/>
      <c r="B963"/>
      <c r="C963"/>
      <c r="D963"/>
      <c r="E963"/>
      <c r="F963"/>
      <c r="G963"/>
      <c r="H963"/>
      <c r="I963"/>
      <c r="J963"/>
      <c r="K963"/>
      <c r="L963"/>
      <c r="M963"/>
      <c r="N963"/>
      <c r="O963"/>
    </row>
    <row r="964" spans="1:15" ht="22.95" customHeight="1" x14ac:dyDescent="0.25">
      <c r="A964"/>
      <c r="B964"/>
      <c r="C964"/>
      <c r="D964"/>
      <c r="E964"/>
      <c r="F964"/>
      <c r="G964"/>
      <c r="H964"/>
      <c r="I964"/>
      <c r="J964"/>
      <c r="K964"/>
      <c r="L964"/>
      <c r="M964"/>
      <c r="N964"/>
      <c r="O964"/>
    </row>
    <row r="965" spans="1:15" ht="22.95" customHeight="1" x14ac:dyDescent="0.25">
      <c r="A965"/>
      <c r="B965"/>
      <c r="C965"/>
      <c r="D965"/>
      <c r="E965"/>
      <c r="F965"/>
      <c r="G965"/>
      <c r="H965"/>
      <c r="I965"/>
      <c r="J965"/>
      <c r="K965"/>
      <c r="L965"/>
      <c r="M965"/>
      <c r="N965"/>
      <c r="O965"/>
    </row>
    <row r="966" spans="1:15" ht="22.95" customHeight="1" x14ac:dyDescent="0.25">
      <c r="A966"/>
      <c r="B966"/>
      <c r="C966"/>
      <c r="D966"/>
      <c r="E966"/>
      <c r="F966"/>
      <c r="G966"/>
      <c r="H966"/>
      <c r="I966"/>
      <c r="J966"/>
      <c r="K966"/>
      <c r="L966"/>
      <c r="M966"/>
      <c r="N966"/>
      <c r="O966"/>
    </row>
    <row r="967" spans="1:15" ht="22.95" customHeight="1" x14ac:dyDescent="0.25">
      <c r="A967"/>
      <c r="B967"/>
      <c r="C967"/>
      <c r="D967"/>
      <c r="E967"/>
      <c r="F967"/>
      <c r="G967"/>
      <c r="H967"/>
      <c r="I967"/>
      <c r="J967"/>
      <c r="K967"/>
      <c r="L967"/>
      <c r="M967"/>
      <c r="N967"/>
      <c r="O967"/>
    </row>
    <row r="968" spans="1:15" ht="22.95" customHeight="1" x14ac:dyDescent="0.25">
      <c r="A968"/>
      <c r="B968"/>
      <c r="C968"/>
      <c r="D968"/>
      <c r="E968"/>
      <c r="F968"/>
      <c r="G968"/>
      <c r="H968"/>
      <c r="I968"/>
      <c r="J968"/>
      <c r="K968"/>
      <c r="L968"/>
      <c r="M968"/>
      <c r="N968"/>
      <c r="O968"/>
    </row>
    <row r="969" spans="1:15" ht="22.95" customHeight="1" x14ac:dyDescent="0.25">
      <c r="A969"/>
      <c r="B969"/>
      <c r="C969"/>
      <c r="D969"/>
      <c r="E969"/>
      <c r="F969"/>
      <c r="G969"/>
      <c r="H969"/>
      <c r="I969"/>
      <c r="J969"/>
      <c r="K969"/>
      <c r="L969"/>
      <c r="M969"/>
      <c r="N969"/>
      <c r="O969"/>
    </row>
    <row r="970" spans="1:15" ht="22.95" customHeight="1" x14ac:dyDescent="0.25">
      <c r="A970"/>
      <c r="B970"/>
      <c r="C970"/>
      <c r="D970"/>
      <c r="E970"/>
      <c r="F970"/>
      <c r="G970"/>
      <c r="H970"/>
      <c r="I970"/>
      <c r="J970"/>
      <c r="K970"/>
      <c r="L970"/>
      <c r="M970"/>
      <c r="N970"/>
      <c r="O970"/>
    </row>
    <row r="971" spans="1:15" ht="22.95" customHeight="1" x14ac:dyDescent="0.25">
      <c r="A971"/>
      <c r="B971"/>
      <c r="C971"/>
      <c r="D971"/>
      <c r="E971"/>
      <c r="F971"/>
      <c r="G971"/>
      <c r="H971"/>
      <c r="I971"/>
      <c r="J971"/>
      <c r="K971"/>
      <c r="L971"/>
      <c r="M971"/>
      <c r="N971"/>
      <c r="O971"/>
    </row>
    <row r="972" spans="1:15" ht="22.95" customHeight="1" x14ac:dyDescent="0.25">
      <c r="A972"/>
      <c r="B972"/>
      <c r="C972"/>
      <c r="D972"/>
      <c r="E972"/>
      <c r="F972"/>
      <c r="G972"/>
      <c r="H972"/>
      <c r="I972"/>
      <c r="J972"/>
      <c r="K972"/>
      <c r="L972"/>
      <c r="M972"/>
      <c r="N972"/>
      <c r="O972"/>
    </row>
    <row r="973" spans="1:15" ht="22.95" customHeight="1" x14ac:dyDescent="0.25">
      <c r="A973"/>
      <c r="B973"/>
      <c r="C973"/>
      <c r="D973"/>
      <c r="E973"/>
      <c r="F973"/>
      <c r="G973"/>
      <c r="H973"/>
      <c r="I973"/>
      <c r="J973"/>
      <c r="K973"/>
      <c r="L973"/>
      <c r="M973"/>
      <c r="N973"/>
      <c r="O973"/>
    </row>
    <row r="974" spans="1:15" ht="22.95" customHeight="1" x14ac:dyDescent="0.25">
      <c r="A974"/>
      <c r="B974"/>
      <c r="C974"/>
      <c r="D974"/>
      <c r="E974"/>
      <c r="F974"/>
      <c r="G974"/>
      <c r="H974"/>
      <c r="I974"/>
      <c r="J974"/>
      <c r="K974"/>
      <c r="L974"/>
      <c r="M974"/>
      <c r="N974"/>
      <c r="O974"/>
    </row>
    <row r="975" spans="1:15" ht="22.95" customHeight="1" x14ac:dyDescent="0.25">
      <c r="A975"/>
      <c r="B975"/>
      <c r="C975"/>
      <c r="D975"/>
      <c r="E975"/>
      <c r="F975"/>
      <c r="G975"/>
      <c r="H975"/>
      <c r="I975"/>
      <c r="J975"/>
      <c r="K975"/>
      <c r="L975"/>
      <c r="M975"/>
      <c r="N975"/>
      <c r="O975"/>
    </row>
    <row r="976" spans="1:15" ht="22.95" customHeight="1" x14ac:dyDescent="0.25">
      <c r="A976"/>
      <c r="B976"/>
      <c r="C976"/>
      <c r="D976"/>
      <c r="E976"/>
      <c r="F976"/>
      <c r="G976"/>
      <c r="H976"/>
      <c r="I976"/>
      <c r="J976"/>
      <c r="K976"/>
      <c r="L976"/>
      <c r="M976"/>
      <c r="N976"/>
      <c r="O976"/>
    </row>
    <row r="977" spans="1:15" ht="22.95" customHeight="1" x14ac:dyDescent="0.25">
      <c r="A977"/>
      <c r="B977"/>
      <c r="C977"/>
      <c r="D977"/>
      <c r="E977"/>
      <c r="F977"/>
      <c r="G977"/>
      <c r="H977"/>
      <c r="I977"/>
      <c r="J977"/>
      <c r="K977"/>
      <c r="L977"/>
      <c r="M977"/>
      <c r="N977"/>
      <c r="O977"/>
    </row>
    <row r="978" spans="1:15" ht="22.95" customHeight="1" x14ac:dyDescent="0.25">
      <c r="A978"/>
      <c r="B978"/>
      <c r="C978"/>
      <c r="D978"/>
      <c r="E978"/>
      <c r="F978"/>
      <c r="G978"/>
      <c r="H978"/>
      <c r="I978"/>
      <c r="J978"/>
      <c r="K978"/>
      <c r="L978"/>
      <c r="M978"/>
      <c r="N978"/>
      <c r="O978"/>
    </row>
    <row r="979" spans="1:15" ht="22.95" customHeight="1" x14ac:dyDescent="0.25">
      <c r="A979"/>
      <c r="B979"/>
      <c r="C979"/>
      <c r="D979"/>
      <c r="E979"/>
      <c r="F979"/>
      <c r="G979"/>
      <c r="H979"/>
      <c r="I979"/>
      <c r="J979"/>
      <c r="K979"/>
      <c r="L979"/>
      <c r="M979"/>
      <c r="N979"/>
      <c r="O979"/>
    </row>
    <row r="980" spans="1:15" ht="22.95" customHeight="1" x14ac:dyDescent="0.25">
      <c r="A980"/>
      <c r="B980"/>
      <c r="C980"/>
      <c r="D980"/>
      <c r="E980"/>
      <c r="F980"/>
      <c r="G980"/>
      <c r="H980"/>
      <c r="I980"/>
      <c r="J980"/>
      <c r="K980"/>
      <c r="L980"/>
      <c r="M980"/>
      <c r="N980"/>
      <c r="O980"/>
    </row>
    <row r="981" spans="1:15" ht="22.95" customHeight="1" x14ac:dyDescent="0.25">
      <c r="A981"/>
      <c r="B981"/>
      <c r="C981"/>
      <c r="D981"/>
      <c r="E981"/>
      <c r="F981"/>
      <c r="G981"/>
      <c r="H981"/>
      <c r="I981"/>
      <c r="J981"/>
      <c r="K981"/>
      <c r="L981"/>
      <c r="M981"/>
      <c r="N981"/>
      <c r="O981"/>
    </row>
    <row r="982" spans="1:15" ht="22.95" customHeight="1" x14ac:dyDescent="0.25">
      <c r="A982"/>
      <c r="B982"/>
      <c r="C982"/>
      <c r="D982"/>
      <c r="E982"/>
      <c r="F982"/>
      <c r="G982"/>
      <c r="H982"/>
      <c r="I982"/>
      <c r="J982"/>
      <c r="K982"/>
      <c r="L982"/>
      <c r="M982"/>
      <c r="N982"/>
      <c r="O982"/>
    </row>
    <row r="983" spans="1:15" ht="22.95" customHeight="1" x14ac:dyDescent="0.25">
      <c r="A983"/>
      <c r="B983"/>
      <c r="C983"/>
      <c r="D983"/>
      <c r="E983"/>
      <c r="F983"/>
      <c r="G983"/>
      <c r="H983"/>
      <c r="I983"/>
      <c r="J983"/>
      <c r="K983"/>
      <c r="L983"/>
      <c r="M983"/>
      <c r="N983"/>
      <c r="O983"/>
    </row>
    <row r="984" spans="1:15" ht="22.95" customHeight="1" x14ac:dyDescent="0.25">
      <c r="A984"/>
      <c r="B984"/>
      <c r="C984"/>
      <c r="D984"/>
      <c r="E984"/>
      <c r="F984"/>
      <c r="G984"/>
      <c r="H984"/>
      <c r="I984"/>
      <c r="J984"/>
      <c r="K984"/>
      <c r="L984"/>
      <c r="M984"/>
      <c r="N984"/>
      <c r="O984"/>
    </row>
    <row r="985" spans="1:15" ht="22.95" customHeight="1" x14ac:dyDescent="0.25">
      <c r="A985"/>
      <c r="B985"/>
      <c r="C985"/>
      <c r="D985"/>
      <c r="E985"/>
      <c r="F985"/>
      <c r="G985"/>
      <c r="H985"/>
      <c r="I985"/>
      <c r="J985"/>
      <c r="K985"/>
      <c r="L985"/>
      <c r="M985"/>
      <c r="N985"/>
      <c r="O985"/>
    </row>
    <row r="986" spans="1:15" ht="22.95" customHeight="1" x14ac:dyDescent="0.25">
      <c r="A986"/>
      <c r="B986"/>
      <c r="C986"/>
      <c r="D986"/>
      <c r="E986"/>
      <c r="F986"/>
      <c r="G986"/>
      <c r="H986"/>
      <c r="I986"/>
      <c r="J986"/>
      <c r="K986"/>
      <c r="L986"/>
      <c r="M986"/>
      <c r="N986"/>
      <c r="O986"/>
    </row>
    <row r="987" spans="1:15" ht="22.95" customHeight="1" x14ac:dyDescent="0.25">
      <c r="A987"/>
      <c r="B987"/>
      <c r="C987"/>
      <c r="D987"/>
      <c r="E987"/>
      <c r="F987"/>
      <c r="G987"/>
      <c r="H987"/>
      <c r="I987"/>
      <c r="J987"/>
      <c r="K987"/>
      <c r="L987"/>
      <c r="M987"/>
      <c r="N987"/>
      <c r="O987"/>
    </row>
    <row r="988" spans="1:15" ht="22.95" customHeight="1" x14ac:dyDescent="0.25">
      <c r="A988"/>
      <c r="B988"/>
      <c r="C988"/>
      <c r="D988"/>
      <c r="E988"/>
      <c r="F988"/>
      <c r="G988"/>
      <c r="H988"/>
      <c r="I988"/>
      <c r="J988"/>
      <c r="K988"/>
      <c r="L988"/>
      <c r="M988"/>
      <c r="N988"/>
      <c r="O988"/>
    </row>
    <row r="989" spans="1:15" ht="22.95" customHeight="1" x14ac:dyDescent="0.25">
      <c r="A989"/>
      <c r="B989"/>
      <c r="C989"/>
      <c r="D989"/>
      <c r="E989"/>
      <c r="F989"/>
      <c r="G989"/>
      <c r="H989"/>
      <c r="I989"/>
      <c r="J989"/>
      <c r="K989"/>
      <c r="L989"/>
      <c r="M989"/>
      <c r="N989"/>
      <c r="O989"/>
    </row>
    <row r="990" spans="1:15" ht="22.95" customHeight="1" x14ac:dyDescent="0.25">
      <c r="A990"/>
      <c r="B990"/>
      <c r="C990"/>
      <c r="D990"/>
      <c r="E990"/>
      <c r="F990"/>
      <c r="G990"/>
      <c r="H990"/>
      <c r="I990"/>
      <c r="J990"/>
      <c r="K990"/>
      <c r="L990"/>
      <c r="M990"/>
      <c r="N990"/>
      <c r="O990"/>
    </row>
    <row r="991" spans="1:15" ht="22.95" customHeight="1" x14ac:dyDescent="0.25">
      <c r="A991"/>
      <c r="B991"/>
      <c r="C991"/>
      <c r="D991"/>
      <c r="E991"/>
      <c r="F991"/>
      <c r="G991"/>
      <c r="H991"/>
      <c r="I991"/>
      <c r="J991"/>
      <c r="K991"/>
      <c r="L991"/>
      <c r="M991"/>
      <c r="N991"/>
      <c r="O991"/>
    </row>
    <row r="992" spans="1:15" ht="22.95" customHeight="1" x14ac:dyDescent="0.25">
      <c r="A992"/>
      <c r="B992"/>
      <c r="C992"/>
      <c r="D992"/>
      <c r="E992"/>
      <c r="F992"/>
      <c r="G992"/>
      <c r="H992"/>
      <c r="I992"/>
      <c r="J992"/>
      <c r="K992"/>
      <c r="L992"/>
      <c r="M992"/>
      <c r="N992"/>
      <c r="O992"/>
    </row>
    <row r="993" spans="1:15" ht="22.95" customHeight="1" x14ac:dyDescent="0.25">
      <c r="A993"/>
      <c r="B993"/>
      <c r="C993"/>
      <c r="D993"/>
      <c r="E993"/>
      <c r="F993"/>
      <c r="G993"/>
      <c r="H993"/>
      <c r="I993"/>
      <c r="J993"/>
      <c r="K993"/>
      <c r="L993"/>
      <c r="M993"/>
      <c r="N993"/>
      <c r="O993"/>
    </row>
    <row r="994" spans="1:15" ht="22.95" customHeight="1" x14ac:dyDescent="0.25">
      <c r="A994"/>
      <c r="B994"/>
      <c r="C994"/>
      <c r="D994"/>
      <c r="E994"/>
      <c r="F994"/>
      <c r="G994"/>
      <c r="H994"/>
      <c r="I994"/>
      <c r="J994"/>
      <c r="K994"/>
      <c r="L994"/>
      <c r="M994"/>
      <c r="N994"/>
      <c r="O994"/>
    </row>
    <row r="995" spans="1:15" ht="22.95" customHeight="1" x14ac:dyDescent="0.25">
      <c r="A995"/>
      <c r="B995"/>
      <c r="C995"/>
      <c r="D995"/>
      <c r="E995"/>
      <c r="F995"/>
      <c r="G995"/>
      <c r="H995"/>
      <c r="I995"/>
      <c r="J995"/>
      <c r="K995"/>
      <c r="L995"/>
      <c r="M995"/>
      <c r="N995"/>
      <c r="O995"/>
    </row>
    <row r="996" spans="1:15" ht="22.95" customHeight="1" x14ac:dyDescent="0.25">
      <c r="A996"/>
      <c r="B996"/>
      <c r="C996"/>
      <c r="D996"/>
      <c r="E996"/>
      <c r="F996"/>
      <c r="G996"/>
      <c r="H996"/>
      <c r="I996"/>
      <c r="J996"/>
      <c r="K996"/>
      <c r="L996"/>
      <c r="M996"/>
      <c r="N996"/>
      <c r="O996"/>
    </row>
    <row r="997" spans="1:15" ht="19.95" customHeight="1" x14ac:dyDescent="0.25">
      <c r="A997"/>
      <c r="B997"/>
      <c r="C997"/>
      <c r="D997"/>
      <c r="E997"/>
      <c r="F997"/>
      <c r="G997"/>
      <c r="H997"/>
      <c r="I997"/>
      <c r="J997"/>
      <c r="K997"/>
      <c r="L997"/>
      <c r="M997"/>
      <c r="N997"/>
      <c r="O997"/>
    </row>
    <row r="998" spans="1:15" ht="21" customHeight="1" x14ac:dyDescent="0.25">
      <c r="A998"/>
      <c r="B998"/>
      <c r="C998"/>
      <c r="D998"/>
      <c r="E998"/>
      <c r="F998"/>
      <c r="G998"/>
      <c r="H998"/>
      <c r="I998"/>
      <c r="J998"/>
      <c r="K998"/>
      <c r="L998"/>
      <c r="M998"/>
      <c r="N998"/>
      <c r="O998"/>
    </row>
    <row r="999" spans="1:15" ht="100.2" customHeight="1" x14ac:dyDescent="0.25">
      <c r="A999"/>
      <c r="B999"/>
      <c r="C999"/>
      <c r="D999"/>
      <c r="E999"/>
      <c r="F999"/>
      <c r="G999"/>
      <c r="H999"/>
      <c r="I999"/>
      <c r="J999"/>
      <c r="K999"/>
      <c r="L999"/>
      <c r="M999"/>
      <c r="N999"/>
      <c r="O999"/>
    </row>
    <row r="1000" spans="1:15" ht="19.95" customHeight="1" x14ac:dyDescent="0.25">
      <c r="A1000"/>
      <c r="B1000"/>
      <c r="C1000"/>
      <c r="D1000"/>
      <c r="E1000"/>
      <c r="F1000"/>
      <c r="G1000"/>
      <c r="H1000"/>
      <c r="I1000"/>
      <c r="J1000"/>
      <c r="K1000"/>
      <c r="L1000"/>
      <c r="M1000"/>
      <c r="N1000"/>
      <c r="O1000"/>
    </row>
    <row r="1001" spans="1:15" ht="22.95" customHeight="1" x14ac:dyDescent="0.25">
      <c r="A1001"/>
      <c r="B1001"/>
      <c r="C1001"/>
      <c r="D1001"/>
      <c r="E1001"/>
      <c r="F1001"/>
      <c r="G1001"/>
      <c r="H1001"/>
      <c r="I1001"/>
      <c r="J1001"/>
      <c r="K1001"/>
      <c r="L1001"/>
      <c r="M1001"/>
      <c r="N1001"/>
      <c r="O1001"/>
    </row>
    <row r="1002" spans="1:15" ht="22.95" customHeight="1" x14ac:dyDescent="0.25">
      <c r="A1002"/>
      <c r="B1002"/>
      <c r="C1002"/>
      <c r="D1002"/>
      <c r="E1002"/>
      <c r="F1002"/>
      <c r="G1002"/>
      <c r="H1002"/>
      <c r="I1002"/>
      <c r="J1002"/>
      <c r="K1002"/>
      <c r="L1002"/>
      <c r="M1002"/>
      <c r="N1002"/>
      <c r="O1002"/>
    </row>
    <row r="1003" spans="1:15" ht="22.95" customHeight="1" x14ac:dyDescent="0.25">
      <c r="A1003"/>
      <c r="B1003"/>
      <c r="C1003"/>
      <c r="D1003"/>
      <c r="E1003"/>
      <c r="F1003"/>
      <c r="G1003"/>
      <c r="H1003"/>
      <c r="I1003"/>
      <c r="J1003"/>
      <c r="K1003"/>
      <c r="L1003"/>
      <c r="M1003"/>
      <c r="N1003"/>
      <c r="O1003"/>
    </row>
    <row r="1004" spans="1:15" ht="22.95" customHeight="1" x14ac:dyDescent="0.25">
      <c r="A1004"/>
      <c r="B1004"/>
      <c r="C1004"/>
      <c r="D1004"/>
      <c r="E1004"/>
      <c r="F1004"/>
      <c r="G1004"/>
      <c r="H1004"/>
      <c r="I1004"/>
      <c r="J1004"/>
      <c r="K1004"/>
      <c r="L1004"/>
      <c r="M1004"/>
      <c r="N1004"/>
      <c r="O1004"/>
    </row>
    <row r="1005" spans="1:15" ht="22.95" customHeight="1" x14ac:dyDescent="0.25">
      <c r="A1005"/>
      <c r="B1005"/>
      <c r="C1005"/>
      <c r="D1005"/>
      <c r="E1005"/>
      <c r="F1005"/>
      <c r="G1005"/>
      <c r="H1005"/>
      <c r="I1005"/>
      <c r="J1005"/>
      <c r="K1005"/>
      <c r="L1005"/>
      <c r="M1005"/>
      <c r="N1005"/>
      <c r="O1005"/>
    </row>
    <row r="1006" spans="1:15" ht="22.95" customHeight="1" x14ac:dyDescent="0.25">
      <c r="A1006"/>
      <c r="B1006"/>
      <c r="C1006"/>
      <c r="D1006"/>
      <c r="E1006"/>
      <c r="F1006"/>
      <c r="G1006"/>
      <c r="H1006"/>
      <c r="I1006"/>
      <c r="J1006"/>
      <c r="K1006"/>
      <c r="L1006"/>
      <c r="M1006"/>
      <c r="N1006"/>
      <c r="O1006"/>
    </row>
    <row r="1007" spans="1:15" ht="22.95" customHeight="1" x14ac:dyDescent="0.25">
      <c r="A1007"/>
      <c r="B1007"/>
      <c r="C1007"/>
      <c r="D1007"/>
      <c r="E1007"/>
      <c r="F1007"/>
      <c r="G1007"/>
      <c r="H1007"/>
      <c r="I1007"/>
      <c r="J1007"/>
      <c r="K1007"/>
      <c r="L1007"/>
      <c r="M1007"/>
      <c r="N1007"/>
      <c r="O1007"/>
    </row>
    <row r="1008" spans="1:15" ht="22.95" customHeight="1" x14ac:dyDescent="0.25">
      <c r="A1008"/>
      <c r="B1008"/>
      <c r="C1008"/>
      <c r="D1008"/>
      <c r="E1008"/>
      <c r="F1008"/>
      <c r="G1008"/>
      <c r="H1008"/>
      <c r="I1008"/>
      <c r="J1008"/>
      <c r="K1008"/>
      <c r="L1008"/>
      <c r="M1008"/>
      <c r="N1008"/>
      <c r="O1008"/>
    </row>
    <row r="1009" spans="1:15" ht="22.95" customHeight="1" x14ac:dyDescent="0.25">
      <c r="A1009"/>
      <c r="B1009"/>
      <c r="C1009"/>
      <c r="D1009"/>
      <c r="E1009"/>
      <c r="F1009"/>
      <c r="G1009"/>
      <c r="H1009"/>
      <c r="I1009"/>
      <c r="J1009"/>
      <c r="K1009"/>
      <c r="L1009"/>
      <c r="M1009"/>
      <c r="N1009"/>
      <c r="O1009"/>
    </row>
    <row r="1010" spans="1:15" ht="22.95" customHeight="1" x14ac:dyDescent="0.25">
      <c r="A1010"/>
      <c r="B1010"/>
      <c r="C1010"/>
      <c r="D1010"/>
      <c r="E1010"/>
      <c r="F1010"/>
      <c r="G1010"/>
      <c r="H1010"/>
      <c r="I1010"/>
      <c r="J1010"/>
      <c r="K1010"/>
      <c r="L1010"/>
      <c r="M1010"/>
      <c r="N1010"/>
      <c r="O1010"/>
    </row>
    <row r="1011" spans="1:15" ht="22.95" customHeight="1" x14ac:dyDescent="0.25">
      <c r="A1011"/>
      <c r="B1011"/>
      <c r="C1011"/>
      <c r="D1011"/>
      <c r="E1011"/>
      <c r="F1011"/>
      <c r="G1011"/>
      <c r="H1011"/>
      <c r="I1011"/>
      <c r="J1011"/>
      <c r="K1011"/>
      <c r="L1011"/>
      <c r="M1011"/>
      <c r="N1011"/>
      <c r="O1011"/>
    </row>
    <row r="1012" spans="1:15" ht="22.95" customHeight="1" x14ac:dyDescent="0.25">
      <c r="A1012"/>
      <c r="B1012"/>
      <c r="C1012"/>
      <c r="D1012"/>
      <c r="E1012"/>
      <c r="F1012"/>
      <c r="G1012"/>
      <c r="H1012"/>
      <c r="I1012"/>
      <c r="J1012"/>
      <c r="K1012"/>
      <c r="L1012"/>
      <c r="M1012"/>
      <c r="N1012"/>
      <c r="O1012"/>
    </row>
    <row r="1013" spans="1:15" ht="22.95" customHeight="1" x14ac:dyDescent="0.25">
      <c r="A1013"/>
      <c r="B1013"/>
      <c r="C1013"/>
      <c r="D1013"/>
      <c r="E1013"/>
      <c r="F1013"/>
      <c r="G1013"/>
      <c r="H1013"/>
      <c r="I1013"/>
      <c r="J1013"/>
      <c r="K1013"/>
      <c r="L1013"/>
      <c r="M1013"/>
      <c r="N1013"/>
      <c r="O1013"/>
    </row>
    <row r="1014" spans="1:15" ht="22.95" customHeight="1" x14ac:dyDescent="0.25">
      <c r="A1014"/>
      <c r="B1014"/>
      <c r="C1014"/>
      <c r="D1014"/>
      <c r="E1014"/>
      <c r="F1014"/>
      <c r="G1014"/>
      <c r="H1014"/>
      <c r="I1014"/>
      <c r="J1014"/>
      <c r="K1014"/>
      <c r="L1014"/>
      <c r="M1014"/>
      <c r="N1014"/>
      <c r="O1014"/>
    </row>
    <row r="1015" spans="1:15" ht="22.95" customHeight="1" x14ac:dyDescent="0.25">
      <c r="A1015"/>
      <c r="B1015"/>
      <c r="C1015"/>
      <c r="D1015"/>
      <c r="E1015"/>
      <c r="F1015"/>
      <c r="G1015"/>
      <c r="H1015"/>
      <c r="I1015"/>
      <c r="J1015"/>
      <c r="K1015"/>
      <c r="L1015"/>
      <c r="M1015"/>
      <c r="N1015"/>
      <c r="O1015"/>
    </row>
    <row r="1016" spans="1:15" ht="22.95" customHeight="1" x14ac:dyDescent="0.25">
      <c r="A1016"/>
      <c r="B1016"/>
      <c r="C1016"/>
      <c r="D1016"/>
      <c r="E1016"/>
      <c r="F1016"/>
      <c r="G1016"/>
      <c r="H1016"/>
      <c r="I1016"/>
      <c r="J1016"/>
      <c r="K1016"/>
      <c r="L1016"/>
      <c r="M1016"/>
      <c r="N1016"/>
      <c r="O1016"/>
    </row>
    <row r="1017" spans="1:15" ht="22.95" customHeight="1" x14ac:dyDescent="0.25">
      <c r="A1017"/>
      <c r="B1017"/>
      <c r="C1017"/>
      <c r="D1017"/>
      <c r="E1017"/>
      <c r="F1017"/>
      <c r="G1017"/>
      <c r="H1017"/>
      <c r="I1017"/>
      <c r="J1017"/>
      <c r="K1017"/>
      <c r="L1017"/>
      <c r="M1017"/>
      <c r="N1017"/>
      <c r="O1017"/>
    </row>
    <row r="1018" spans="1:15" ht="22.95" customHeight="1" x14ac:dyDescent="0.25">
      <c r="A1018"/>
      <c r="B1018"/>
      <c r="C1018"/>
      <c r="D1018"/>
      <c r="E1018"/>
      <c r="F1018"/>
      <c r="G1018"/>
      <c r="H1018"/>
      <c r="I1018"/>
      <c r="J1018"/>
      <c r="K1018"/>
      <c r="L1018"/>
      <c r="M1018"/>
      <c r="N1018"/>
      <c r="O1018"/>
    </row>
    <row r="1019" spans="1:15" ht="22.95" customHeight="1" x14ac:dyDescent="0.25">
      <c r="A1019"/>
      <c r="B1019"/>
      <c r="C1019"/>
      <c r="D1019"/>
      <c r="E1019"/>
      <c r="F1019"/>
      <c r="G1019"/>
      <c r="H1019"/>
      <c r="I1019"/>
      <c r="J1019"/>
      <c r="K1019"/>
      <c r="L1019"/>
      <c r="M1019"/>
      <c r="N1019"/>
      <c r="O1019"/>
    </row>
    <row r="1020" spans="1:15" ht="22.95" customHeight="1" x14ac:dyDescent="0.25">
      <c r="A1020"/>
      <c r="B1020"/>
      <c r="C1020"/>
      <c r="D1020"/>
      <c r="E1020"/>
      <c r="F1020"/>
      <c r="G1020"/>
      <c r="H1020"/>
      <c r="I1020"/>
      <c r="J1020"/>
      <c r="K1020"/>
      <c r="L1020"/>
      <c r="M1020"/>
      <c r="N1020"/>
      <c r="O1020"/>
    </row>
    <row r="1021" spans="1:15" ht="22.95" customHeight="1" x14ac:dyDescent="0.25">
      <c r="A1021"/>
      <c r="B1021"/>
      <c r="C1021"/>
      <c r="D1021"/>
      <c r="E1021"/>
      <c r="F1021"/>
      <c r="G1021"/>
      <c r="H1021"/>
      <c r="I1021"/>
      <c r="J1021"/>
      <c r="K1021"/>
      <c r="L1021"/>
      <c r="M1021"/>
      <c r="N1021"/>
      <c r="O1021"/>
    </row>
    <row r="1022" spans="1:15" ht="22.95" customHeight="1" x14ac:dyDescent="0.25">
      <c r="A1022"/>
      <c r="B1022"/>
      <c r="C1022"/>
      <c r="D1022"/>
      <c r="E1022"/>
      <c r="F1022"/>
      <c r="G1022"/>
      <c r="H1022"/>
      <c r="I1022"/>
      <c r="J1022"/>
      <c r="K1022"/>
      <c r="L1022"/>
      <c r="M1022"/>
      <c r="N1022"/>
      <c r="O1022"/>
    </row>
    <row r="1023" spans="1:15" ht="22.95" customHeight="1" x14ac:dyDescent="0.25">
      <c r="A1023"/>
      <c r="B1023"/>
      <c r="C1023"/>
      <c r="D1023"/>
      <c r="E1023"/>
      <c r="F1023"/>
      <c r="G1023"/>
      <c r="H1023"/>
      <c r="I1023"/>
      <c r="J1023"/>
      <c r="K1023"/>
      <c r="L1023"/>
      <c r="M1023"/>
      <c r="N1023"/>
      <c r="O1023"/>
    </row>
    <row r="1024" spans="1:15" ht="22.95" customHeight="1" x14ac:dyDescent="0.25">
      <c r="A1024"/>
      <c r="B1024"/>
      <c r="C1024"/>
      <c r="D1024"/>
      <c r="E1024"/>
      <c r="F1024"/>
      <c r="G1024"/>
      <c r="H1024"/>
      <c r="I1024"/>
      <c r="J1024"/>
      <c r="K1024"/>
      <c r="L1024"/>
      <c r="M1024"/>
      <c r="N1024"/>
      <c r="O1024"/>
    </row>
    <row r="1025" spans="1:15" ht="22.95" customHeight="1" x14ac:dyDescent="0.25">
      <c r="A1025"/>
      <c r="B1025"/>
      <c r="C1025"/>
      <c r="D1025"/>
      <c r="E1025"/>
      <c r="F1025"/>
      <c r="G1025"/>
      <c r="H1025"/>
      <c r="I1025"/>
      <c r="J1025"/>
      <c r="K1025"/>
      <c r="L1025"/>
      <c r="M1025"/>
      <c r="N1025"/>
      <c r="O1025"/>
    </row>
    <row r="1026" spans="1:15" ht="22.95" customHeight="1" x14ac:dyDescent="0.25">
      <c r="A1026"/>
      <c r="B1026"/>
      <c r="C1026"/>
      <c r="D1026"/>
      <c r="E1026"/>
      <c r="F1026"/>
      <c r="G1026"/>
      <c r="H1026"/>
      <c r="I1026"/>
      <c r="J1026"/>
      <c r="K1026"/>
      <c r="L1026"/>
      <c r="M1026"/>
      <c r="N1026"/>
      <c r="O1026"/>
    </row>
    <row r="1027" spans="1:15" ht="22.95" customHeight="1" x14ac:dyDescent="0.25">
      <c r="A1027"/>
      <c r="B1027"/>
      <c r="C1027"/>
      <c r="D1027"/>
      <c r="E1027"/>
      <c r="F1027"/>
      <c r="G1027"/>
      <c r="H1027"/>
      <c r="I1027"/>
      <c r="J1027"/>
      <c r="K1027"/>
      <c r="L1027"/>
      <c r="M1027"/>
      <c r="N1027"/>
      <c r="O1027"/>
    </row>
    <row r="1028" spans="1:15" ht="22.95" customHeight="1" x14ac:dyDescent="0.25">
      <c r="A1028"/>
      <c r="B1028"/>
      <c r="C1028"/>
      <c r="D1028"/>
      <c r="E1028"/>
      <c r="F1028"/>
      <c r="G1028"/>
      <c r="H1028"/>
      <c r="I1028"/>
      <c r="J1028"/>
      <c r="K1028"/>
      <c r="L1028"/>
      <c r="M1028"/>
      <c r="N1028"/>
      <c r="O1028"/>
    </row>
    <row r="1029" spans="1:15" ht="22.95" customHeight="1" x14ac:dyDescent="0.25">
      <c r="A1029"/>
      <c r="B1029"/>
      <c r="C1029"/>
      <c r="D1029"/>
      <c r="E1029"/>
      <c r="F1029"/>
      <c r="G1029"/>
      <c r="H1029"/>
      <c r="I1029"/>
      <c r="J1029"/>
      <c r="K1029"/>
      <c r="L1029"/>
      <c r="M1029"/>
      <c r="N1029"/>
      <c r="O1029"/>
    </row>
    <row r="1030" spans="1:15" ht="22.95" customHeight="1" x14ac:dyDescent="0.25">
      <c r="A1030"/>
      <c r="B1030"/>
      <c r="C1030"/>
      <c r="D1030"/>
      <c r="E1030"/>
      <c r="F1030"/>
      <c r="G1030"/>
      <c r="H1030"/>
      <c r="I1030"/>
      <c r="J1030"/>
      <c r="K1030"/>
      <c r="L1030"/>
      <c r="M1030"/>
      <c r="N1030"/>
      <c r="O1030"/>
    </row>
    <row r="1031" spans="1:15" ht="22.95" customHeight="1" x14ac:dyDescent="0.25">
      <c r="A1031"/>
      <c r="B1031"/>
      <c r="C1031"/>
      <c r="D1031"/>
      <c r="E1031"/>
      <c r="F1031"/>
      <c r="G1031"/>
      <c r="H1031"/>
      <c r="I1031"/>
      <c r="J1031"/>
      <c r="K1031"/>
      <c r="L1031"/>
      <c r="M1031"/>
      <c r="N1031"/>
      <c r="O1031"/>
    </row>
    <row r="1032" spans="1:15" ht="22.95" customHeight="1" x14ac:dyDescent="0.25">
      <c r="A1032"/>
      <c r="B1032"/>
      <c r="C1032"/>
      <c r="D1032"/>
      <c r="E1032"/>
      <c r="F1032"/>
      <c r="G1032"/>
      <c r="H1032"/>
      <c r="I1032"/>
      <c r="J1032"/>
      <c r="K1032"/>
      <c r="L1032"/>
      <c r="M1032"/>
      <c r="N1032"/>
      <c r="O1032"/>
    </row>
    <row r="1033" spans="1:15" ht="22.95" customHeight="1" x14ac:dyDescent="0.25">
      <c r="A1033"/>
      <c r="B1033"/>
      <c r="C1033"/>
      <c r="D1033"/>
      <c r="E1033"/>
      <c r="F1033"/>
      <c r="G1033"/>
      <c r="H1033"/>
      <c r="I1033"/>
      <c r="J1033"/>
      <c r="K1033"/>
      <c r="L1033"/>
      <c r="M1033"/>
      <c r="N1033"/>
      <c r="O1033"/>
    </row>
    <row r="1034" spans="1:15" ht="22.95" customHeight="1" x14ac:dyDescent="0.25">
      <c r="A1034"/>
      <c r="B1034"/>
      <c r="C1034"/>
      <c r="D1034"/>
      <c r="E1034"/>
      <c r="F1034"/>
      <c r="G1034"/>
      <c r="H1034"/>
      <c r="I1034"/>
      <c r="J1034"/>
      <c r="K1034"/>
      <c r="L1034"/>
      <c r="M1034"/>
      <c r="N1034"/>
      <c r="O1034"/>
    </row>
    <row r="1035" spans="1:15" ht="22.95" customHeight="1" x14ac:dyDescent="0.25">
      <c r="A1035"/>
      <c r="B1035"/>
      <c r="C1035"/>
      <c r="D1035"/>
      <c r="E1035"/>
      <c r="F1035"/>
      <c r="G1035"/>
      <c r="H1035"/>
      <c r="I1035"/>
      <c r="J1035"/>
      <c r="K1035"/>
      <c r="L1035"/>
      <c r="M1035"/>
      <c r="N1035"/>
      <c r="O1035"/>
    </row>
    <row r="1036" spans="1:15" ht="22.95" customHeight="1" x14ac:dyDescent="0.25">
      <c r="A1036"/>
      <c r="B1036"/>
      <c r="C1036"/>
      <c r="D1036"/>
      <c r="E1036"/>
      <c r="F1036"/>
      <c r="G1036"/>
      <c r="H1036"/>
      <c r="I1036"/>
      <c r="J1036"/>
      <c r="K1036"/>
      <c r="L1036"/>
      <c r="M1036"/>
      <c r="N1036"/>
      <c r="O1036"/>
    </row>
    <row r="1037" spans="1:15" ht="22.95" customHeight="1" x14ac:dyDescent="0.25">
      <c r="A1037"/>
      <c r="B1037"/>
      <c r="C1037"/>
      <c r="D1037"/>
      <c r="E1037"/>
      <c r="F1037"/>
      <c r="G1037"/>
      <c r="H1037"/>
      <c r="I1037"/>
      <c r="J1037"/>
      <c r="K1037"/>
      <c r="L1037"/>
      <c r="M1037"/>
      <c r="N1037"/>
      <c r="O1037"/>
    </row>
    <row r="1038" spans="1:15" ht="22.95" customHeight="1" x14ac:dyDescent="0.25">
      <c r="A1038"/>
      <c r="B1038"/>
      <c r="C1038"/>
      <c r="D1038"/>
      <c r="E1038"/>
      <c r="F1038"/>
      <c r="G1038"/>
      <c r="H1038"/>
      <c r="I1038"/>
      <c r="J1038"/>
      <c r="K1038"/>
      <c r="L1038"/>
      <c r="M1038"/>
      <c r="N1038"/>
      <c r="O1038"/>
    </row>
    <row r="1039" spans="1:15" ht="22.95" customHeight="1" x14ac:dyDescent="0.25">
      <c r="A1039"/>
      <c r="B1039"/>
      <c r="C1039"/>
      <c r="D1039"/>
      <c r="E1039"/>
      <c r="F1039"/>
      <c r="G1039"/>
      <c r="H1039"/>
      <c r="I1039"/>
      <c r="J1039"/>
      <c r="K1039"/>
      <c r="L1039"/>
      <c r="M1039"/>
      <c r="N1039"/>
      <c r="O1039"/>
    </row>
    <row r="1040" spans="1:15" ht="22.95" customHeight="1" x14ac:dyDescent="0.25">
      <c r="A1040"/>
      <c r="B1040"/>
      <c r="C1040"/>
      <c r="D1040"/>
      <c r="E1040"/>
      <c r="F1040"/>
      <c r="G1040"/>
      <c r="H1040"/>
      <c r="I1040"/>
      <c r="J1040"/>
      <c r="K1040"/>
      <c r="L1040"/>
      <c r="M1040"/>
      <c r="N1040"/>
      <c r="O1040"/>
    </row>
    <row r="1041" spans="1:15" ht="22.95" customHeight="1" x14ac:dyDescent="0.25">
      <c r="A1041"/>
      <c r="B1041"/>
      <c r="C1041"/>
      <c r="D1041"/>
      <c r="E1041"/>
      <c r="F1041"/>
      <c r="G1041"/>
      <c r="H1041"/>
      <c r="I1041"/>
      <c r="J1041"/>
      <c r="K1041"/>
      <c r="L1041"/>
      <c r="M1041"/>
      <c r="N1041"/>
      <c r="O1041"/>
    </row>
    <row r="1042" spans="1:15" ht="22.95" customHeight="1" x14ac:dyDescent="0.25">
      <c r="A1042"/>
      <c r="B1042"/>
      <c r="C1042"/>
      <c r="D1042"/>
      <c r="E1042"/>
      <c r="F1042"/>
      <c r="G1042"/>
      <c r="H1042"/>
      <c r="I1042"/>
      <c r="J1042"/>
      <c r="K1042"/>
      <c r="L1042"/>
      <c r="M1042"/>
      <c r="N1042"/>
      <c r="O1042"/>
    </row>
    <row r="1043" spans="1:15" ht="22.95" customHeight="1" x14ac:dyDescent="0.25">
      <c r="A1043"/>
      <c r="B1043"/>
      <c r="C1043"/>
      <c r="D1043"/>
      <c r="E1043"/>
      <c r="F1043"/>
      <c r="G1043"/>
      <c r="H1043"/>
      <c r="I1043"/>
      <c r="J1043"/>
      <c r="K1043"/>
      <c r="L1043"/>
      <c r="M1043"/>
      <c r="N1043"/>
      <c r="O1043"/>
    </row>
    <row r="1044" spans="1:15" ht="22.95" customHeight="1" x14ac:dyDescent="0.25">
      <c r="A1044"/>
      <c r="B1044"/>
      <c r="C1044"/>
      <c r="D1044"/>
      <c r="E1044"/>
      <c r="F1044"/>
      <c r="G1044"/>
      <c r="H1044"/>
      <c r="I1044"/>
      <c r="J1044"/>
      <c r="K1044"/>
      <c r="L1044"/>
      <c r="M1044"/>
      <c r="N1044"/>
      <c r="O1044"/>
    </row>
    <row r="1045" spans="1:15" ht="22.95" customHeight="1" x14ac:dyDescent="0.25">
      <c r="A1045"/>
      <c r="B1045"/>
      <c r="C1045"/>
      <c r="D1045"/>
      <c r="E1045"/>
      <c r="F1045"/>
      <c r="G1045"/>
      <c r="H1045"/>
      <c r="I1045"/>
      <c r="J1045"/>
      <c r="K1045"/>
      <c r="L1045"/>
      <c r="M1045"/>
      <c r="N1045"/>
      <c r="O1045"/>
    </row>
    <row r="1046" spans="1:15" ht="22.95" customHeight="1" x14ac:dyDescent="0.25">
      <c r="A1046"/>
      <c r="B1046"/>
      <c r="C1046"/>
      <c r="D1046"/>
      <c r="E1046"/>
      <c r="F1046"/>
      <c r="G1046"/>
      <c r="H1046"/>
      <c r="I1046"/>
      <c r="J1046"/>
      <c r="K1046"/>
      <c r="L1046"/>
      <c r="M1046"/>
      <c r="N1046"/>
      <c r="O1046"/>
    </row>
    <row r="1047" spans="1:15" ht="22.95" customHeight="1" x14ac:dyDescent="0.25">
      <c r="A1047"/>
      <c r="B1047"/>
      <c r="C1047"/>
      <c r="D1047"/>
      <c r="E1047"/>
      <c r="F1047"/>
      <c r="G1047"/>
      <c r="H1047"/>
      <c r="I1047"/>
      <c r="J1047"/>
      <c r="K1047"/>
      <c r="L1047"/>
      <c r="M1047"/>
      <c r="N1047"/>
      <c r="O1047"/>
    </row>
    <row r="1048" spans="1:15" ht="22.95" customHeight="1" x14ac:dyDescent="0.25">
      <c r="A1048"/>
      <c r="B1048"/>
      <c r="C1048"/>
      <c r="D1048"/>
      <c r="E1048"/>
      <c r="F1048"/>
      <c r="G1048"/>
      <c r="H1048"/>
      <c r="I1048"/>
      <c r="J1048"/>
      <c r="K1048"/>
      <c r="L1048"/>
      <c r="M1048"/>
      <c r="N1048"/>
      <c r="O1048"/>
    </row>
    <row r="1049" spans="1:15" ht="22.95" customHeight="1" x14ac:dyDescent="0.25">
      <c r="A1049"/>
      <c r="B1049"/>
      <c r="C1049"/>
      <c r="D1049"/>
      <c r="E1049"/>
      <c r="F1049"/>
      <c r="G1049"/>
      <c r="H1049"/>
      <c r="I1049"/>
      <c r="J1049"/>
      <c r="K1049"/>
      <c r="L1049"/>
      <c r="M1049"/>
      <c r="N1049"/>
      <c r="O1049"/>
    </row>
    <row r="1050" spans="1:15" ht="22.95" customHeight="1" x14ac:dyDescent="0.25">
      <c r="A1050"/>
      <c r="B1050"/>
      <c r="C1050"/>
      <c r="D1050"/>
      <c r="E1050"/>
      <c r="F1050"/>
      <c r="G1050"/>
      <c r="H1050"/>
      <c r="I1050"/>
      <c r="J1050"/>
      <c r="K1050"/>
      <c r="L1050"/>
      <c r="M1050"/>
      <c r="N1050"/>
      <c r="O1050"/>
    </row>
    <row r="1051" spans="1:15" ht="22.95" customHeight="1" x14ac:dyDescent="0.25">
      <c r="A1051"/>
      <c r="B1051"/>
      <c r="C1051"/>
      <c r="D1051"/>
      <c r="E1051"/>
      <c r="F1051"/>
      <c r="G1051"/>
      <c r="H1051"/>
      <c r="I1051"/>
      <c r="J1051"/>
      <c r="K1051"/>
      <c r="L1051"/>
      <c r="M1051"/>
      <c r="N1051"/>
      <c r="O1051"/>
    </row>
    <row r="1052" spans="1:15" ht="22.95" customHeight="1" x14ac:dyDescent="0.25">
      <c r="A1052"/>
      <c r="B1052"/>
      <c r="C1052"/>
      <c r="D1052"/>
      <c r="E1052"/>
      <c r="F1052"/>
      <c r="G1052"/>
      <c r="H1052"/>
      <c r="I1052"/>
      <c r="J1052"/>
      <c r="K1052"/>
      <c r="L1052"/>
      <c r="M1052"/>
      <c r="N1052"/>
      <c r="O1052"/>
    </row>
    <row r="1053" spans="1:15" ht="22.95" customHeight="1" x14ac:dyDescent="0.25">
      <c r="A1053"/>
      <c r="B1053"/>
      <c r="C1053"/>
      <c r="D1053"/>
      <c r="E1053"/>
      <c r="F1053"/>
      <c r="G1053"/>
      <c r="H1053"/>
      <c r="I1053"/>
      <c r="J1053"/>
      <c r="K1053"/>
      <c r="L1053"/>
      <c r="M1053"/>
      <c r="N1053"/>
      <c r="O1053"/>
    </row>
    <row r="1054" spans="1:15" ht="22.95" customHeight="1" x14ac:dyDescent="0.25">
      <c r="A1054"/>
      <c r="B1054"/>
      <c r="C1054"/>
      <c r="D1054"/>
      <c r="E1054"/>
      <c r="F1054"/>
      <c r="G1054"/>
      <c r="H1054"/>
      <c r="I1054"/>
      <c r="J1054"/>
      <c r="K1054"/>
      <c r="L1054"/>
      <c r="M1054"/>
      <c r="N1054"/>
      <c r="O1054"/>
    </row>
    <row r="1055" spans="1:15" ht="22.95" customHeight="1" x14ac:dyDescent="0.25">
      <c r="A1055"/>
      <c r="B1055"/>
      <c r="C1055"/>
      <c r="D1055"/>
      <c r="E1055"/>
      <c r="F1055"/>
      <c r="G1055"/>
      <c r="H1055"/>
      <c r="I1055"/>
      <c r="J1055"/>
      <c r="K1055"/>
      <c r="L1055"/>
      <c r="M1055"/>
      <c r="N1055"/>
      <c r="O1055"/>
    </row>
    <row r="1056" spans="1:15" ht="22.95" customHeight="1" x14ac:dyDescent="0.25">
      <c r="A1056"/>
      <c r="B1056"/>
      <c r="C1056"/>
      <c r="D1056"/>
      <c r="E1056"/>
      <c r="F1056"/>
      <c r="G1056"/>
      <c r="H1056"/>
      <c r="I1056"/>
      <c r="J1056"/>
      <c r="K1056"/>
      <c r="L1056"/>
      <c r="M1056"/>
      <c r="N1056"/>
      <c r="O1056"/>
    </row>
    <row r="1057" spans="1:15" ht="22.95" customHeight="1" x14ac:dyDescent="0.25">
      <c r="A1057"/>
      <c r="B1057"/>
      <c r="C1057"/>
      <c r="D1057"/>
      <c r="E1057"/>
      <c r="F1057"/>
      <c r="G1057"/>
      <c r="H1057"/>
      <c r="I1057"/>
      <c r="J1057"/>
      <c r="K1057"/>
      <c r="L1057"/>
      <c r="M1057"/>
      <c r="N1057"/>
      <c r="O1057"/>
    </row>
    <row r="1058" spans="1:15" ht="22.95" customHeight="1" x14ac:dyDescent="0.25">
      <c r="A1058"/>
      <c r="B1058"/>
      <c r="C1058"/>
      <c r="D1058"/>
      <c r="E1058"/>
      <c r="F1058"/>
      <c r="G1058"/>
      <c r="H1058"/>
      <c r="I1058"/>
      <c r="J1058"/>
      <c r="K1058"/>
      <c r="L1058"/>
      <c r="M1058"/>
      <c r="N1058"/>
      <c r="O1058"/>
    </row>
    <row r="1059" spans="1:15" ht="22.95" customHeight="1" x14ac:dyDescent="0.25">
      <c r="A1059"/>
      <c r="B1059"/>
      <c r="C1059"/>
      <c r="D1059"/>
      <c r="E1059"/>
      <c r="F1059"/>
      <c r="G1059"/>
      <c r="H1059"/>
      <c r="I1059"/>
      <c r="J1059"/>
      <c r="K1059"/>
      <c r="L1059"/>
      <c r="M1059"/>
      <c r="N1059"/>
      <c r="O1059"/>
    </row>
    <row r="1060" spans="1:15" ht="22.95" customHeight="1" x14ac:dyDescent="0.25">
      <c r="A1060"/>
      <c r="B1060"/>
      <c r="C1060"/>
      <c r="D1060"/>
      <c r="E1060"/>
      <c r="F1060"/>
      <c r="G1060"/>
      <c r="H1060"/>
      <c r="I1060"/>
      <c r="J1060"/>
      <c r="K1060"/>
      <c r="L1060"/>
      <c r="M1060"/>
      <c r="N1060"/>
      <c r="O1060"/>
    </row>
    <row r="1061" spans="1:15" ht="22.95" customHeight="1" x14ac:dyDescent="0.25">
      <c r="A1061"/>
      <c r="B1061"/>
      <c r="C1061"/>
      <c r="D1061"/>
      <c r="E1061"/>
      <c r="F1061"/>
      <c r="G1061"/>
      <c r="H1061"/>
      <c r="I1061"/>
      <c r="J1061"/>
      <c r="K1061"/>
      <c r="L1061"/>
      <c r="M1061"/>
      <c r="N1061"/>
      <c r="O1061"/>
    </row>
    <row r="1062" spans="1:15" ht="21" customHeight="1" x14ac:dyDescent="0.25">
      <c r="A1062"/>
      <c r="B1062"/>
      <c r="C1062"/>
      <c r="D1062"/>
      <c r="E1062"/>
      <c r="F1062"/>
      <c r="G1062"/>
      <c r="H1062"/>
      <c r="I1062"/>
      <c r="J1062"/>
      <c r="K1062"/>
      <c r="L1062"/>
      <c r="M1062"/>
      <c r="N1062"/>
      <c r="O1062"/>
    </row>
    <row r="1063" spans="1:15" ht="21" customHeight="1" x14ac:dyDescent="0.25">
      <c r="A1063"/>
      <c r="B1063"/>
      <c r="C1063"/>
      <c r="D1063"/>
      <c r="E1063"/>
      <c r="F1063"/>
      <c r="G1063"/>
      <c r="H1063"/>
      <c r="I1063"/>
      <c r="J1063"/>
      <c r="K1063"/>
      <c r="L1063"/>
      <c r="M1063"/>
      <c r="N1063"/>
      <c r="O1063"/>
    </row>
    <row r="1064" spans="1:15" ht="100.2" customHeight="1" x14ac:dyDescent="0.25">
      <c r="A1064"/>
      <c r="B1064"/>
      <c r="C1064"/>
      <c r="D1064"/>
      <c r="E1064"/>
      <c r="F1064"/>
      <c r="G1064"/>
      <c r="H1064"/>
      <c r="I1064"/>
      <c r="J1064"/>
      <c r="K1064"/>
      <c r="L1064"/>
      <c r="M1064"/>
      <c r="N1064"/>
      <c r="O1064"/>
    </row>
    <row r="1065" spans="1:15" ht="19.95" customHeight="1" x14ac:dyDescent="0.25">
      <c r="A1065"/>
      <c r="B1065"/>
      <c r="C1065"/>
      <c r="D1065"/>
      <c r="E1065"/>
      <c r="F1065"/>
      <c r="G1065"/>
      <c r="H1065"/>
      <c r="I1065"/>
      <c r="J1065"/>
      <c r="K1065"/>
      <c r="L1065"/>
      <c r="M1065"/>
      <c r="N1065"/>
      <c r="O1065"/>
    </row>
    <row r="1066" spans="1:15" ht="22.95" customHeight="1" x14ac:dyDescent="0.25">
      <c r="A1066"/>
      <c r="B1066"/>
      <c r="C1066"/>
      <c r="D1066"/>
      <c r="E1066"/>
      <c r="F1066"/>
      <c r="G1066"/>
      <c r="H1066"/>
      <c r="I1066"/>
      <c r="J1066"/>
      <c r="K1066"/>
      <c r="L1066"/>
      <c r="M1066"/>
      <c r="N1066"/>
      <c r="O1066"/>
    </row>
    <row r="1067" spans="1:15" ht="22.95" customHeight="1" x14ac:dyDescent="0.25">
      <c r="A1067"/>
      <c r="B1067"/>
      <c r="C1067"/>
      <c r="D1067"/>
      <c r="E1067"/>
      <c r="F1067"/>
      <c r="G1067"/>
      <c r="H1067"/>
      <c r="I1067"/>
      <c r="J1067"/>
      <c r="K1067"/>
      <c r="L1067"/>
      <c r="M1067"/>
      <c r="N1067"/>
      <c r="O1067"/>
    </row>
    <row r="1068" spans="1:15" ht="22.95" customHeight="1" x14ac:dyDescent="0.25">
      <c r="A1068"/>
      <c r="B1068"/>
      <c r="C1068"/>
      <c r="D1068"/>
      <c r="E1068"/>
      <c r="F1068"/>
      <c r="G1068"/>
      <c r="H1068"/>
      <c r="I1068"/>
      <c r="J1068"/>
      <c r="K1068"/>
      <c r="L1068"/>
      <c r="M1068"/>
      <c r="N1068"/>
      <c r="O1068"/>
    </row>
    <row r="1069" spans="1:15" ht="22.95" customHeight="1" x14ac:dyDescent="0.25">
      <c r="A1069"/>
      <c r="B1069"/>
      <c r="C1069"/>
      <c r="D1069"/>
      <c r="E1069"/>
      <c r="F1069"/>
      <c r="G1069"/>
      <c r="H1069"/>
      <c r="I1069"/>
      <c r="J1069"/>
      <c r="K1069"/>
      <c r="L1069"/>
      <c r="M1069"/>
      <c r="N1069"/>
      <c r="O1069"/>
    </row>
    <row r="1070" spans="1:15" ht="22.95" customHeight="1" x14ac:dyDescent="0.25">
      <c r="A1070"/>
      <c r="B1070"/>
      <c r="C1070"/>
      <c r="D1070"/>
      <c r="E1070"/>
      <c r="F1070"/>
      <c r="G1070"/>
      <c r="H1070"/>
      <c r="I1070"/>
      <c r="J1070"/>
      <c r="K1070"/>
      <c r="L1070"/>
      <c r="M1070"/>
      <c r="N1070"/>
      <c r="O1070"/>
    </row>
    <row r="1071" spans="1:15" ht="22.95" customHeight="1" x14ac:dyDescent="0.25">
      <c r="A1071"/>
      <c r="B1071"/>
      <c r="C1071"/>
      <c r="D1071"/>
      <c r="E1071"/>
      <c r="F1071"/>
      <c r="G1071"/>
      <c r="H1071"/>
      <c r="I1071"/>
      <c r="J1071"/>
      <c r="K1071"/>
      <c r="L1071"/>
      <c r="M1071"/>
      <c r="N1071"/>
      <c r="O1071"/>
    </row>
    <row r="1072" spans="1:15" ht="22.95" customHeight="1" x14ac:dyDescent="0.25">
      <c r="A1072"/>
      <c r="B1072"/>
      <c r="C1072"/>
      <c r="D1072"/>
      <c r="E1072"/>
      <c r="F1072"/>
      <c r="G1072"/>
      <c r="H1072"/>
      <c r="I1072"/>
      <c r="J1072"/>
      <c r="K1072"/>
      <c r="L1072"/>
      <c r="M1072"/>
      <c r="N1072"/>
      <c r="O1072"/>
    </row>
    <row r="1073" spans="1:15" ht="22.95" customHeight="1" x14ac:dyDescent="0.25">
      <c r="A1073"/>
      <c r="B1073"/>
      <c r="C1073"/>
      <c r="D1073"/>
      <c r="E1073"/>
      <c r="F1073"/>
      <c r="G1073"/>
      <c r="H1073"/>
      <c r="I1073"/>
      <c r="J1073"/>
      <c r="K1073"/>
      <c r="L1073"/>
      <c r="M1073"/>
      <c r="N1073"/>
      <c r="O1073"/>
    </row>
    <row r="1074" spans="1:15" ht="22.95" customHeight="1" x14ac:dyDescent="0.25">
      <c r="A1074"/>
      <c r="B1074"/>
      <c r="C1074"/>
      <c r="D1074"/>
      <c r="E1074"/>
      <c r="F1074"/>
      <c r="G1074"/>
      <c r="H1074"/>
      <c r="I1074"/>
      <c r="J1074"/>
      <c r="K1074"/>
      <c r="L1074"/>
      <c r="M1074"/>
      <c r="N1074"/>
      <c r="O1074"/>
    </row>
    <row r="1075" spans="1:15" ht="22.95" customHeight="1" x14ac:dyDescent="0.25">
      <c r="A1075"/>
      <c r="B1075"/>
      <c r="C1075"/>
      <c r="D1075"/>
      <c r="E1075"/>
      <c r="F1075"/>
      <c r="G1075"/>
      <c r="H1075"/>
      <c r="I1075"/>
      <c r="J1075"/>
      <c r="K1075"/>
      <c r="L1075"/>
      <c r="M1075"/>
      <c r="N1075"/>
      <c r="O1075"/>
    </row>
    <row r="1076" spans="1:15" ht="22.95" customHeight="1" x14ac:dyDescent="0.25">
      <c r="A1076"/>
      <c r="B1076"/>
      <c r="C1076"/>
      <c r="D1076"/>
      <c r="E1076"/>
      <c r="F1076"/>
      <c r="G1076"/>
      <c r="H1076"/>
      <c r="I1076"/>
      <c r="J1076"/>
      <c r="K1076"/>
      <c r="L1076"/>
      <c r="M1076"/>
      <c r="N1076"/>
      <c r="O1076"/>
    </row>
    <row r="1077" spans="1:15" ht="22.95" customHeight="1" x14ac:dyDescent="0.25">
      <c r="A1077"/>
      <c r="B1077"/>
      <c r="C1077"/>
      <c r="D1077"/>
      <c r="E1077"/>
      <c r="F1077"/>
      <c r="G1077"/>
      <c r="H1077"/>
      <c r="I1077"/>
      <c r="J1077"/>
      <c r="K1077"/>
      <c r="L1077"/>
      <c r="M1077"/>
      <c r="N1077"/>
      <c r="O1077"/>
    </row>
    <row r="1078" spans="1:15" ht="22.95" customHeight="1" x14ac:dyDescent="0.25">
      <c r="A1078"/>
      <c r="B1078"/>
      <c r="C1078"/>
      <c r="D1078"/>
      <c r="E1078"/>
      <c r="F1078"/>
      <c r="G1078"/>
      <c r="H1078"/>
      <c r="I1078"/>
      <c r="J1078"/>
      <c r="K1078"/>
      <c r="L1078"/>
      <c r="M1078"/>
      <c r="N1078"/>
      <c r="O1078"/>
    </row>
    <row r="1079" spans="1:15" ht="22.95" customHeight="1" x14ac:dyDescent="0.25">
      <c r="A1079"/>
      <c r="B1079"/>
      <c r="C1079"/>
      <c r="D1079"/>
      <c r="E1079"/>
      <c r="F1079"/>
      <c r="G1079"/>
      <c r="H1079"/>
      <c r="I1079"/>
      <c r="J1079"/>
      <c r="K1079"/>
      <c r="L1079"/>
      <c r="M1079"/>
      <c r="N1079"/>
      <c r="O1079"/>
    </row>
    <row r="1080" spans="1:15" ht="22.95" customHeight="1" x14ac:dyDescent="0.25">
      <c r="A1080"/>
      <c r="B1080"/>
      <c r="C1080"/>
      <c r="D1080"/>
      <c r="E1080"/>
      <c r="F1080"/>
      <c r="G1080"/>
      <c r="H1080"/>
      <c r="I1080"/>
      <c r="J1080"/>
      <c r="K1080"/>
      <c r="L1080"/>
      <c r="M1080"/>
      <c r="N1080"/>
      <c r="O1080"/>
    </row>
    <row r="1081" spans="1:15" ht="22.95" customHeight="1" x14ac:dyDescent="0.25">
      <c r="A1081"/>
      <c r="B1081"/>
      <c r="C1081"/>
      <c r="D1081"/>
      <c r="E1081"/>
      <c r="F1081"/>
      <c r="G1081"/>
      <c r="H1081"/>
      <c r="I1081"/>
      <c r="J1081"/>
      <c r="K1081"/>
      <c r="L1081"/>
      <c r="M1081"/>
      <c r="N1081"/>
      <c r="O1081"/>
    </row>
    <row r="1082" spans="1:15" ht="22.95" customHeight="1" x14ac:dyDescent="0.25">
      <c r="A1082"/>
      <c r="B1082"/>
      <c r="C1082"/>
      <c r="D1082"/>
      <c r="E1082"/>
      <c r="F1082"/>
      <c r="G1082"/>
      <c r="H1082"/>
      <c r="I1082"/>
      <c r="J1082"/>
      <c r="K1082"/>
      <c r="L1082"/>
      <c r="M1082"/>
      <c r="N1082"/>
      <c r="O1082"/>
    </row>
    <row r="1083" spans="1:15" ht="22.95" customHeight="1" x14ac:dyDescent="0.25">
      <c r="A1083"/>
      <c r="B1083"/>
      <c r="C1083"/>
      <c r="D1083"/>
      <c r="E1083"/>
      <c r="F1083"/>
      <c r="G1083"/>
      <c r="H1083"/>
      <c r="I1083"/>
      <c r="J1083"/>
      <c r="K1083"/>
      <c r="L1083"/>
      <c r="M1083"/>
      <c r="N1083"/>
      <c r="O1083"/>
    </row>
    <row r="1084" spans="1:15" ht="22.95" customHeight="1" x14ac:dyDescent="0.25">
      <c r="A1084"/>
      <c r="B1084"/>
      <c r="C1084"/>
      <c r="D1084"/>
      <c r="E1084"/>
      <c r="F1084"/>
      <c r="G1084"/>
      <c r="H1084"/>
      <c r="I1084"/>
      <c r="J1084"/>
      <c r="K1084"/>
      <c r="L1084"/>
      <c r="M1084"/>
      <c r="N1084"/>
      <c r="O1084"/>
    </row>
    <row r="1085" spans="1:15" ht="22.95" customHeight="1" x14ac:dyDescent="0.25">
      <c r="A1085"/>
      <c r="B1085"/>
      <c r="C1085"/>
      <c r="D1085"/>
      <c r="E1085"/>
      <c r="F1085"/>
      <c r="G1085"/>
      <c r="H1085"/>
      <c r="I1085"/>
      <c r="J1085"/>
      <c r="K1085"/>
      <c r="L1085"/>
      <c r="M1085"/>
      <c r="N1085"/>
      <c r="O1085"/>
    </row>
    <row r="1086" spans="1:15" ht="22.95" customHeight="1" x14ac:dyDescent="0.25">
      <c r="A1086"/>
      <c r="B1086"/>
      <c r="C1086"/>
      <c r="D1086"/>
      <c r="E1086"/>
      <c r="F1086"/>
      <c r="G1086"/>
      <c r="H1086"/>
      <c r="I1086"/>
      <c r="J1086"/>
      <c r="K1086"/>
      <c r="L1086"/>
      <c r="M1086"/>
      <c r="N1086"/>
      <c r="O1086"/>
    </row>
    <row r="1087" spans="1:15" ht="22.95" customHeight="1" x14ac:dyDescent="0.25">
      <c r="A1087"/>
      <c r="B1087"/>
      <c r="C1087"/>
      <c r="D1087"/>
      <c r="E1087"/>
      <c r="F1087"/>
      <c r="G1087"/>
      <c r="H1087"/>
      <c r="I1087"/>
      <c r="J1087"/>
      <c r="K1087"/>
      <c r="L1087"/>
      <c r="M1087"/>
      <c r="N1087"/>
      <c r="O1087"/>
    </row>
    <row r="1088" spans="1:15" ht="22.95" customHeight="1" x14ac:dyDescent="0.25">
      <c r="A1088"/>
      <c r="B1088"/>
      <c r="C1088"/>
      <c r="D1088"/>
      <c r="E1088"/>
      <c r="F1088"/>
      <c r="G1088"/>
      <c r="H1088"/>
      <c r="I1088"/>
      <c r="J1088"/>
      <c r="K1088"/>
      <c r="L1088"/>
      <c r="M1088"/>
      <c r="N1088"/>
      <c r="O1088"/>
    </row>
    <row r="1089" spans="1:15" ht="22.95" customHeight="1" x14ac:dyDescent="0.25">
      <c r="A1089"/>
      <c r="B1089"/>
      <c r="C1089"/>
      <c r="D1089"/>
      <c r="E1089"/>
      <c r="F1089"/>
      <c r="G1089"/>
      <c r="H1089"/>
      <c r="I1089"/>
      <c r="J1089"/>
      <c r="K1089"/>
      <c r="L1089"/>
      <c r="M1089"/>
      <c r="N1089"/>
      <c r="O1089"/>
    </row>
    <row r="1090" spans="1:15" ht="22.95" customHeight="1" x14ac:dyDescent="0.25">
      <c r="A1090"/>
      <c r="B1090"/>
      <c r="C1090"/>
      <c r="D1090"/>
      <c r="E1090"/>
      <c r="F1090"/>
      <c r="G1090"/>
      <c r="H1090"/>
      <c r="I1090"/>
      <c r="J1090"/>
      <c r="K1090"/>
      <c r="L1090"/>
      <c r="M1090"/>
      <c r="N1090"/>
      <c r="O1090"/>
    </row>
    <row r="1091" spans="1:15" ht="22.95" customHeight="1" x14ac:dyDescent="0.25">
      <c r="A1091"/>
      <c r="B1091"/>
      <c r="C1091"/>
      <c r="D1091"/>
      <c r="E1091"/>
      <c r="F1091"/>
      <c r="G1091"/>
      <c r="H1091"/>
      <c r="I1091"/>
      <c r="J1091"/>
      <c r="K1091"/>
      <c r="L1091"/>
      <c r="M1091"/>
      <c r="N1091"/>
      <c r="O1091"/>
    </row>
    <row r="1092" spans="1:15" ht="22.95" customHeight="1" x14ac:dyDescent="0.25">
      <c r="A1092"/>
      <c r="B1092"/>
      <c r="C1092"/>
      <c r="D1092"/>
      <c r="E1092"/>
      <c r="F1092"/>
      <c r="G1092"/>
      <c r="H1092"/>
      <c r="I1092"/>
      <c r="J1092"/>
      <c r="K1092"/>
      <c r="L1092"/>
      <c r="M1092"/>
      <c r="N1092"/>
      <c r="O1092"/>
    </row>
    <row r="1093" spans="1:15" ht="22.95" customHeight="1" x14ac:dyDescent="0.25">
      <c r="A1093"/>
      <c r="B1093"/>
      <c r="C1093"/>
      <c r="D1093"/>
      <c r="E1093"/>
      <c r="F1093"/>
      <c r="G1093"/>
      <c r="H1093"/>
      <c r="I1093"/>
      <c r="J1093"/>
      <c r="K1093"/>
      <c r="L1093"/>
      <c r="M1093"/>
      <c r="N1093"/>
      <c r="O1093"/>
    </row>
    <row r="1094" spans="1:15" ht="22.95" customHeight="1" x14ac:dyDescent="0.25">
      <c r="A1094"/>
      <c r="B1094"/>
      <c r="C1094"/>
      <c r="D1094"/>
      <c r="E1094"/>
      <c r="F1094"/>
      <c r="G1094"/>
      <c r="H1094"/>
      <c r="I1094"/>
      <c r="J1094"/>
      <c r="K1094"/>
      <c r="L1094"/>
      <c r="M1094"/>
      <c r="N1094"/>
      <c r="O1094"/>
    </row>
    <row r="1095" spans="1:15" ht="22.95" customHeight="1" x14ac:dyDescent="0.25">
      <c r="A1095"/>
      <c r="B1095"/>
      <c r="C1095"/>
      <c r="D1095"/>
      <c r="E1095"/>
      <c r="F1095"/>
      <c r="G1095"/>
      <c r="H1095"/>
      <c r="I1095"/>
      <c r="J1095"/>
      <c r="K1095"/>
      <c r="L1095"/>
      <c r="M1095"/>
      <c r="N1095"/>
      <c r="O1095"/>
    </row>
    <row r="1096" spans="1:15" ht="22.95" customHeight="1" x14ac:dyDescent="0.25">
      <c r="A1096"/>
      <c r="B1096"/>
      <c r="C1096"/>
      <c r="D1096"/>
      <c r="E1096"/>
      <c r="F1096"/>
      <c r="G1096"/>
      <c r="H1096"/>
      <c r="I1096"/>
      <c r="J1096"/>
      <c r="K1096"/>
      <c r="L1096"/>
      <c r="M1096"/>
      <c r="N1096"/>
      <c r="O1096"/>
    </row>
    <row r="1097" spans="1:15" ht="22.95" customHeight="1" x14ac:dyDescent="0.25">
      <c r="A1097"/>
      <c r="B1097"/>
      <c r="C1097"/>
      <c r="D1097"/>
      <c r="E1097"/>
      <c r="F1097"/>
      <c r="G1097"/>
      <c r="H1097"/>
      <c r="I1097"/>
      <c r="J1097"/>
      <c r="K1097"/>
      <c r="L1097"/>
      <c r="M1097"/>
      <c r="N1097"/>
      <c r="O1097"/>
    </row>
    <row r="1098" spans="1:15" ht="22.95" customHeight="1" x14ac:dyDescent="0.25">
      <c r="A1098"/>
      <c r="B1098"/>
      <c r="C1098"/>
      <c r="D1098"/>
      <c r="E1098"/>
      <c r="F1098"/>
      <c r="G1098"/>
      <c r="H1098"/>
      <c r="I1098"/>
      <c r="J1098"/>
      <c r="K1098"/>
      <c r="L1098"/>
      <c r="M1098"/>
      <c r="N1098"/>
      <c r="O1098"/>
    </row>
    <row r="1099" spans="1:15" ht="22.95" customHeight="1" x14ac:dyDescent="0.25">
      <c r="A1099"/>
      <c r="B1099"/>
      <c r="C1099"/>
      <c r="D1099"/>
      <c r="E1099"/>
      <c r="F1099"/>
      <c r="G1099"/>
      <c r="H1099"/>
      <c r="I1099"/>
      <c r="J1099"/>
      <c r="K1099"/>
      <c r="L1099"/>
      <c r="M1099"/>
      <c r="N1099"/>
      <c r="O1099"/>
    </row>
    <row r="1100" spans="1:15" ht="22.95" customHeight="1" x14ac:dyDescent="0.25">
      <c r="A1100"/>
      <c r="B1100"/>
      <c r="C1100"/>
      <c r="D1100"/>
      <c r="E1100"/>
      <c r="F1100"/>
      <c r="G1100"/>
      <c r="H1100"/>
      <c r="I1100"/>
      <c r="J1100"/>
      <c r="K1100"/>
      <c r="L1100"/>
      <c r="M1100"/>
      <c r="N1100"/>
      <c r="O1100"/>
    </row>
    <row r="1101" spans="1:15" ht="22.95" customHeight="1" x14ac:dyDescent="0.25">
      <c r="A1101"/>
      <c r="B1101"/>
      <c r="C1101"/>
      <c r="D1101"/>
      <c r="E1101"/>
      <c r="F1101"/>
      <c r="G1101"/>
      <c r="H1101"/>
      <c r="I1101"/>
      <c r="J1101"/>
      <c r="K1101"/>
      <c r="L1101"/>
      <c r="M1101"/>
      <c r="N1101"/>
      <c r="O1101"/>
    </row>
    <row r="1102" spans="1:15" ht="22.95" customHeight="1" x14ac:dyDescent="0.25">
      <c r="A1102"/>
      <c r="B1102"/>
      <c r="C1102"/>
      <c r="D1102"/>
      <c r="E1102"/>
      <c r="F1102"/>
      <c r="G1102"/>
      <c r="H1102"/>
      <c r="I1102"/>
      <c r="J1102"/>
      <c r="K1102"/>
      <c r="L1102"/>
      <c r="M1102"/>
      <c r="N1102"/>
      <c r="O1102"/>
    </row>
    <row r="1103" spans="1:15" ht="22.95" customHeight="1" x14ac:dyDescent="0.25">
      <c r="A1103"/>
      <c r="B1103"/>
      <c r="C1103"/>
      <c r="D1103"/>
      <c r="E1103"/>
      <c r="F1103"/>
      <c r="G1103"/>
      <c r="H1103"/>
      <c r="I1103"/>
      <c r="J1103"/>
      <c r="K1103"/>
      <c r="L1103"/>
      <c r="M1103"/>
      <c r="N1103"/>
      <c r="O1103"/>
    </row>
    <row r="1104" spans="1:15" ht="22.95" customHeight="1" x14ac:dyDescent="0.25">
      <c r="A1104"/>
      <c r="B1104"/>
      <c r="C1104"/>
      <c r="D1104"/>
      <c r="E1104"/>
      <c r="F1104"/>
      <c r="G1104"/>
      <c r="H1104"/>
      <c r="I1104"/>
      <c r="J1104"/>
      <c r="K1104"/>
      <c r="L1104"/>
      <c r="M1104"/>
      <c r="N1104"/>
      <c r="O1104"/>
    </row>
    <row r="1105" spans="1:15" ht="22.95" customHeight="1" x14ac:dyDescent="0.25">
      <c r="A1105"/>
      <c r="B1105"/>
      <c r="C1105"/>
      <c r="D1105"/>
      <c r="E1105"/>
      <c r="F1105"/>
      <c r="G1105"/>
      <c r="H1105"/>
      <c r="I1105"/>
      <c r="J1105"/>
      <c r="K1105"/>
      <c r="L1105"/>
      <c r="M1105"/>
      <c r="N1105"/>
      <c r="O1105"/>
    </row>
    <row r="1106" spans="1:15" ht="22.95" customHeight="1" x14ac:dyDescent="0.25">
      <c r="A1106"/>
      <c r="B1106"/>
      <c r="C1106"/>
      <c r="D1106"/>
      <c r="E1106"/>
      <c r="F1106"/>
      <c r="G1106"/>
      <c r="H1106"/>
      <c r="I1106"/>
      <c r="J1106"/>
      <c r="K1106"/>
      <c r="L1106"/>
      <c r="M1106"/>
      <c r="N1106"/>
      <c r="O1106"/>
    </row>
    <row r="1107" spans="1:15" ht="22.95" customHeight="1" x14ac:dyDescent="0.25">
      <c r="A1107"/>
      <c r="B1107"/>
      <c r="C1107"/>
      <c r="D1107"/>
      <c r="E1107"/>
      <c r="F1107"/>
      <c r="G1107"/>
      <c r="H1107"/>
      <c r="I1107"/>
      <c r="J1107"/>
      <c r="K1107"/>
      <c r="L1107"/>
      <c r="M1107"/>
      <c r="N1107"/>
      <c r="O1107"/>
    </row>
    <row r="1108" spans="1:15" ht="22.95" customHeight="1" x14ac:dyDescent="0.25">
      <c r="A1108"/>
      <c r="B1108"/>
      <c r="C1108"/>
      <c r="D1108"/>
      <c r="E1108"/>
      <c r="F1108"/>
      <c r="G1108"/>
      <c r="H1108"/>
      <c r="I1108"/>
      <c r="J1108"/>
      <c r="K1108"/>
      <c r="L1108"/>
      <c r="M1108"/>
      <c r="N1108"/>
      <c r="O1108"/>
    </row>
    <row r="1109" spans="1:15" ht="22.95" customHeight="1" x14ac:dyDescent="0.25">
      <c r="A1109"/>
      <c r="B1109"/>
      <c r="C1109"/>
      <c r="D1109"/>
      <c r="E1109"/>
      <c r="F1109"/>
      <c r="G1109"/>
      <c r="H1109"/>
      <c r="I1109"/>
      <c r="J1109"/>
      <c r="K1109"/>
      <c r="L1109"/>
      <c r="M1109"/>
      <c r="N1109"/>
      <c r="O1109"/>
    </row>
    <row r="1110" spans="1:15" ht="22.95" customHeight="1" x14ac:dyDescent="0.25">
      <c r="A1110"/>
      <c r="B1110"/>
      <c r="C1110"/>
      <c r="D1110"/>
      <c r="E1110"/>
      <c r="F1110"/>
      <c r="G1110"/>
      <c r="H1110"/>
      <c r="I1110"/>
      <c r="J1110"/>
      <c r="K1110"/>
      <c r="L1110"/>
      <c r="M1110"/>
      <c r="N1110"/>
      <c r="O1110"/>
    </row>
    <row r="1111" spans="1:15" ht="22.95" customHeight="1" x14ac:dyDescent="0.25">
      <c r="A1111"/>
      <c r="B1111"/>
      <c r="C1111"/>
      <c r="D1111"/>
      <c r="E1111"/>
      <c r="F1111"/>
      <c r="G1111"/>
      <c r="H1111"/>
      <c r="I1111"/>
      <c r="J1111"/>
      <c r="K1111"/>
      <c r="L1111"/>
      <c r="M1111"/>
      <c r="N1111"/>
      <c r="O1111"/>
    </row>
    <row r="1112" spans="1:15" ht="22.95" customHeight="1" x14ac:dyDescent="0.25">
      <c r="A1112"/>
      <c r="B1112"/>
      <c r="C1112"/>
      <c r="D1112"/>
      <c r="E1112"/>
      <c r="F1112"/>
      <c r="G1112"/>
      <c r="H1112"/>
      <c r="I1112"/>
      <c r="J1112"/>
      <c r="K1112"/>
      <c r="L1112"/>
      <c r="M1112"/>
      <c r="N1112"/>
      <c r="O1112"/>
    </row>
    <row r="1113" spans="1:15" ht="22.95" customHeight="1" x14ac:dyDescent="0.25">
      <c r="A1113"/>
      <c r="B1113"/>
      <c r="C1113"/>
      <c r="D1113"/>
      <c r="E1113"/>
      <c r="F1113"/>
      <c r="G1113"/>
      <c r="H1113"/>
      <c r="I1113"/>
      <c r="J1113"/>
      <c r="K1113"/>
      <c r="L1113"/>
      <c r="M1113"/>
      <c r="N1113"/>
      <c r="O1113"/>
    </row>
    <row r="1114" spans="1:15" ht="22.95" customHeight="1" x14ac:dyDescent="0.25">
      <c r="A1114"/>
      <c r="B1114"/>
      <c r="C1114"/>
      <c r="D1114"/>
      <c r="E1114"/>
      <c r="F1114"/>
      <c r="G1114"/>
      <c r="H1114"/>
      <c r="I1114"/>
      <c r="J1114"/>
      <c r="K1114"/>
      <c r="L1114"/>
      <c r="M1114"/>
      <c r="N1114"/>
      <c r="O1114"/>
    </row>
    <row r="1115" spans="1:15" ht="22.95" customHeight="1" x14ac:dyDescent="0.25">
      <c r="A1115"/>
      <c r="B1115"/>
      <c r="C1115"/>
      <c r="D1115"/>
      <c r="E1115"/>
      <c r="F1115"/>
      <c r="G1115"/>
      <c r="H1115"/>
      <c r="I1115"/>
      <c r="J1115"/>
      <c r="K1115"/>
      <c r="L1115"/>
      <c r="M1115"/>
      <c r="N1115"/>
      <c r="O1115"/>
    </row>
    <row r="1116" spans="1:15" ht="22.95" customHeight="1" x14ac:dyDescent="0.25">
      <c r="A1116"/>
      <c r="B1116"/>
      <c r="C1116"/>
      <c r="D1116"/>
      <c r="E1116"/>
      <c r="F1116"/>
      <c r="G1116"/>
      <c r="H1116"/>
      <c r="I1116"/>
      <c r="J1116"/>
      <c r="K1116"/>
      <c r="L1116"/>
      <c r="M1116"/>
      <c r="N1116"/>
      <c r="O1116"/>
    </row>
    <row r="1117" spans="1:15" ht="22.95" customHeight="1" x14ac:dyDescent="0.25">
      <c r="A1117"/>
      <c r="B1117"/>
      <c r="C1117"/>
      <c r="D1117"/>
      <c r="E1117"/>
      <c r="F1117"/>
      <c r="G1117"/>
      <c r="H1117"/>
      <c r="I1117"/>
      <c r="J1117"/>
      <c r="K1117"/>
      <c r="L1117"/>
      <c r="M1117"/>
      <c r="N1117"/>
      <c r="O1117"/>
    </row>
    <row r="1118" spans="1:15" ht="22.95" customHeight="1" x14ac:dyDescent="0.25">
      <c r="A1118"/>
      <c r="B1118"/>
      <c r="C1118"/>
      <c r="D1118"/>
      <c r="E1118"/>
      <c r="F1118"/>
      <c r="G1118"/>
      <c r="H1118"/>
      <c r="I1118"/>
      <c r="J1118"/>
      <c r="K1118"/>
      <c r="L1118"/>
      <c r="M1118"/>
      <c r="N1118"/>
      <c r="O1118"/>
    </row>
    <row r="1119" spans="1:15" ht="22.95" customHeight="1" x14ac:dyDescent="0.25">
      <c r="A1119"/>
      <c r="B1119"/>
      <c r="C1119"/>
      <c r="D1119"/>
      <c r="E1119"/>
      <c r="F1119"/>
      <c r="G1119"/>
      <c r="H1119"/>
      <c r="I1119"/>
      <c r="J1119"/>
      <c r="K1119"/>
      <c r="L1119"/>
      <c r="M1119"/>
      <c r="N1119"/>
      <c r="O1119"/>
    </row>
    <row r="1120" spans="1:15" ht="22.95" customHeight="1" x14ac:dyDescent="0.25">
      <c r="A1120"/>
      <c r="B1120"/>
      <c r="C1120"/>
      <c r="D1120"/>
      <c r="E1120"/>
      <c r="F1120"/>
      <c r="G1120"/>
      <c r="H1120"/>
      <c r="I1120"/>
      <c r="J1120"/>
      <c r="K1120"/>
      <c r="L1120"/>
      <c r="M1120"/>
      <c r="N1120"/>
      <c r="O1120"/>
    </row>
    <row r="1121" spans="1:15" ht="22.95" customHeight="1" x14ac:dyDescent="0.25">
      <c r="A1121"/>
      <c r="B1121"/>
      <c r="C1121"/>
      <c r="D1121"/>
      <c r="E1121"/>
      <c r="F1121"/>
      <c r="G1121"/>
      <c r="H1121"/>
      <c r="I1121"/>
      <c r="J1121"/>
      <c r="K1121"/>
      <c r="L1121"/>
      <c r="M1121"/>
      <c r="N1121"/>
      <c r="O1121"/>
    </row>
    <row r="1122" spans="1:15" ht="22.95" customHeight="1" x14ac:dyDescent="0.25">
      <c r="A1122"/>
      <c r="B1122"/>
      <c r="C1122"/>
      <c r="D1122"/>
      <c r="E1122"/>
      <c r="F1122"/>
      <c r="G1122"/>
      <c r="H1122"/>
      <c r="I1122"/>
      <c r="J1122"/>
      <c r="K1122"/>
      <c r="L1122"/>
      <c r="M1122"/>
      <c r="N1122"/>
      <c r="O1122"/>
    </row>
    <row r="1123" spans="1:15" ht="22.95" customHeight="1" x14ac:dyDescent="0.25">
      <c r="A1123"/>
      <c r="B1123"/>
      <c r="C1123"/>
      <c r="D1123"/>
      <c r="E1123"/>
      <c r="F1123"/>
      <c r="G1123"/>
      <c r="H1123"/>
      <c r="I1123"/>
      <c r="J1123"/>
      <c r="K1123"/>
      <c r="L1123"/>
      <c r="M1123"/>
      <c r="N1123"/>
      <c r="O1123"/>
    </row>
    <row r="1124" spans="1:15" ht="22.95" customHeight="1" x14ac:dyDescent="0.25">
      <c r="A1124"/>
      <c r="B1124"/>
      <c r="C1124"/>
      <c r="D1124"/>
      <c r="E1124"/>
      <c r="F1124"/>
      <c r="G1124"/>
      <c r="H1124"/>
      <c r="I1124"/>
      <c r="J1124"/>
      <c r="K1124"/>
      <c r="L1124"/>
      <c r="M1124"/>
      <c r="N1124"/>
      <c r="O1124"/>
    </row>
    <row r="1125" spans="1:15" ht="22.95" customHeight="1" x14ac:dyDescent="0.25">
      <c r="A1125"/>
      <c r="B1125"/>
      <c r="C1125"/>
      <c r="D1125"/>
      <c r="E1125"/>
      <c r="F1125"/>
      <c r="G1125"/>
      <c r="H1125"/>
      <c r="I1125"/>
      <c r="J1125"/>
      <c r="K1125"/>
      <c r="L1125"/>
      <c r="M1125"/>
      <c r="N1125"/>
      <c r="O1125"/>
    </row>
    <row r="1126" spans="1:15" ht="22.95" customHeight="1" x14ac:dyDescent="0.25">
      <c r="A1126"/>
      <c r="B1126"/>
      <c r="C1126"/>
      <c r="D1126"/>
      <c r="E1126"/>
      <c r="F1126"/>
      <c r="G1126"/>
      <c r="H1126"/>
      <c r="I1126"/>
      <c r="J1126"/>
      <c r="K1126"/>
      <c r="L1126"/>
      <c r="M1126"/>
      <c r="N1126"/>
      <c r="O1126"/>
    </row>
    <row r="1127" spans="1:15" ht="21" customHeight="1" x14ac:dyDescent="0.25">
      <c r="A1127"/>
      <c r="B1127"/>
      <c r="C1127"/>
      <c r="D1127"/>
      <c r="E1127"/>
      <c r="F1127"/>
      <c r="G1127"/>
      <c r="H1127"/>
      <c r="I1127"/>
      <c r="J1127"/>
      <c r="K1127"/>
      <c r="L1127"/>
      <c r="M1127"/>
      <c r="N1127"/>
      <c r="O1127"/>
    </row>
    <row r="1128" spans="1:15" ht="21" customHeight="1" x14ac:dyDescent="0.25">
      <c r="A1128"/>
      <c r="B1128"/>
      <c r="C1128"/>
      <c r="D1128"/>
      <c r="E1128"/>
      <c r="F1128"/>
      <c r="G1128"/>
      <c r="H1128"/>
      <c r="I1128"/>
      <c r="J1128"/>
      <c r="K1128"/>
      <c r="L1128"/>
      <c r="M1128"/>
      <c r="N1128"/>
      <c r="O1128"/>
    </row>
    <row r="1129" spans="1:15" ht="100.2" customHeight="1" x14ac:dyDescent="0.25">
      <c r="A1129"/>
      <c r="B1129"/>
      <c r="C1129"/>
      <c r="D1129"/>
      <c r="E1129"/>
      <c r="F1129"/>
      <c r="G1129"/>
      <c r="H1129"/>
      <c r="I1129"/>
      <c r="J1129"/>
      <c r="K1129"/>
      <c r="L1129"/>
      <c r="M1129"/>
      <c r="N1129"/>
      <c r="O1129"/>
    </row>
    <row r="1130" spans="1:15" ht="19.95" customHeight="1" x14ac:dyDescent="0.25">
      <c r="A1130"/>
      <c r="B1130"/>
      <c r="C1130"/>
      <c r="D1130"/>
      <c r="E1130"/>
      <c r="F1130"/>
      <c r="G1130"/>
      <c r="H1130"/>
      <c r="I1130"/>
      <c r="J1130"/>
      <c r="K1130"/>
      <c r="L1130"/>
      <c r="M1130"/>
      <c r="N1130"/>
      <c r="O1130"/>
    </row>
    <row r="1131" spans="1:15" ht="22.95" customHeight="1" x14ac:dyDescent="0.25">
      <c r="A1131"/>
      <c r="B1131"/>
      <c r="C1131"/>
      <c r="D1131"/>
      <c r="E1131"/>
      <c r="F1131"/>
      <c r="G1131"/>
      <c r="H1131"/>
      <c r="I1131"/>
      <c r="J1131"/>
      <c r="K1131"/>
      <c r="L1131"/>
      <c r="M1131"/>
      <c r="N1131"/>
      <c r="O1131"/>
    </row>
    <row r="1132" spans="1:15" ht="22.95" customHeight="1" x14ac:dyDescent="0.25">
      <c r="A1132"/>
      <c r="B1132"/>
      <c r="C1132"/>
      <c r="D1132"/>
      <c r="E1132"/>
      <c r="F1132"/>
      <c r="G1132"/>
      <c r="H1132"/>
      <c r="I1132"/>
      <c r="J1132"/>
      <c r="K1132"/>
      <c r="L1132"/>
      <c r="M1132"/>
      <c r="N1132"/>
      <c r="O1132"/>
    </row>
    <row r="1133" spans="1:15" ht="22.95" customHeight="1" x14ac:dyDescent="0.25">
      <c r="A1133"/>
      <c r="B1133"/>
      <c r="C1133"/>
      <c r="D1133"/>
      <c r="E1133"/>
      <c r="F1133"/>
      <c r="G1133"/>
      <c r="H1133"/>
      <c r="I1133"/>
      <c r="J1133"/>
      <c r="K1133"/>
      <c r="L1133"/>
      <c r="M1133"/>
      <c r="N1133"/>
      <c r="O1133"/>
    </row>
    <row r="1134" spans="1:15" ht="22.95" customHeight="1" x14ac:dyDescent="0.25">
      <c r="A1134"/>
      <c r="B1134"/>
      <c r="C1134"/>
      <c r="D1134"/>
      <c r="E1134"/>
      <c r="F1134"/>
      <c r="G1134"/>
      <c r="H1134"/>
      <c r="I1134"/>
      <c r="J1134"/>
      <c r="K1134"/>
      <c r="L1134"/>
      <c r="M1134"/>
      <c r="N1134"/>
      <c r="O1134"/>
    </row>
    <row r="1135" spans="1:15" ht="22.95" customHeight="1" x14ac:dyDescent="0.25">
      <c r="A1135"/>
      <c r="B1135"/>
      <c r="C1135"/>
      <c r="D1135"/>
      <c r="E1135"/>
      <c r="F1135"/>
      <c r="G1135"/>
      <c r="H1135"/>
      <c r="I1135"/>
      <c r="J1135"/>
      <c r="K1135"/>
      <c r="L1135"/>
      <c r="M1135"/>
      <c r="N1135"/>
      <c r="O1135"/>
    </row>
    <row r="1136" spans="1:15" ht="22.95" customHeight="1" x14ac:dyDescent="0.25">
      <c r="A1136"/>
      <c r="B1136"/>
      <c r="C1136"/>
      <c r="D1136"/>
      <c r="E1136"/>
      <c r="F1136"/>
      <c r="G1136"/>
      <c r="H1136"/>
      <c r="I1136"/>
      <c r="J1136"/>
      <c r="K1136"/>
      <c r="L1136"/>
      <c r="M1136"/>
      <c r="N1136"/>
      <c r="O1136"/>
    </row>
    <row r="1137" spans="1:15" ht="22.95" customHeight="1" x14ac:dyDescent="0.25">
      <c r="A1137"/>
      <c r="B1137"/>
      <c r="C1137"/>
      <c r="D1137"/>
      <c r="E1137"/>
      <c r="F1137"/>
      <c r="G1137"/>
      <c r="H1137"/>
      <c r="I1137"/>
      <c r="J1137"/>
      <c r="K1137"/>
      <c r="L1137"/>
      <c r="M1137"/>
      <c r="N1137"/>
      <c r="O1137"/>
    </row>
    <row r="1138" spans="1:15" ht="22.95" customHeight="1" x14ac:dyDescent="0.25">
      <c r="A1138"/>
      <c r="B1138"/>
      <c r="C1138"/>
      <c r="D1138"/>
      <c r="E1138"/>
      <c r="F1138"/>
      <c r="G1138"/>
      <c r="H1138"/>
      <c r="I1138"/>
      <c r="J1138"/>
      <c r="K1138"/>
      <c r="L1138"/>
      <c r="M1138"/>
      <c r="N1138"/>
      <c r="O1138"/>
    </row>
    <row r="1139" spans="1:15" ht="22.95" customHeight="1" x14ac:dyDescent="0.25">
      <c r="A1139"/>
      <c r="B1139"/>
      <c r="C1139"/>
      <c r="D1139"/>
      <c r="E1139"/>
      <c r="F1139"/>
      <c r="G1139"/>
      <c r="H1139"/>
      <c r="I1139"/>
      <c r="J1139"/>
      <c r="K1139"/>
      <c r="L1139"/>
      <c r="M1139"/>
      <c r="N1139"/>
      <c r="O1139"/>
    </row>
    <row r="1140" spans="1:15" ht="22.95" customHeight="1" x14ac:dyDescent="0.25">
      <c r="A1140"/>
      <c r="B1140"/>
      <c r="C1140"/>
      <c r="D1140"/>
      <c r="E1140"/>
      <c r="F1140"/>
      <c r="G1140"/>
      <c r="H1140"/>
      <c r="I1140"/>
      <c r="J1140"/>
      <c r="K1140"/>
      <c r="L1140"/>
      <c r="M1140"/>
      <c r="N1140"/>
      <c r="O1140"/>
    </row>
    <row r="1141" spans="1:15" ht="22.95" customHeight="1" x14ac:dyDescent="0.25">
      <c r="A1141"/>
      <c r="B1141"/>
      <c r="C1141"/>
      <c r="D1141"/>
      <c r="E1141"/>
      <c r="F1141"/>
      <c r="G1141"/>
      <c r="H1141"/>
      <c r="I1141"/>
      <c r="J1141"/>
      <c r="K1141"/>
      <c r="L1141"/>
      <c r="M1141"/>
      <c r="N1141"/>
      <c r="O1141"/>
    </row>
    <row r="1142" spans="1:15" ht="22.95" customHeight="1" x14ac:dyDescent="0.25">
      <c r="A1142"/>
      <c r="B1142"/>
      <c r="C1142"/>
      <c r="D1142"/>
      <c r="E1142"/>
      <c r="F1142"/>
      <c r="G1142"/>
      <c r="H1142"/>
      <c r="I1142"/>
      <c r="J1142"/>
      <c r="K1142"/>
      <c r="L1142"/>
      <c r="M1142"/>
      <c r="N1142"/>
      <c r="O1142"/>
    </row>
    <row r="1143" spans="1:15" ht="22.95" customHeight="1" x14ac:dyDescent="0.25">
      <c r="A1143"/>
      <c r="B1143"/>
      <c r="C1143"/>
      <c r="D1143"/>
      <c r="E1143"/>
      <c r="F1143"/>
      <c r="G1143"/>
      <c r="H1143"/>
      <c r="I1143"/>
      <c r="J1143"/>
      <c r="K1143"/>
      <c r="L1143"/>
      <c r="M1143"/>
      <c r="N1143"/>
      <c r="O1143"/>
    </row>
    <row r="1144" spans="1:15" ht="22.95" customHeight="1" x14ac:dyDescent="0.25">
      <c r="A1144"/>
      <c r="B1144"/>
      <c r="C1144"/>
      <c r="D1144"/>
      <c r="E1144"/>
      <c r="F1144"/>
      <c r="G1144"/>
      <c r="H1144"/>
      <c r="I1144"/>
      <c r="J1144"/>
      <c r="K1144"/>
      <c r="L1144"/>
      <c r="M1144"/>
      <c r="N1144"/>
      <c r="O1144"/>
    </row>
    <row r="1145" spans="1:15" ht="22.95" customHeight="1" x14ac:dyDescent="0.25">
      <c r="A1145"/>
      <c r="B1145"/>
      <c r="C1145"/>
      <c r="D1145"/>
      <c r="E1145"/>
      <c r="F1145"/>
      <c r="G1145"/>
      <c r="H1145"/>
      <c r="I1145"/>
      <c r="J1145"/>
      <c r="K1145"/>
      <c r="L1145"/>
      <c r="M1145"/>
      <c r="N1145"/>
      <c r="O1145"/>
    </row>
    <row r="1146" spans="1:15" ht="22.95" customHeight="1" x14ac:dyDescent="0.25">
      <c r="A1146"/>
      <c r="B1146"/>
      <c r="C1146"/>
      <c r="D1146"/>
      <c r="E1146"/>
      <c r="F1146"/>
      <c r="G1146"/>
      <c r="H1146"/>
      <c r="I1146"/>
      <c r="J1146"/>
      <c r="K1146"/>
      <c r="L1146"/>
      <c r="M1146"/>
      <c r="N1146"/>
      <c r="O1146"/>
    </row>
    <row r="1147" spans="1:15" ht="22.95" customHeight="1" x14ac:dyDescent="0.25">
      <c r="A1147"/>
      <c r="B1147"/>
      <c r="C1147"/>
      <c r="D1147"/>
      <c r="E1147"/>
      <c r="F1147"/>
      <c r="G1147"/>
      <c r="H1147"/>
      <c r="I1147"/>
      <c r="J1147"/>
      <c r="K1147"/>
      <c r="L1147"/>
      <c r="M1147"/>
      <c r="N1147"/>
      <c r="O1147"/>
    </row>
    <row r="1148" spans="1:15" ht="22.95" customHeight="1" x14ac:dyDescent="0.25">
      <c r="A1148"/>
      <c r="B1148"/>
      <c r="C1148"/>
      <c r="D1148"/>
      <c r="E1148"/>
      <c r="F1148"/>
      <c r="G1148"/>
      <c r="H1148"/>
      <c r="I1148"/>
      <c r="J1148"/>
      <c r="K1148"/>
      <c r="L1148"/>
      <c r="M1148"/>
      <c r="N1148"/>
      <c r="O1148"/>
    </row>
    <row r="1149" spans="1:15" ht="22.95" customHeight="1" x14ac:dyDescent="0.25">
      <c r="A1149"/>
      <c r="B1149"/>
      <c r="C1149"/>
      <c r="D1149"/>
      <c r="E1149"/>
      <c r="F1149"/>
      <c r="G1149"/>
      <c r="H1149"/>
      <c r="I1149"/>
      <c r="J1149"/>
      <c r="K1149"/>
      <c r="L1149"/>
      <c r="M1149"/>
      <c r="N1149"/>
      <c r="O1149"/>
    </row>
    <row r="1150" spans="1:15" ht="22.95" customHeight="1" x14ac:dyDescent="0.25">
      <c r="A1150"/>
      <c r="B1150"/>
      <c r="C1150"/>
      <c r="D1150"/>
      <c r="E1150"/>
      <c r="F1150"/>
      <c r="G1150"/>
      <c r="H1150"/>
      <c r="I1150"/>
      <c r="J1150"/>
      <c r="K1150"/>
      <c r="L1150"/>
      <c r="M1150"/>
      <c r="N1150"/>
      <c r="O1150"/>
    </row>
    <row r="1151" spans="1:15" ht="22.95" customHeight="1" x14ac:dyDescent="0.25">
      <c r="A1151"/>
      <c r="B1151"/>
      <c r="C1151"/>
      <c r="D1151"/>
      <c r="E1151"/>
      <c r="F1151"/>
      <c r="G1151"/>
      <c r="H1151"/>
      <c r="I1151"/>
      <c r="J1151"/>
      <c r="K1151"/>
      <c r="L1151"/>
      <c r="M1151"/>
      <c r="N1151"/>
      <c r="O1151"/>
    </row>
    <row r="1152" spans="1:15" ht="22.95" customHeight="1" x14ac:dyDescent="0.25">
      <c r="A1152"/>
      <c r="B1152"/>
      <c r="C1152"/>
      <c r="D1152"/>
      <c r="E1152"/>
      <c r="F1152"/>
      <c r="G1152"/>
      <c r="H1152"/>
      <c r="I1152"/>
      <c r="J1152"/>
      <c r="K1152"/>
      <c r="L1152"/>
      <c r="M1152"/>
      <c r="N1152"/>
      <c r="O1152"/>
    </row>
    <row r="1153" spans="1:15" ht="22.95" customHeight="1" x14ac:dyDescent="0.25">
      <c r="A1153"/>
      <c r="B1153"/>
      <c r="C1153"/>
      <c r="D1153"/>
      <c r="E1153"/>
      <c r="F1153"/>
      <c r="G1153"/>
      <c r="H1153"/>
      <c r="I1153"/>
      <c r="J1153"/>
      <c r="K1153"/>
      <c r="L1153"/>
      <c r="M1153"/>
      <c r="N1153"/>
      <c r="O1153"/>
    </row>
    <row r="1154" spans="1:15" ht="22.95" customHeight="1" x14ac:dyDescent="0.25">
      <c r="A1154"/>
      <c r="B1154"/>
      <c r="C1154"/>
      <c r="D1154"/>
      <c r="E1154"/>
      <c r="F1154"/>
      <c r="G1154"/>
      <c r="H1154"/>
      <c r="I1154"/>
      <c r="J1154"/>
      <c r="K1154"/>
      <c r="L1154"/>
      <c r="M1154"/>
      <c r="N1154"/>
      <c r="O1154"/>
    </row>
    <row r="1155" spans="1:15" ht="22.95" customHeight="1" x14ac:dyDescent="0.25">
      <c r="A1155"/>
      <c r="B1155"/>
      <c r="C1155"/>
      <c r="D1155"/>
      <c r="E1155"/>
      <c r="F1155"/>
      <c r="G1155"/>
      <c r="H1155"/>
      <c r="I1155"/>
      <c r="J1155"/>
      <c r="K1155"/>
      <c r="L1155"/>
      <c r="M1155"/>
      <c r="N1155"/>
      <c r="O1155"/>
    </row>
    <row r="1156" spans="1:15" ht="22.95" customHeight="1" x14ac:dyDescent="0.25">
      <c r="A1156"/>
      <c r="B1156"/>
      <c r="C1156"/>
      <c r="D1156"/>
      <c r="E1156"/>
      <c r="F1156"/>
      <c r="G1156"/>
      <c r="H1156"/>
      <c r="I1156"/>
      <c r="J1156"/>
      <c r="K1156"/>
      <c r="L1156"/>
      <c r="M1156"/>
      <c r="N1156"/>
      <c r="O1156"/>
    </row>
    <row r="1157" spans="1:15" ht="22.95" customHeight="1" x14ac:dyDescent="0.25">
      <c r="A1157"/>
      <c r="B1157"/>
      <c r="C1157"/>
      <c r="D1157"/>
      <c r="E1157"/>
      <c r="F1157"/>
      <c r="G1157"/>
      <c r="H1157"/>
      <c r="I1157"/>
      <c r="J1157"/>
      <c r="K1157"/>
      <c r="L1157"/>
      <c r="M1157"/>
      <c r="N1157"/>
      <c r="O1157"/>
    </row>
    <row r="1158" spans="1:15" ht="22.95" customHeight="1" x14ac:dyDescent="0.25">
      <c r="A1158"/>
      <c r="B1158"/>
      <c r="C1158"/>
      <c r="D1158"/>
      <c r="E1158"/>
      <c r="F1158"/>
      <c r="G1158"/>
      <c r="H1158"/>
      <c r="I1158"/>
      <c r="J1158"/>
      <c r="K1158"/>
      <c r="L1158"/>
      <c r="M1158"/>
      <c r="N1158"/>
      <c r="O1158"/>
    </row>
    <row r="1159" spans="1:15" ht="22.95" customHeight="1" x14ac:dyDescent="0.25">
      <c r="A1159"/>
      <c r="B1159"/>
      <c r="C1159"/>
      <c r="D1159"/>
      <c r="E1159"/>
      <c r="F1159"/>
      <c r="G1159"/>
      <c r="H1159"/>
      <c r="I1159"/>
      <c r="J1159"/>
      <c r="K1159"/>
      <c r="L1159"/>
      <c r="M1159"/>
      <c r="N1159"/>
      <c r="O1159"/>
    </row>
    <row r="1160" spans="1:15" ht="22.95" customHeight="1" x14ac:dyDescent="0.25">
      <c r="A1160"/>
      <c r="B1160"/>
      <c r="C1160"/>
      <c r="D1160"/>
      <c r="E1160"/>
      <c r="F1160"/>
      <c r="G1160"/>
      <c r="H1160"/>
      <c r="I1160"/>
      <c r="J1160"/>
      <c r="K1160"/>
      <c r="L1160"/>
      <c r="M1160"/>
      <c r="N1160"/>
      <c r="O1160"/>
    </row>
    <row r="1161" spans="1:15" ht="22.95" customHeight="1" x14ac:dyDescent="0.25">
      <c r="A1161"/>
      <c r="B1161"/>
      <c r="C1161"/>
      <c r="D1161"/>
      <c r="E1161"/>
      <c r="F1161"/>
      <c r="G1161"/>
      <c r="H1161"/>
      <c r="I1161"/>
      <c r="J1161"/>
      <c r="K1161"/>
      <c r="L1161"/>
      <c r="M1161"/>
      <c r="N1161"/>
      <c r="O1161"/>
    </row>
    <row r="1162" spans="1:15" ht="22.95" customHeight="1" x14ac:dyDescent="0.25">
      <c r="A1162"/>
      <c r="B1162"/>
      <c r="C1162"/>
      <c r="D1162"/>
      <c r="E1162"/>
      <c r="F1162"/>
      <c r="G1162"/>
      <c r="H1162"/>
      <c r="I1162"/>
      <c r="J1162"/>
      <c r="K1162"/>
      <c r="L1162"/>
      <c r="M1162"/>
      <c r="N1162"/>
      <c r="O1162"/>
    </row>
    <row r="1163" spans="1:15" ht="22.95" customHeight="1" x14ac:dyDescent="0.25">
      <c r="A1163"/>
      <c r="B1163"/>
      <c r="C1163"/>
      <c r="D1163"/>
      <c r="E1163"/>
      <c r="F1163"/>
      <c r="G1163"/>
      <c r="H1163"/>
      <c r="I1163"/>
      <c r="J1163"/>
      <c r="K1163"/>
      <c r="L1163"/>
      <c r="M1163"/>
      <c r="N1163"/>
      <c r="O1163"/>
    </row>
    <row r="1164" spans="1:15" ht="22.95" customHeight="1" x14ac:dyDescent="0.25">
      <c r="A1164"/>
      <c r="B1164"/>
      <c r="C1164"/>
      <c r="D1164"/>
      <c r="E1164"/>
      <c r="F1164"/>
      <c r="G1164"/>
      <c r="H1164"/>
      <c r="I1164"/>
      <c r="J1164"/>
      <c r="K1164"/>
      <c r="L1164"/>
      <c r="M1164"/>
      <c r="N1164"/>
      <c r="O1164"/>
    </row>
    <row r="1165" spans="1:15" ht="22.95" customHeight="1" x14ac:dyDescent="0.25">
      <c r="A1165"/>
      <c r="B1165"/>
      <c r="C1165"/>
      <c r="D1165"/>
      <c r="E1165"/>
      <c r="F1165"/>
      <c r="G1165"/>
      <c r="H1165"/>
      <c r="I1165"/>
      <c r="J1165"/>
      <c r="K1165"/>
      <c r="L1165"/>
      <c r="M1165"/>
      <c r="N1165"/>
      <c r="O1165"/>
    </row>
    <row r="1166" spans="1:15" ht="22.95" customHeight="1" x14ac:dyDescent="0.25">
      <c r="A1166"/>
      <c r="B1166"/>
      <c r="C1166"/>
      <c r="D1166"/>
      <c r="E1166"/>
      <c r="F1166"/>
      <c r="G1166"/>
      <c r="H1166"/>
      <c r="I1166"/>
      <c r="J1166"/>
      <c r="K1166"/>
      <c r="L1166"/>
      <c r="M1166"/>
      <c r="N1166"/>
      <c r="O1166"/>
    </row>
    <row r="1167" spans="1:15" ht="22.95" customHeight="1" x14ac:dyDescent="0.25">
      <c r="A1167"/>
      <c r="B1167"/>
      <c r="C1167"/>
      <c r="D1167"/>
      <c r="E1167"/>
      <c r="F1167"/>
      <c r="G1167"/>
      <c r="H1167"/>
      <c r="I1167"/>
      <c r="J1167"/>
      <c r="K1167"/>
      <c r="L1167"/>
      <c r="M1167"/>
      <c r="N1167"/>
      <c r="O1167"/>
    </row>
    <row r="1168" spans="1:15" ht="22.95" customHeight="1" x14ac:dyDescent="0.25">
      <c r="A1168"/>
      <c r="B1168"/>
      <c r="C1168"/>
      <c r="D1168"/>
      <c r="E1168"/>
      <c r="F1168"/>
      <c r="G1168"/>
      <c r="H1168"/>
      <c r="I1168"/>
      <c r="J1168"/>
      <c r="K1168"/>
      <c r="L1168"/>
      <c r="M1168"/>
      <c r="N1168"/>
      <c r="O1168"/>
    </row>
    <row r="1169" spans="1:15" ht="22.95" customHeight="1" x14ac:dyDescent="0.25">
      <c r="A1169"/>
      <c r="B1169"/>
      <c r="C1169"/>
      <c r="D1169"/>
      <c r="E1169"/>
      <c r="F1169"/>
      <c r="G1169"/>
      <c r="H1169"/>
      <c r="I1169"/>
      <c r="J1169"/>
      <c r="K1169"/>
      <c r="L1169"/>
      <c r="M1169"/>
      <c r="N1169"/>
      <c r="O1169"/>
    </row>
    <row r="1170" spans="1:15" ht="22.95" customHeight="1" x14ac:dyDescent="0.25">
      <c r="A1170"/>
      <c r="B1170"/>
      <c r="C1170"/>
      <c r="D1170"/>
      <c r="E1170"/>
      <c r="F1170"/>
      <c r="G1170"/>
      <c r="H1170"/>
      <c r="I1170"/>
      <c r="J1170"/>
      <c r="K1170"/>
      <c r="L1170"/>
      <c r="M1170"/>
      <c r="N1170"/>
      <c r="O1170"/>
    </row>
    <row r="1171" spans="1:15" ht="22.95" customHeight="1" x14ac:dyDescent="0.25">
      <c r="A1171"/>
      <c r="B1171"/>
      <c r="C1171"/>
      <c r="D1171"/>
      <c r="E1171"/>
      <c r="F1171"/>
      <c r="G1171"/>
      <c r="H1171"/>
      <c r="I1171"/>
      <c r="J1171"/>
      <c r="K1171"/>
      <c r="L1171"/>
      <c r="M1171"/>
      <c r="N1171"/>
      <c r="O1171"/>
    </row>
    <row r="1172" spans="1:15" ht="22.95" customHeight="1" x14ac:dyDescent="0.25">
      <c r="A1172"/>
      <c r="B1172"/>
      <c r="C1172"/>
      <c r="D1172"/>
      <c r="E1172"/>
      <c r="F1172"/>
      <c r="G1172"/>
      <c r="H1172"/>
      <c r="I1172"/>
      <c r="J1172"/>
      <c r="K1172"/>
      <c r="L1172"/>
      <c r="M1172"/>
      <c r="N1172"/>
      <c r="O1172"/>
    </row>
    <row r="1173" spans="1:15" ht="22.95" customHeight="1" x14ac:dyDescent="0.25">
      <c r="A1173"/>
      <c r="B1173"/>
      <c r="C1173"/>
      <c r="D1173"/>
      <c r="E1173"/>
      <c r="F1173"/>
      <c r="G1173"/>
      <c r="H1173"/>
      <c r="I1173"/>
      <c r="J1173"/>
      <c r="K1173"/>
      <c r="L1173"/>
      <c r="M1173"/>
      <c r="N1173"/>
      <c r="O1173"/>
    </row>
    <row r="1174" spans="1:15" ht="22.95" customHeight="1" x14ac:dyDescent="0.25">
      <c r="A1174"/>
      <c r="B1174"/>
      <c r="C1174"/>
      <c r="D1174"/>
      <c r="E1174"/>
      <c r="F1174"/>
      <c r="G1174"/>
      <c r="H1174"/>
      <c r="I1174"/>
      <c r="J1174"/>
      <c r="K1174"/>
      <c r="L1174"/>
      <c r="M1174"/>
      <c r="N1174"/>
      <c r="O1174"/>
    </row>
    <row r="1175" spans="1:15" ht="22.95" customHeight="1" x14ac:dyDescent="0.25">
      <c r="A1175"/>
      <c r="B1175"/>
      <c r="C1175"/>
      <c r="D1175"/>
      <c r="E1175"/>
      <c r="F1175"/>
      <c r="G1175"/>
      <c r="H1175"/>
      <c r="I1175"/>
      <c r="J1175"/>
      <c r="K1175"/>
      <c r="L1175"/>
      <c r="M1175"/>
      <c r="N1175"/>
      <c r="O1175"/>
    </row>
    <row r="1176" spans="1:15" ht="22.95" customHeight="1" x14ac:dyDescent="0.25">
      <c r="A1176"/>
      <c r="B1176"/>
      <c r="C1176"/>
      <c r="D1176"/>
      <c r="E1176"/>
      <c r="F1176"/>
      <c r="G1176"/>
      <c r="H1176"/>
      <c r="I1176"/>
      <c r="J1176"/>
      <c r="K1176"/>
      <c r="L1176"/>
      <c r="M1176"/>
      <c r="N1176"/>
      <c r="O1176"/>
    </row>
    <row r="1177" spans="1:15" ht="22.95" customHeight="1" x14ac:dyDescent="0.25">
      <c r="A1177"/>
      <c r="B1177"/>
      <c r="C1177"/>
      <c r="D1177"/>
      <c r="E1177"/>
      <c r="F1177"/>
      <c r="G1177"/>
      <c r="H1177"/>
      <c r="I1177"/>
      <c r="J1177"/>
      <c r="K1177"/>
      <c r="L1177"/>
      <c r="M1177"/>
      <c r="N1177"/>
      <c r="O1177"/>
    </row>
    <row r="1178" spans="1:15" ht="22.95" customHeight="1" x14ac:dyDescent="0.25">
      <c r="A1178"/>
      <c r="B1178"/>
      <c r="C1178"/>
      <c r="D1178"/>
      <c r="E1178"/>
      <c r="F1178"/>
      <c r="G1178"/>
      <c r="H1178"/>
      <c r="I1178"/>
      <c r="J1178"/>
      <c r="K1178"/>
      <c r="L1178"/>
      <c r="M1178"/>
      <c r="N1178"/>
      <c r="O1178"/>
    </row>
    <row r="1179" spans="1:15" ht="22.95" customHeight="1" x14ac:dyDescent="0.25">
      <c r="A1179"/>
      <c r="B1179"/>
      <c r="C1179"/>
      <c r="D1179"/>
      <c r="E1179"/>
      <c r="F1179"/>
      <c r="G1179"/>
      <c r="H1179"/>
      <c r="I1179"/>
      <c r="J1179"/>
      <c r="K1179"/>
      <c r="L1179"/>
      <c r="M1179"/>
      <c r="N1179"/>
      <c r="O1179"/>
    </row>
    <row r="1180" spans="1:15" ht="22.95" customHeight="1" x14ac:dyDescent="0.25">
      <c r="A1180"/>
      <c r="B1180"/>
      <c r="C1180"/>
      <c r="D1180"/>
      <c r="E1180"/>
      <c r="F1180"/>
      <c r="G1180"/>
      <c r="H1180"/>
      <c r="I1180"/>
      <c r="J1180"/>
      <c r="K1180"/>
      <c r="L1180"/>
      <c r="M1180"/>
      <c r="N1180"/>
      <c r="O1180"/>
    </row>
    <row r="1181" spans="1:15" ht="22.95" customHeight="1" x14ac:dyDescent="0.25">
      <c r="A1181"/>
      <c r="B1181"/>
      <c r="C1181"/>
      <c r="D1181"/>
      <c r="E1181"/>
      <c r="F1181"/>
      <c r="G1181"/>
      <c r="H1181"/>
      <c r="I1181"/>
      <c r="J1181"/>
      <c r="K1181"/>
      <c r="L1181"/>
      <c r="M1181"/>
      <c r="N1181"/>
      <c r="O1181"/>
    </row>
    <row r="1182" spans="1:15" ht="22.95" customHeight="1" x14ac:dyDescent="0.25">
      <c r="A1182"/>
      <c r="B1182"/>
      <c r="C1182"/>
      <c r="D1182"/>
      <c r="E1182"/>
      <c r="F1182"/>
      <c r="G1182"/>
      <c r="H1182"/>
      <c r="I1182"/>
      <c r="J1182"/>
      <c r="K1182"/>
      <c r="L1182"/>
      <c r="M1182"/>
      <c r="N1182"/>
      <c r="O1182"/>
    </row>
    <row r="1183" spans="1:15" ht="22.95" customHeight="1" x14ac:dyDescent="0.25">
      <c r="A1183"/>
      <c r="B1183"/>
      <c r="C1183"/>
      <c r="D1183"/>
      <c r="E1183"/>
      <c r="F1183"/>
      <c r="G1183"/>
      <c r="H1183"/>
      <c r="I1183"/>
      <c r="J1183"/>
      <c r="K1183"/>
      <c r="L1183"/>
      <c r="M1183"/>
      <c r="N1183"/>
      <c r="O1183"/>
    </row>
    <row r="1184" spans="1:15" ht="22.95" customHeight="1" x14ac:dyDescent="0.25">
      <c r="A1184"/>
      <c r="B1184"/>
      <c r="C1184"/>
      <c r="D1184"/>
      <c r="E1184"/>
      <c r="F1184"/>
      <c r="G1184"/>
      <c r="H1184"/>
      <c r="I1184"/>
      <c r="J1184"/>
      <c r="K1184"/>
      <c r="L1184"/>
      <c r="M1184"/>
      <c r="N1184"/>
      <c r="O1184"/>
    </row>
    <row r="1185" spans="1:15" ht="22.95" customHeight="1" x14ac:dyDescent="0.25">
      <c r="A1185"/>
      <c r="B1185"/>
      <c r="C1185"/>
      <c r="D1185"/>
      <c r="E1185"/>
      <c r="F1185"/>
      <c r="G1185"/>
      <c r="H1185"/>
      <c r="I1185"/>
      <c r="J1185"/>
      <c r="K1185"/>
      <c r="L1185"/>
      <c r="M1185"/>
      <c r="N1185"/>
      <c r="O1185"/>
    </row>
    <row r="1186" spans="1:15" ht="22.95" customHeight="1" x14ac:dyDescent="0.25">
      <c r="A1186"/>
      <c r="B1186"/>
      <c r="C1186"/>
      <c r="D1186"/>
      <c r="E1186"/>
      <c r="F1186"/>
      <c r="G1186"/>
      <c r="H1186"/>
      <c r="I1186"/>
      <c r="J1186"/>
      <c r="K1186"/>
      <c r="L1186"/>
      <c r="M1186"/>
      <c r="N1186"/>
      <c r="O1186"/>
    </row>
    <row r="1187" spans="1:15" ht="22.95" customHeight="1" x14ac:dyDescent="0.25">
      <c r="A1187"/>
      <c r="B1187"/>
      <c r="C1187"/>
      <c r="D1187"/>
      <c r="E1187"/>
      <c r="F1187"/>
      <c r="G1187"/>
      <c r="H1187"/>
      <c r="I1187"/>
      <c r="J1187"/>
      <c r="K1187"/>
      <c r="L1187"/>
      <c r="M1187"/>
      <c r="N1187"/>
      <c r="O1187"/>
    </row>
    <row r="1188" spans="1:15" ht="22.95" customHeight="1" x14ac:dyDescent="0.25">
      <c r="A1188"/>
      <c r="B1188"/>
      <c r="C1188"/>
      <c r="D1188"/>
      <c r="E1188"/>
      <c r="F1188"/>
      <c r="G1188"/>
      <c r="H1188"/>
      <c r="I1188"/>
      <c r="J1188"/>
      <c r="K1188"/>
      <c r="L1188"/>
      <c r="M1188"/>
      <c r="N1188"/>
      <c r="O1188"/>
    </row>
    <row r="1189" spans="1:15" ht="22.95" customHeight="1" x14ac:dyDescent="0.25">
      <c r="A1189"/>
      <c r="B1189"/>
      <c r="C1189"/>
      <c r="D1189"/>
      <c r="E1189"/>
      <c r="F1189"/>
      <c r="G1189"/>
      <c r="H1189"/>
      <c r="I1189"/>
      <c r="J1189"/>
      <c r="K1189"/>
      <c r="L1189"/>
      <c r="M1189"/>
      <c r="N1189"/>
      <c r="O1189"/>
    </row>
    <row r="1190" spans="1:15" ht="22.95" customHeight="1" x14ac:dyDescent="0.25">
      <c r="A1190"/>
      <c r="B1190"/>
      <c r="C1190"/>
      <c r="D1190"/>
      <c r="E1190"/>
      <c r="F1190"/>
      <c r="G1190"/>
      <c r="H1190"/>
      <c r="I1190"/>
      <c r="J1190"/>
      <c r="K1190"/>
      <c r="L1190"/>
      <c r="M1190"/>
      <c r="N1190"/>
      <c r="O1190"/>
    </row>
    <row r="1191" spans="1:15" ht="22.95" customHeight="1" x14ac:dyDescent="0.25">
      <c r="A1191"/>
      <c r="B1191"/>
      <c r="C1191"/>
      <c r="D1191"/>
      <c r="E1191"/>
      <c r="F1191"/>
      <c r="G1191"/>
      <c r="H1191"/>
      <c r="I1191"/>
      <c r="J1191"/>
      <c r="K1191"/>
      <c r="L1191"/>
      <c r="M1191"/>
      <c r="N1191"/>
      <c r="O1191"/>
    </row>
    <row r="1192" spans="1:15" ht="21" customHeight="1" x14ac:dyDescent="0.25">
      <c r="A1192"/>
      <c r="B1192"/>
      <c r="C1192"/>
      <c r="D1192"/>
      <c r="E1192"/>
      <c r="F1192"/>
      <c r="G1192"/>
      <c r="H1192"/>
      <c r="I1192"/>
      <c r="J1192"/>
      <c r="K1192"/>
      <c r="L1192"/>
      <c r="M1192"/>
      <c r="N1192"/>
      <c r="O1192"/>
    </row>
    <row r="1193" spans="1:15" ht="21" customHeight="1" x14ac:dyDescent="0.25">
      <c r="A1193"/>
      <c r="B1193"/>
      <c r="C1193"/>
      <c r="D1193"/>
      <c r="E1193"/>
      <c r="F1193"/>
      <c r="G1193"/>
      <c r="H1193"/>
      <c r="I1193"/>
      <c r="J1193"/>
      <c r="K1193"/>
      <c r="L1193"/>
      <c r="M1193"/>
      <c r="N1193"/>
      <c r="O1193"/>
    </row>
    <row r="1194" spans="1:15" ht="100.2" customHeight="1" x14ac:dyDescent="0.25">
      <c r="A1194"/>
      <c r="B1194"/>
      <c r="C1194"/>
      <c r="D1194"/>
      <c r="E1194"/>
      <c r="F1194"/>
      <c r="G1194"/>
      <c r="H1194"/>
      <c r="I1194"/>
      <c r="J1194"/>
      <c r="K1194"/>
      <c r="L1194"/>
      <c r="M1194"/>
      <c r="N1194"/>
      <c r="O1194"/>
    </row>
    <row r="1195" spans="1:15" ht="19.95" customHeight="1" x14ac:dyDescent="0.25">
      <c r="A1195"/>
      <c r="B1195"/>
      <c r="C1195"/>
      <c r="D1195"/>
      <c r="E1195"/>
      <c r="F1195"/>
      <c r="G1195"/>
      <c r="H1195"/>
      <c r="I1195"/>
      <c r="J1195"/>
      <c r="K1195"/>
      <c r="L1195"/>
      <c r="M1195"/>
      <c r="N1195"/>
      <c r="O1195"/>
    </row>
    <row r="1196" spans="1:15" ht="22.95" customHeight="1" x14ac:dyDescent="0.25">
      <c r="A1196"/>
      <c r="B1196"/>
      <c r="C1196"/>
      <c r="D1196"/>
      <c r="E1196"/>
      <c r="F1196"/>
      <c r="G1196"/>
      <c r="H1196"/>
      <c r="I1196"/>
      <c r="J1196"/>
      <c r="K1196"/>
      <c r="L1196"/>
      <c r="M1196"/>
      <c r="N1196"/>
      <c r="O1196"/>
    </row>
    <row r="1197" spans="1:15" ht="22.95" customHeight="1" x14ac:dyDescent="0.25">
      <c r="A1197"/>
      <c r="B1197"/>
      <c r="C1197"/>
      <c r="D1197"/>
      <c r="E1197"/>
      <c r="F1197"/>
      <c r="G1197"/>
      <c r="H1197"/>
      <c r="I1197"/>
      <c r="J1197"/>
      <c r="K1197"/>
      <c r="L1197"/>
      <c r="M1197"/>
      <c r="N1197"/>
      <c r="O1197"/>
    </row>
    <row r="1198" spans="1:15" ht="22.95" customHeight="1" x14ac:dyDescent="0.25">
      <c r="A1198"/>
      <c r="B1198"/>
      <c r="C1198"/>
      <c r="D1198"/>
      <c r="E1198"/>
      <c r="F1198"/>
      <c r="G1198"/>
      <c r="H1198"/>
      <c r="I1198"/>
      <c r="J1198"/>
      <c r="K1198"/>
      <c r="L1198"/>
      <c r="M1198"/>
      <c r="N1198"/>
      <c r="O1198"/>
    </row>
    <row r="1199" spans="1:15" ht="22.95" customHeight="1" x14ac:dyDescent="0.25">
      <c r="A1199"/>
      <c r="B1199"/>
      <c r="C1199"/>
      <c r="D1199"/>
      <c r="E1199"/>
      <c r="F1199"/>
      <c r="G1199"/>
      <c r="H1199"/>
      <c r="I1199"/>
      <c r="J1199"/>
      <c r="K1199"/>
      <c r="L1199"/>
      <c r="M1199"/>
      <c r="N1199"/>
      <c r="O1199"/>
    </row>
    <row r="1200" spans="1:15" ht="22.95" customHeight="1" x14ac:dyDescent="0.25">
      <c r="A1200"/>
      <c r="B1200"/>
      <c r="C1200"/>
      <c r="D1200"/>
      <c r="E1200"/>
      <c r="F1200"/>
      <c r="G1200"/>
      <c r="H1200"/>
      <c r="I1200"/>
      <c r="J1200"/>
      <c r="K1200"/>
      <c r="L1200"/>
      <c r="M1200"/>
      <c r="N1200"/>
      <c r="O1200"/>
    </row>
    <row r="1201" spans="1:15" ht="22.95" customHeight="1" x14ac:dyDescent="0.25">
      <c r="A1201"/>
      <c r="B1201"/>
      <c r="C1201"/>
      <c r="D1201"/>
      <c r="E1201"/>
      <c r="F1201"/>
      <c r="G1201"/>
      <c r="H1201"/>
      <c r="I1201"/>
      <c r="J1201"/>
      <c r="K1201"/>
      <c r="L1201"/>
      <c r="M1201"/>
      <c r="N1201"/>
      <c r="O1201"/>
    </row>
    <row r="1202" spans="1:15" ht="22.95" customHeight="1" x14ac:dyDescent="0.25">
      <c r="A1202"/>
      <c r="B1202"/>
      <c r="C1202"/>
      <c r="D1202"/>
      <c r="E1202"/>
      <c r="F1202"/>
      <c r="G1202"/>
      <c r="H1202"/>
      <c r="I1202"/>
      <c r="J1202"/>
      <c r="K1202"/>
      <c r="L1202"/>
      <c r="M1202"/>
      <c r="N1202"/>
      <c r="O1202"/>
    </row>
    <row r="1203" spans="1:15" ht="22.95" customHeight="1" x14ac:dyDescent="0.25">
      <c r="A1203"/>
      <c r="B1203"/>
      <c r="C1203"/>
      <c r="D1203"/>
      <c r="E1203"/>
      <c r="F1203"/>
      <c r="G1203"/>
      <c r="H1203"/>
      <c r="I1203"/>
      <c r="J1203"/>
      <c r="K1203"/>
      <c r="L1203"/>
      <c r="M1203"/>
      <c r="N1203"/>
      <c r="O1203"/>
    </row>
    <row r="1204" spans="1:15" ht="22.95" customHeight="1" x14ac:dyDescent="0.25">
      <c r="A1204"/>
      <c r="B1204"/>
      <c r="C1204"/>
      <c r="D1204"/>
      <c r="E1204"/>
      <c r="F1204"/>
      <c r="G1204"/>
      <c r="H1204"/>
      <c r="I1204"/>
      <c r="J1204"/>
      <c r="K1204"/>
      <c r="L1204"/>
      <c r="M1204"/>
      <c r="N1204"/>
      <c r="O1204"/>
    </row>
    <row r="1205" spans="1:15" ht="22.95" customHeight="1" x14ac:dyDescent="0.25">
      <c r="A1205"/>
      <c r="B1205"/>
      <c r="C1205"/>
      <c r="D1205"/>
      <c r="E1205"/>
      <c r="F1205"/>
      <c r="G1205"/>
      <c r="H1205"/>
      <c r="I1205"/>
      <c r="J1205"/>
      <c r="K1205"/>
      <c r="L1205"/>
      <c r="M1205"/>
      <c r="N1205"/>
      <c r="O1205"/>
    </row>
    <row r="1206" spans="1:15" ht="22.95" customHeight="1" x14ac:dyDescent="0.25">
      <c r="A1206"/>
      <c r="B1206"/>
      <c r="C1206"/>
      <c r="D1206"/>
      <c r="E1206"/>
      <c r="F1206"/>
      <c r="G1206"/>
      <c r="H1206"/>
      <c r="I1206"/>
      <c r="J1206"/>
      <c r="K1206"/>
      <c r="L1206"/>
      <c r="M1206"/>
      <c r="N1206"/>
      <c r="O1206"/>
    </row>
    <row r="1207" spans="1:15" ht="22.95" customHeight="1" x14ac:dyDescent="0.25">
      <c r="A1207"/>
      <c r="B1207"/>
      <c r="C1207"/>
      <c r="D1207"/>
      <c r="E1207"/>
      <c r="F1207"/>
      <c r="G1207"/>
      <c r="H1207"/>
      <c r="I1207"/>
      <c r="J1207"/>
      <c r="K1207"/>
      <c r="L1207"/>
      <c r="M1207"/>
      <c r="N1207"/>
      <c r="O1207"/>
    </row>
    <row r="1208" spans="1:15" ht="22.95" customHeight="1" x14ac:dyDescent="0.25">
      <c r="A1208"/>
      <c r="B1208"/>
      <c r="C1208"/>
      <c r="D1208"/>
      <c r="E1208"/>
      <c r="F1208"/>
      <c r="G1208"/>
      <c r="H1208"/>
      <c r="I1208"/>
      <c r="J1208"/>
      <c r="K1208"/>
      <c r="L1208"/>
      <c r="M1208"/>
      <c r="N1208"/>
      <c r="O1208"/>
    </row>
    <row r="1209" spans="1:15" ht="22.95" customHeight="1" x14ac:dyDescent="0.25">
      <c r="A1209"/>
      <c r="B1209"/>
      <c r="C1209"/>
      <c r="D1209"/>
      <c r="E1209"/>
      <c r="F1209"/>
      <c r="G1209"/>
      <c r="H1209"/>
      <c r="I1209"/>
      <c r="J1209"/>
      <c r="K1209"/>
      <c r="L1209"/>
      <c r="M1209"/>
      <c r="N1209"/>
      <c r="O1209"/>
    </row>
    <row r="1210" spans="1:15" ht="22.95" customHeight="1" x14ac:dyDescent="0.25">
      <c r="A1210"/>
      <c r="B1210"/>
      <c r="C1210"/>
      <c r="D1210"/>
      <c r="E1210"/>
      <c r="F1210"/>
      <c r="G1210"/>
      <c r="H1210"/>
      <c r="I1210"/>
      <c r="J1210"/>
      <c r="K1210"/>
      <c r="L1210"/>
      <c r="M1210"/>
      <c r="N1210"/>
      <c r="O1210"/>
    </row>
    <row r="1211" spans="1:15" ht="22.95" customHeight="1" x14ac:dyDescent="0.25">
      <c r="A1211"/>
      <c r="B1211"/>
      <c r="C1211"/>
      <c r="D1211"/>
      <c r="E1211"/>
      <c r="F1211"/>
      <c r="G1211"/>
      <c r="H1211"/>
      <c r="I1211"/>
      <c r="J1211"/>
      <c r="K1211"/>
      <c r="L1211"/>
      <c r="M1211"/>
      <c r="N1211"/>
      <c r="O1211"/>
    </row>
    <row r="1212" spans="1:15" ht="22.95" customHeight="1" x14ac:dyDescent="0.25">
      <c r="A1212"/>
      <c r="B1212"/>
      <c r="C1212"/>
      <c r="D1212"/>
      <c r="E1212"/>
      <c r="F1212"/>
      <c r="G1212"/>
      <c r="H1212"/>
      <c r="I1212"/>
      <c r="J1212"/>
      <c r="K1212"/>
      <c r="L1212"/>
      <c r="M1212"/>
      <c r="N1212"/>
      <c r="O1212"/>
    </row>
    <row r="1213" spans="1:15" ht="22.95" customHeight="1" x14ac:dyDescent="0.25">
      <c r="A1213"/>
      <c r="B1213"/>
      <c r="C1213"/>
      <c r="D1213"/>
      <c r="E1213"/>
      <c r="F1213"/>
      <c r="G1213"/>
      <c r="H1213"/>
      <c r="I1213"/>
      <c r="J1213"/>
      <c r="K1213"/>
      <c r="L1213"/>
      <c r="M1213"/>
      <c r="N1213"/>
      <c r="O1213"/>
    </row>
    <row r="1214" spans="1:15" ht="22.95" customHeight="1" x14ac:dyDescent="0.25">
      <c r="A1214"/>
      <c r="B1214"/>
      <c r="C1214"/>
      <c r="D1214"/>
      <c r="E1214"/>
      <c r="F1214"/>
      <c r="G1214"/>
      <c r="H1214"/>
      <c r="I1214"/>
      <c r="J1214"/>
      <c r="K1214"/>
      <c r="L1214"/>
      <c r="M1214"/>
      <c r="N1214"/>
      <c r="O1214"/>
    </row>
    <row r="1215" spans="1:15" ht="22.95" customHeight="1" x14ac:dyDescent="0.25">
      <c r="A1215"/>
      <c r="B1215"/>
      <c r="C1215"/>
      <c r="D1215"/>
      <c r="E1215"/>
      <c r="F1215"/>
      <c r="G1215"/>
      <c r="H1215"/>
      <c r="I1215"/>
      <c r="J1215"/>
      <c r="K1215"/>
      <c r="L1215"/>
      <c r="M1215"/>
      <c r="N1215"/>
      <c r="O1215"/>
    </row>
    <row r="1216" spans="1:15" ht="22.95" customHeight="1" x14ac:dyDescent="0.25">
      <c r="A1216"/>
      <c r="B1216"/>
      <c r="C1216"/>
      <c r="D1216"/>
      <c r="E1216"/>
      <c r="F1216"/>
      <c r="G1216"/>
      <c r="H1216"/>
      <c r="I1216"/>
      <c r="J1216"/>
      <c r="K1216"/>
      <c r="L1216"/>
      <c r="M1216"/>
      <c r="N1216"/>
      <c r="O1216"/>
    </row>
    <row r="1217" spans="1:15" ht="22.95" customHeight="1" x14ac:dyDescent="0.25">
      <c r="A1217"/>
      <c r="B1217"/>
      <c r="C1217"/>
      <c r="D1217"/>
      <c r="E1217"/>
      <c r="F1217"/>
      <c r="G1217"/>
      <c r="H1217"/>
      <c r="I1217"/>
      <c r="J1217"/>
      <c r="K1217"/>
      <c r="L1217"/>
      <c r="M1217"/>
      <c r="N1217"/>
      <c r="O1217"/>
    </row>
    <row r="1218" spans="1:15" ht="22.95" customHeight="1" x14ac:dyDescent="0.25">
      <c r="A1218"/>
      <c r="B1218"/>
      <c r="C1218"/>
      <c r="D1218"/>
      <c r="E1218"/>
      <c r="F1218"/>
      <c r="G1218"/>
      <c r="H1218"/>
      <c r="I1218"/>
      <c r="J1218"/>
      <c r="K1218"/>
      <c r="L1218"/>
      <c r="M1218"/>
      <c r="N1218"/>
      <c r="O1218"/>
    </row>
    <row r="1219" spans="1:15" ht="22.95" customHeight="1" x14ac:dyDescent="0.25">
      <c r="A1219"/>
      <c r="B1219"/>
      <c r="C1219"/>
      <c r="D1219"/>
      <c r="E1219"/>
      <c r="F1219"/>
      <c r="G1219"/>
      <c r="H1219"/>
      <c r="I1219"/>
      <c r="J1219"/>
      <c r="K1219"/>
      <c r="L1219"/>
      <c r="M1219"/>
      <c r="N1219"/>
      <c r="O1219"/>
    </row>
    <row r="1220" spans="1:15" ht="22.95" customHeight="1" x14ac:dyDescent="0.25">
      <c r="A1220"/>
      <c r="B1220"/>
      <c r="C1220"/>
      <c r="D1220"/>
      <c r="E1220"/>
      <c r="F1220"/>
      <c r="G1220"/>
      <c r="H1220"/>
      <c r="I1220"/>
      <c r="J1220"/>
      <c r="K1220"/>
      <c r="L1220"/>
      <c r="M1220"/>
      <c r="N1220"/>
      <c r="O1220"/>
    </row>
    <row r="1221" spans="1:15" ht="22.95" customHeight="1" x14ac:dyDescent="0.25">
      <c r="A1221"/>
      <c r="B1221"/>
      <c r="C1221"/>
      <c r="D1221"/>
      <c r="E1221"/>
      <c r="F1221"/>
      <c r="G1221"/>
      <c r="H1221"/>
      <c r="I1221"/>
      <c r="J1221"/>
      <c r="K1221"/>
      <c r="L1221"/>
      <c r="M1221"/>
      <c r="N1221"/>
      <c r="O1221"/>
    </row>
    <row r="1222" spans="1:15" ht="22.95" customHeight="1" x14ac:dyDescent="0.25">
      <c r="A1222"/>
      <c r="B1222"/>
      <c r="C1222"/>
      <c r="D1222"/>
      <c r="E1222"/>
      <c r="F1222"/>
      <c r="G1222"/>
      <c r="H1222"/>
      <c r="I1222"/>
      <c r="J1222"/>
      <c r="K1222"/>
      <c r="L1222"/>
      <c r="M1222"/>
      <c r="N1222"/>
      <c r="O1222"/>
    </row>
    <row r="1223" spans="1:15" ht="22.95" customHeight="1" x14ac:dyDescent="0.25">
      <c r="A1223"/>
      <c r="B1223"/>
      <c r="C1223"/>
      <c r="D1223"/>
      <c r="E1223"/>
      <c r="F1223"/>
      <c r="G1223"/>
      <c r="H1223"/>
      <c r="I1223"/>
      <c r="J1223"/>
      <c r="K1223"/>
      <c r="L1223"/>
      <c r="M1223"/>
      <c r="N1223"/>
      <c r="O1223"/>
    </row>
    <row r="1224" spans="1:15" ht="22.95" customHeight="1" x14ac:dyDescent="0.25">
      <c r="A1224"/>
      <c r="B1224"/>
      <c r="C1224"/>
      <c r="D1224"/>
      <c r="E1224"/>
      <c r="F1224"/>
      <c r="G1224"/>
      <c r="H1224"/>
      <c r="I1224"/>
      <c r="J1224"/>
      <c r="K1224"/>
      <c r="L1224"/>
      <c r="M1224"/>
      <c r="N1224"/>
      <c r="O1224"/>
    </row>
    <row r="1225" spans="1:15" ht="22.95" customHeight="1" x14ac:dyDescent="0.25">
      <c r="A1225"/>
      <c r="B1225"/>
      <c r="C1225"/>
      <c r="D1225"/>
      <c r="E1225"/>
      <c r="F1225"/>
      <c r="G1225"/>
      <c r="H1225"/>
      <c r="I1225"/>
      <c r="J1225"/>
      <c r="K1225"/>
      <c r="L1225"/>
      <c r="M1225"/>
      <c r="N1225"/>
      <c r="O1225"/>
    </row>
    <row r="1226" spans="1:15" ht="22.95" customHeight="1" x14ac:dyDescent="0.25">
      <c r="A1226"/>
      <c r="B1226"/>
      <c r="C1226"/>
      <c r="D1226"/>
      <c r="E1226"/>
      <c r="F1226"/>
      <c r="G1226"/>
      <c r="H1226"/>
      <c r="I1226"/>
      <c r="J1226"/>
      <c r="K1226"/>
      <c r="L1226"/>
      <c r="M1226"/>
      <c r="N1226"/>
      <c r="O1226"/>
    </row>
    <row r="1227" spans="1:15" ht="22.95" customHeight="1" x14ac:dyDescent="0.25">
      <c r="A1227"/>
      <c r="B1227"/>
      <c r="C1227"/>
      <c r="D1227"/>
      <c r="E1227"/>
      <c r="F1227"/>
      <c r="G1227"/>
      <c r="H1227"/>
      <c r="I1227"/>
      <c r="J1227"/>
      <c r="K1227"/>
      <c r="L1227"/>
      <c r="M1227"/>
      <c r="N1227"/>
      <c r="O1227"/>
    </row>
    <row r="1228" spans="1:15" ht="22.95" customHeight="1" x14ac:dyDescent="0.25">
      <c r="A1228"/>
      <c r="B1228"/>
      <c r="C1228"/>
      <c r="D1228"/>
      <c r="E1228"/>
      <c r="F1228"/>
      <c r="G1228"/>
      <c r="H1228"/>
      <c r="I1228"/>
      <c r="J1228"/>
      <c r="K1228"/>
      <c r="L1228"/>
      <c r="M1228"/>
      <c r="N1228"/>
      <c r="O1228"/>
    </row>
    <row r="1229" spans="1:15" ht="22.95" customHeight="1" x14ac:dyDescent="0.25">
      <c r="A1229"/>
      <c r="B1229"/>
      <c r="C1229"/>
      <c r="D1229"/>
      <c r="E1229"/>
      <c r="F1229"/>
      <c r="G1229"/>
      <c r="H1229"/>
      <c r="I1229"/>
      <c r="J1229"/>
      <c r="K1229"/>
      <c r="L1229"/>
      <c r="M1229"/>
      <c r="N1229"/>
      <c r="O1229"/>
    </row>
    <row r="1230" spans="1:15" ht="22.95" customHeight="1" x14ac:dyDescent="0.25">
      <c r="A1230"/>
      <c r="B1230"/>
      <c r="C1230"/>
      <c r="D1230"/>
      <c r="E1230"/>
      <c r="F1230"/>
      <c r="G1230"/>
      <c r="H1230"/>
      <c r="I1230"/>
      <c r="J1230"/>
      <c r="K1230"/>
      <c r="L1230"/>
      <c r="M1230"/>
      <c r="N1230"/>
      <c r="O1230"/>
    </row>
    <row r="1231" spans="1:15" ht="22.95" customHeight="1" x14ac:dyDescent="0.25">
      <c r="A1231"/>
      <c r="B1231"/>
      <c r="C1231"/>
      <c r="D1231"/>
      <c r="E1231"/>
      <c r="F1231"/>
      <c r="G1231"/>
      <c r="H1231"/>
      <c r="I1231"/>
      <c r="J1231"/>
      <c r="K1231"/>
      <c r="L1231"/>
      <c r="M1231"/>
      <c r="N1231"/>
      <c r="O1231"/>
    </row>
    <row r="1232" spans="1:15" ht="22.95" customHeight="1" x14ac:dyDescent="0.25">
      <c r="A1232"/>
      <c r="B1232"/>
      <c r="C1232"/>
      <c r="D1232"/>
      <c r="E1232"/>
      <c r="F1232"/>
      <c r="G1232"/>
      <c r="H1232"/>
      <c r="I1232"/>
      <c r="J1232"/>
      <c r="K1232"/>
      <c r="L1232"/>
      <c r="M1232"/>
      <c r="N1232"/>
      <c r="O1232"/>
    </row>
    <row r="1233" spans="1:15" ht="22.95" customHeight="1" x14ac:dyDescent="0.25">
      <c r="A1233"/>
      <c r="B1233"/>
      <c r="C1233"/>
      <c r="D1233"/>
      <c r="E1233"/>
      <c r="F1233"/>
      <c r="G1233"/>
      <c r="H1233"/>
      <c r="I1233"/>
      <c r="J1233"/>
      <c r="K1233"/>
      <c r="L1233"/>
      <c r="M1233"/>
      <c r="N1233"/>
      <c r="O1233"/>
    </row>
    <row r="1234" spans="1:15" ht="22.95" customHeight="1" x14ac:dyDescent="0.25">
      <c r="A1234"/>
      <c r="B1234"/>
      <c r="C1234"/>
      <c r="D1234"/>
      <c r="E1234"/>
      <c r="F1234"/>
      <c r="G1234"/>
      <c r="H1234"/>
      <c r="I1234"/>
      <c r="J1234"/>
      <c r="K1234"/>
      <c r="L1234"/>
      <c r="M1234"/>
      <c r="N1234"/>
      <c r="O1234"/>
    </row>
    <row r="1235" spans="1:15" ht="22.95" customHeight="1" x14ac:dyDescent="0.25">
      <c r="A1235"/>
      <c r="B1235"/>
      <c r="C1235"/>
      <c r="D1235"/>
      <c r="E1235"/>
      <c r="F1235"/>
      <c r="G1235"/>
      <c r="H1235"/>
      <c r="I1235"/>
      <c r="J1235"/>
      <c r="K1235"/>
      <c r="L1235"/>
      <c r="M1235"/>
      <c r="N1235"/>
      <c r="O1235"/>
    </row>
    <row r="1236" spans="1:15" ht="22.95" customHeight="1" x14ac:dyDescent="0.25">
      <c r="A1236"/>
      <c r="B1236"/>
      <c r="C1236"/>
      <c r="D1236"/>
      <c r="E1236"/>
      <c r="F1236"/>
      <c r="G1236"/>
      <c r="H1236"/>
      <c r="I1236"/>
      <c r="J1236"/>
      <c r="K1236"/>
      <c r="L1236"/>
      <c r="M1236"/>
      <c r="N1236"/>
      <c r="O1236"/>
    </row>
    <row r="1237" spans="1:15" ht="22.95" customHeight="1" x14ac:dyDescent="0.25">
      <c r="A1237"/>
      <c r="B1237"/>
      <c r="C1237"/>
      <c r="D1237"/>
      <c r="E1237"/>
      <c r="F1237"/>
      <c r="G1237"/>
      <c r="H1237"/>
      <c r="I1237"/>
      <c r="J1237"/>
      <c r="K1237"/>
      <c r="L1237"/>
      <c r="M1237"/>
      <c r="N1237"/>
      <c r="O1237"/>
    </row>
    <row r="1238" spans="1:15" ht="22.95" customHeight="1" x14ac:dyDescent="0.25">
      <c r="A1238"/>
      <c r="B1238"/>
      <c r="C1238"/>
      <c r="D1238"/>
      <c r="E1238"/>
      <c r="F1238"/>
      <c r="G1238"/>
      <c r="H1238"/>
      <c r="I1238"/>
      <c r="J1238"/>
      <c r="K1238"/>
      <c r="L1238"/>
      <c r="M1238"/>
      <c r="N1238"/>
      <c r="O1238"/>
    </row>
    <row r="1239" spans="1:15" ht="22.95" customHeight="1" x14ac:dyDescent="0.25">
      <c r="A1239"/>
      <c r="B1239"/>
      <c r="C1239"/>
      <c r="D1239"/>
      <c r="E1239"/>
      <c r="F1239"/>
      <c r="G1239"/>
      <c r="H1239"/>
      <c r="I1239"/>
      <c r="J1239"/>
      <c r="K1239"/>
      <c r="L1239"/>
      <c r="M1239"/>
      <c r="N1239"/>
      <c r="O1239"/>
    </row>
    <row r="1240" spans="1:15" ht="22.95" customHeight="1" x14ac:dyDescent="0.25">
      <c r="A1240"/>
      <c r="B1240"/>
      <c r="C1240"/>
      <c r="D1240"/>
      <c r="E1240"/>
      <c r="F1240"/>
      <c r="G1240"/>
      <c r="H1240"/>
      <c r="I1240"/>
      <c r="J1240"/>
      <c r="K1240"/>
      <c r="L1240"/>
      <c r="M1240"/>
      <c r="N1240"/>
      <c r="O1240"/>
    </row>
    <row r="1241" spans="1:15" ht="22.95" customHeight="1" x14ac:dyDescent="0.25">
      <c r="A1241"/>
      <c r="B1241"/>
      <c r="C1241"/>
      <c r="D1241"/>
      <c r="E1241"/>
      <c r="F1241"/>
      <c r="G1241"/>
      <c r="H1241"/>
      <c r="I1241"/>
      <c r="J1241"/>
      <c r="K1241"/>
      <c r="L1241"/>
      <c r="M1241"/>
      <c r="N1241"/>
      <c r="O1241"/>
    </row>
    <row r="1242" spans="1:15" ht="22.95" customHeight="1" x14ac:dyDescent="0.25">
      <c r="A1242"/>
      <c r="B1242"/>
      <c r="C1242"/>
      <c r="D1242"/>
      <c r="E1242"/>
      <c r="F1242"/>
      <c r="G1242"/>
      <c r="H1242"/>
      <c r="I1242"/>
      <c r="J1242"/>
      <c r="K1242"/>
      <c r="L1242"/>
      <c r="M1242"/>
      <c r="N1242"/>
      <c r="O1242"/>
    </row>
    <row r="1243" spans="1:15" ht="22.95" customHeight="1" x14ac:dyDescent="0.25">
      <c r="A1243"/>
      <c r="B1243"/>
      <c r="C1243"/>
      <c r="D1243"/>
      <c r="E1243"/>
      <c r="F1243"/>
      <c r="G1243"/>
      <c r="H1243"/>
      <c r="I1243"/>
      <c r="J1243"/>
      <c r="K1243"/>
      <c r="L1243"/>
      <c r="M1243"/>
      <c r="N1243"/>
      <c r="O1243"/>
    </row>
    <row r="1244" spans="1:15" ht="22.95" customHeight="1" x14ac:dyDescent="0.25">
      <c r="A1244"/>
      <c r="B1244"/>
      <c r="C1244"/>
      <c r="D1244"/>
      <c r="E1244"/>
      <c r="F1244"/>
      <c r="G1244"/>
      <c r="H1244"/>
      <c r="I1244"/>
      <c r="J1244"/>
      <c r="K1244"/>
      <c r="L1244"/>
      <c r="M1244"/>
      <c r="N1244"/>
      <c r="O1244"/>
    </row>
    <row r="1245" spans="1:15" ht="22.95" customHeight="1" x14ac:dyDescent="0.25">
      <c r="A1245"/>
      <c r="B1245"/>
      <c r="C1245"/>
      <c r="D1245"/>
      <c r="E1245"/>
      <c r="F1245"/>
      <c r="G1245"/>
      <c r="H1245"/>
      <c r="I1245"/>
      <c r="J1245"/>
      <c r="K1245"/>
      <c r="L1245"/>
      <c r="M1245"/>
      <c r="N1245"/>
      <c r="O1245"/>
    </row>
    <row r="1246" spans="1:15" ht="22.95" customHeight="1" x14ac:dyDescent="0.25">
      <c r="A1246"/>
      <c r="B1246"/>
      <c r="C1246"/>
      <c r="D1246"/>
      <c r="E1246"/>
      <c r="F1246"/>
      <c r="G1246"/>
      <c r="H1246"/>
      <c r="I1246"/>
      <c r="J1246"/>
      <c r="K1246"/>
      <c r="L1246"/>
      <c r="M1246"/>
      <c r="N1246"/>
      <c r="O1246"/>
    </row>
    <row r="1247" spans="1:15" ht="22.95" customHeight="1" x14ac:dyDescent="0.25">
      <c r="A1247"/>
      <c r="B1247"/>
      <c r="C1247"/>
      <c r="D1247"/>
      <c r="E1247"/>
      <c r="F1247"/>
      <c r="G1247"/>
      <c r="H1247"/>
      <c r="I1247"/>
      <c r="J1247"/>
      <c r="K1247"/>
      <c r="L1247"/>
      <c r="M1247"/>
      <c r="N1247"/>
      <c r="O1247"/>
    </row>
    <row r="1248" spans="1:15" ht="22.95" customHeight="1" x14ac:dyDescent="0.25">
      <c r="A1248"/>
      <c r="B1248"/>
      <c r="C1248"/>
      <c r="D1248"/>
      <c r="E1248"/>
      <c r="F1248"/>
      <c r="G1248"/>
      <c r="H1248"/>
      <c r="I1248"/>
      <c r="J1248"/>
      <c r="K1248"/>
      <c r="L1248"/>
      <c r="M1248"/>
      <c r="N1248"/>
      <c r="O1248"/>
    </row>
    <row r="1249" spans="1:15" ht="22.95" customHeight="1" x14ac:dyDescent="0.25">
      <c r="A1249"/>
      <c r="B1249"/>
      <c r="C1249"/>
      <c r="D1249"/>
      <c r="E1249"/>
      <c r="F1249"/>
      <c r="G1249"/>
      <c r="H1249"/>
      <c r="I1249"/>
      <c r="J1249"/>
      <c r="K1249"/>
      <c r="L1249"/>
      <c r="M1249"/>
      <c r="N1249"/>
      <c r="O1249"/>
    </row>
    <row r="1250" spans="1:15" ht="22.95" customHeight="1" x14ac:dyDescent="0.25">
      <c r="A1250"/>
      <c r="B1250"/>
      <c r="C1250"/>
      <c r="D1250"/>
      <c r="E1250"/>
      <c r="F1250"/>
      <c r="G1250"/>
      <c r="H1250"/>
      <c r="I1250"/>
      <c r="J1250"/>
      <c r="K1250"/>
      <c r="L1250"/>
      <c r="M1250"/>
      <c r="N1250"/>
      <c r="O1250"/>
    </row>
    <row r="1251" spans="1:15" ht="22.95" customHeight="1" x14ac:dyDescent="0.25">
      <c r="A1251"/>
      <c r="B1251"/>
      <c r="C1251"/>
      <c r="D1251"/>
      <c r="E1251"/>
      <c r="F1251"/>
      <c r="G1251"/>
      <c r="H1251"/>
      <c r="I1251"/>
      <c r="J1251"/>
      <c r="K1251"/>
      <c r="L1251"/>
      <c r="M1251"/>
      <c r="N1251"/>
      <c r="O1251"/>
    </row>
    <row r="1252" spans="1:15" ht="22.95" customHeight="1" x14ac:dyDescent="0.25">
      <c r="A1252"/>
      <c r="B1252"/>
      <c r="C1252"/>
      <c r="D1252"/>
      <c r="E1252"/>
      <c r="F1252"/>
      <c r="G1252"/>
      <c r="H1252"/>
      <c r="I1252"/>
      <c r="J1252"/>
      <c r="K1252"/>
      <c r="L1252"/>
      <c r="M1252"/>
      <c r="N1252"/>
      <c r="O1252"/>
    </row>
    <row r="1253" spans="1:15" ht="22.95" customHeight="1" x14ac:dyDescent="0.25">
      <c r="A1253"/>
      <c r="B1253"/>
      <c r="C1253"/>
      <c r="D1253"/>
      <c r="E1253"/>
      <c r="F1253"/>
      <c r="G1253"/>
      <c r="H1253"/>
      <c r="I1253"/>
      <c r="J1253"/>
      <c r="K1253"/>
      <c r="L1253"/>
      <c r="M1253"/>
      <c r="N1253"/>
      <c r="O1253"/>
    </row>
    <row r="1254" spans="1:15" ht="22.95" customHeight="1" x14ac:dyDescent="0.25">
      <c r="A1254"/>
      <c r="B1254"/>
      <c r="C1254"/>
      <c r="D1254"/>
      <c r="E1254"/>
      <c r="F1254"/>
      <c r="G1254"/>
      <c r="H1254"/>
      <c r="I1254"/>
      <c r="J1254"/>
      <c r="K1254"/>
      <c r="L1254"/>
      <c r="M1254"/>
      <c r="N1254"/>
      <c r="O1254"/>
    </row>
    <row r="1255" spans="1:15" ht="22.95" customHeight="1" x14ac:dyDescent="0.25">
      <c r="A1255"/>
      <c r="B1255"/>
      <c r="C1255"/>
      <c r="D1255"/>
      <c r="E1255"/>
      <c r="F1255"/>
      <c r="G1255"/>
      <c r="H1255"/>
      <c r="I1255"/>
      <c r="J1255"/>
      <c r="K1255"/>
      <c r="L1255"/>
      <c r="M1255"/>
      <c r="N1255"/>
      <c r="O1255"/>
    </row>
    <row r="1256" spans="1:15" ht="22.95" customHeight="1" x14ac:dyDescent="0.25">
      <c r="A1256"/>
      <c r="B1256"/>
      <c r="C1256"/>
      <c r="D1256"/>
      <c r="E1256"/>
      <c r="F1256"/>
      <c r="G1256"/>
      <c r="H1256"/>
      <c r="I1256"/>
      <c r="J1256"/>
      <c r="K1256"/>
      <c r="L1256"/>
      <c r="M1256"/>
      <c r="N1256"/>
      <c r="O1256"/>
    </row>
    <row r="1257" spans="1:15" ht="21" customHeight="1" x14ac:dyDescent="0.25">
      <c r="A1257"/>
      <c r="B1257"/>
      <c r="C1257"/>
      <c r="D1257"/>
      <c r="E1257"/>
      <c r="F1257"/>
      <c r="G1257"/>
      <c r="H1257"/>
      <c r="I1257"/>
      <c r="J1257"/>
      <c r="K1257"/>
      <c r="L1257"/>
      <c r="M1257"/>
      <c r="N1257"/>
      <c r="O1257"/>
    </row>
    <row r="1258" spans="1:15" ht="21" customHeight="1" x14ac:dyDescent="0.25">
      <c r="A1258"/>
      <c r="B1258"/>
      <c r="C1258"/>
      <c r="D1258"/>
      <c r="E1258"/>
      <c r="F1258"/>
      <c r="G1258"/>
      <c r="H1258"/>
      <c r="I1258"/>
      <c r="J1258"/>
      <c r="K1258"/>
      <c r="L1258"/>
      <c r="M1258"/>
      <c r="N1258"/>
      <c r="O1258"/>
    </row>
    <row r="1259" spans="1:15" ht="100.2" customHeight="1" x14ac:dyDescent="0.25">
      <c r="A1259"/>
      <c r="B1259"/>
      <c r="C1259"/>
      <c r="D1259"/>
      <c r="E1259"/>
      <c r="F1259"/>
      <c r="G1259"/>
      <c r="H1259"/>
      <c r="I1259"/>
      <c r="J1259"/>
      <c r="K1259"/>
      <c r="L1259"/>
      <c r="M1259"/>
      <c r="N1259"/>
      <c r="O1259"/>
    </row>
    <row r="1260" spans="1:15" ht="19.95" customHeight="1" x14ac:dyDescent="0.25">
      <c r="A1260"/>
      <c r="B1260"/>
      <c r="C1260"/>
      <c r="D1260"/>
      <c r="E1260"/>
      <c r="F1260"/>
      <c r="G1260"/>
      <c r="H1260"/>
      <c r="I1260"/>
      <c r="J1260"/>
      <c r="K1260"/>
      <c r="L1260"/>
      <c r="M1260"/>
      <c r="N1260"/>
      <c r="O1260"/>
    </row>
    <row r="1261" spans="1:15" ht="22.95" customHeight="1" x14ac:dyDescent="0.25">
      <c r="A1261"/>
      <c r="B1261"/>
      <c r="C1261"/>
      <c r="D1261"/>
      <c r="E1261"/>
      <c r="F1261"/>
      <c r="G1261"/>
      <c r="H1261"/>
      <c r="I1261"/>
      <c r="J1261"/>
      <c r="K1261"/>
      <c r="L1261"/>
      <c r="M1261"/>
      <c r="N1261"/>
      <c r="O1261"/>
    </row>
    <row r="1262" spans="1:15" ht="22.95" customHeight="1" x14ac:dyDescent="0.25">
      <c r="A1262"/>
      <c r="B1262"/>
      <c r="C1262"/>
      <c r="D1262"/>
      <c r="E1262"/>
      <c r="F1262"/>
      <c r="G1262"/>
      <c r="H1262"/>
      <c r="I1262"/>
      <c r="J1262"/>
      <c r="K1262"/>
      <c r="L1262"/>
      <c r="M1262"/>
      <c r="N1262"/>
      <c r="O1262"/>
    </row>
    <row r="1263" spans="1:15" ht="22.95" customHeight="1" x14ac:dyDescent="0.25">
      <c r="A1263"/>
      <c r="B1263"/>
      <c r="C1263"/>
      <c r="D1263"/>
      <c r="E1263"/>
      <c r="F1263"/>
      <c r="G1263"/>
      <c r="H1263"/>
      <c r="I1263"/>
      <c r="J1263"/>
      <c r="K1263"/>
      <c r="L1263"/>
      <c r="M1263"/>
      <c r="N1263"/>
      <c r="O1263"/>
    </row>
    <row r="1264" spans="1:15" ht="22.95" customHeight="1" x14ac:dyDescent="0.25">
      <c r="A1264"/>
      <c r="B1264"/>
      <c r="C1264"/>
      <c r="D1264"/>
      <c r="E1264"/>
      <c r="F1264"/>
      <c r="G1264"/>
      <c r="H1264"/>
      <c r="I1264"/>
      <c r="J1264"/>
      <c r="K1264"/>
      <c r="L1264"/>
      <c r="M1264"/>
      <c r="N1264"/>
      <c r="O1264"/>
    </row>
    <row r="1265" spans="1:15" ht="22.95" customHeight="1" x14ac:dyDescent="0.25">
      <c r="A1265"/>
      <c r="B1265"/>
      <c r="C1265"/>
      <c r="D1265"/>
      <c r="E1265"/>
      <c r="F1265"/>
      <c r="G1265"/>
      <c r="H1265"/>
      <c r="I1265"/>
      <c r="J1265"/>
      <c r="K1265"/>
      <c r="L1265"/>
      <c r="M1265"/>
      <c r="N1265"/>
      <c r="O1265"/>
    </row>
    <row r="1266" spans="1:15" ht="22.95" customHeight="1" x14ac:dyDescent="0.25">
      <c r="A1266"/>
      <c r="B1266"/>
      <c r="C1266"/>
      <c r="D1266"/>
      <c r="E1266"/>
      <c r="F1266"/>
      <c r="G1266"/>
      <c r="H1266"/>
      <c r="I1266"/>
      <c r="J1266"/>
      <c r="K1266"/>
      <c r="L1266"/>
      <c r="M1266"/>
      <c r="N1266"/>
      <c r="O1266"/>
    </row>
    <row r="1267" spans="1:15" ht="22.95" customHeight="1" x14ac:dyDescent="0.25">
      <c r="A1267"/>
      <c r="B1267"/>
      <c r="C1267"/>
      <c r="D1267"/>
      <c r="E1267"/>
      <c r="F1267"/>
      <c r="G1267"/>
      <c r="H1267"/>
      <c r="I1267"/>
      <c r="J1267"/>
      <c r="K1267"/>
      <c r="L1267"/>
      <c r="M1267"/>
      <c r="N1267"/>
      <c r="O1267"/>
    </row>
    <row r="1268" spans="1:15" ht="22.95" customHeight="1" x14ac:dyDescent="0.25">
      <c r="A1268"/>
      <c r="B1268"/>
      <c r="C1268"/>
      <c r="D1268"/>
      <c r="E1268"/>
      <c r="F1268"/>
      <c r="G1268"/>
      <c r="H1268"/>
      <c r="I1268"/>
      <c r="J1268"/>
      <c r="K1268"/>
      <c r="L1268"/>
      <c r="M1268"/>
      <c r="N1268"/>
      <c r="O1268"/>
    </row>
    <row r="1269" spans="1:15" ht="22.95" customHeight="1" x14ac:dyDescent="0.25">
      <c r="A1269"/>
      <c r="B1269"/>
      <c r="C1269"/>
      <c r="D1269"/>
      <c r="E1269"/>
      <c r="F1269"/>
      <c r="G1269"/>
      <c r="H1269"/>
      <c r="I1269"/>
      <c r="J1269"/>
      <c r="K1269"/>
      <c r="L1269"/>
      <c r="M1269"/>
      <c r="N1269"/>
      <c r="O1269"/>
    </row>
    <row r="1270" spans="1:15" ht="22.95" customHeight="1" x14ac:dyDescent="0.25">
      <c r="A1270"/>
      <c r="B1270"/>
      <c r="C1270"/>
      <c r="D1270"/>
      <c r="E1270"/>
      <c r="F1270"/>
      <c r="G1270"/>
      <c r="H1270"/>
      <c r="I1270"/>
      <c r="J1270"/>
      <c r="K1270"/>
      <c r="L1270"/>
      <c r="M1270"/>
      <c r="N1270"/>
      <c r="O1270"/>
    </row>
    <row r="1271" spans="1:15" ht="22.95" customHeight="1" x14ac:dyDescent="0.25">
      <c r="A1271"/>
      <c r="B1271"/>
      <c r="C1271"/>
      <c r="D1271"/>
      <c r="E1271"/>
      <c r="F1271"/>
      <c r="G1271"/>
      <c r="H1271"/>
      <c r="I1271"/>
      <c r="J1271"/>
      <c r="K1271"/>
      <c r="L1271"/>
      <c r="M1271"/>
      <c r="N1271"/>
      <c r="O1271"/>
    </row>
    <row r="1272" spans="1:15" ht="22.95" customHeight="1" x14ac:dyDescent="0.25">
      <c r="A1272"/>
      <c r="B1272"/>
      <c r="C1272"/>
      <c r="D1272"/>
      <c r="E1272"/>
      <c r="F1272"/>
      <c r="G1272"/>
      <c r="H1272"/>
      <c r="I1272"/>
      <c r="J1272"/>
      <c r="K1272"/>
      <c r="L1272"/>
      <c r="M1272"/>
      <c r="N1272"/>
      <c r="O1272"/>
    </row>
    <row r="1273" spans="1:15" ht="22.95" customHeight="1" x14ac:dyDescent="0.25">
      <c r="A1273"/>
      <c r="B1273"/>
      <c r="C1273"/>
      <c r="D1273"/>
      <c r="E1273"/>
      <c r="F1273"/>
      <c r="G1273"/>
      <c r="H1273"/>
      <c r="I1273"/>
      <c r="J1273"/>
      <c r="K1273"/>
      <c r="L1273"/>
      <c r="M1273"/>
      <c r="N1273"/>
      <c r="O1273"/>
    </row>
    <row r="1274" spans="1:15" ht="22.95" customHeight="1" x14ac:dyDescent="0.25">
      <c r="A1274"/>
      <c r="B1274"/>
      <c r="C1274"/>
      <c r="D1274"/>
      <c r="E1274"/>
      <c r="F1274"/>
      <c r="G1274"/>
      <c r="H1274"/>
      <c r="I1274"/>
      <c r="J1274"/>
      <c r="K1274"/>
      <c r="L1274"/>
      <c r="M1274"/>
      <c r="N1274"/>
      <c r="O1274"/>
    </row>
    <row r="1275" spans="1:15" ht="22.95" customHeight="1" x14ac:dyDescent="0.25">
      <c r="A1275"/>
      <c r="B1275"/>
      <c r="C1275"/>
      <c r="D1275"/>
      <c r="E1275"/>
      <c r="F1275"/>
      <c r="G1275"/>
      <c r="H1275"/>
      <c r="I1275"/>
      <c r="J1275"/>
      <c r="K1275"/>
      <c r="L1275"/>
      <c r="M1275"/>
      <c r="N1275"/>
      <c r="O1275"/>
    </row>
    <row r="1276" spans="1:15" ht="22.95" customHeight="1" x14ac:dyDescent="0.25">
      <c r="A1276"/>
      <c r="B1276"/>
      <c r="C1276"/>
      <c r="D1276"/>
      <c r="E1276"/>
      <c r="F1276"/>
      <c r="G1276"/>
      <c r="H1276"/>
      <c r="I1276"/>
      <c r="J1276"/>
      <c r="K1276"/>
      <c r="L1276"/>
      <c r="M1276"/>
      <c r="N1276"/>
      <c r="O1276"/>
    </row>
    <row r="1277" spans="1:15" ht="22.95" customHeight="1" x14ac:dyDescent="0.25">
      <c r="A1277"/>
      <c r="B1277"/>
      <c r="C1277"/>
      <c r="D1277"/>
      <c r="E1277"/>
      <c r="F1277"/>
      <c r="G1277"/>
      <c r="H1277"/>
      <c r="I1277"/>
      <c r="J1277"/>
      <c r="K1277"/>
      <c r="L1277"/>
      <c r="M1277"/>
      <c r="N1277"/>
      <c r="O1277"/>
    </row>
    <row r="1278" spans="1:15" ht="22.95" customHeight="1" x14ac:dyDescent="0.25">
      <c r="A1278"/>
      <c r="B1278"/>
      <c r="C1278"/>
      <c r="D1278"/>
      <c r="E1278"/>
      <c r="F1278"/>
      <c r="G1278"/>
      <c r="H1278"/>
      <c r="I1278"/>
      <c r="J1278"/>
      <c r="K1278"/>
      <c r="L1278"/>
      <c r="M1278"/>
      <c r="N1278"/>
      <c r="O1278"/>
    </row>
    <row r="1279" spans="1:15" ht="22.95" customHeight="1" x14ac:dyDescent="0.25">
      <c r="A1279"/>
      <c r="B1279"/>
      <c r="C1279"/>
      <c r="D1279"/>
      <c r="E1279"/>
      <c r="F1279"/>
      <c r="G1279"/>
      <c r="H1279"/>
      <c r="I1279"/>
      <c r="J1279"/>
      <c r="K1279"/>
      <c r="L1279"/>
      <c r="M1279"/>
      <c r="N1279"/>
      <c r="O1279"/>
    </row>
    <row r="1280" spans="1:15" ht="22.95" customHeight="1" x14ac:dyDescent="0.25">
      <c r="A1280"/>
      <c r="B1280"/>
      <c r="C1280"/>
      <c r="D1280"/>
      <c r="E1280"/>
      <c r="F1280"/>
      <c r="G1280"/>
      <c r="H1280"/>
      <c r="I1280"/>
      <c r="J1280"/>
      <c r="K1280"/>
      <c r="L1280"/>
      <c r="M1280"/>
      <c r="N1280"/>
      <c r="O1280"/>
    </row>
    <row r="1281" spans="1:15" ht="22.95" customHeight="1" x14ac:dyDescent="0.25">
      <c r="A1281"/>
      <c r="B1281"/>
      <c r="C1281"/>
      <c r="D1281"/>
      <c r="E1281"/>
      <c r="F1281"/>
      <c r="G1281"/>
      <c r="H1281"/>
      <c r="I1281"/>
      <c r="J1281"/>
      <c r="K1281"/>
      <c r="L1281"/>
      <c r="M1281"/>
      <c r="N1281"/>
      <c r="O1281"/>
    </row>
    <row r="1282" spans="1:15" ht="22.95" customHeight="1" x14ac:dyDescent="0.25">
      <c r="A1282"/>
      <c r="B1282"/>
      <c r="C1282"/>
      <c r="D1282"/>
      <c r="E1282"/>
      <c r="F1282"/>
      <c r="G1282"/>
      <c r="H1282"/>
      <c r="I1282"/>
      <c r="J1282"/>
      <c r="K1282"/>
      <c r="L1282"/>
      <c r="M1282"/>
      <c r="N1282"/>
      <c r="O1282"/>
    </row>
    <row r="1283" spans="1:15" ht="22.95" customHeight="1" x14ac:dyDescent="0.25">
      <c r="A1283"/>
      <c r="B1283"/>
      <c r="C1283"/>
      <c r="D1283"/>
      <c r="E1283"/>
      <c r="F1283"/>
      <c r="G1283"/>
      <c r="H1283"/>
      <c r="I1283"/>
      <c r="J1283"/>
      <c r="K1283"/>
      <c r="L1283"/>
      <c r="M1283"/>
      <c r="N1283"/>
      <c r="O1283"/>
    </row>
    <row r="1284" spans="1:15" ht="22.95" customHeight="1" x14ac:dyDescent="0.25">
      <c r="A1284"/>
      <c r="B1284"/>
      <c r="C1284"/>
      <c r="D1284"/>
      <c r="E1284"/>
      <c r="F1284"/>
      <c r="G1284"/>
      <c r="H1284"/>
      <c r="I1284"/>
      <c r="J1284"/>
      <c r="K1284"/>
      <c r="L1284"/>
      <c r="M1284"/>
      <c r="N1284"/>
      <c r="O1284"/>
    </row>
    <row r="1285" spans="1:15" ht="22.95" customHeight="1" x14ac:dyDescent="0.25">
      <c r="A1285"/>
      <c r="B1285"/>
      <c r="C1285"/>
      <c r="D1285"/>
      <c r="E1285"/>
      <c r="F1285"/>
      <c r="G1285"/>
      <c r="H1285"/>
      <c r="I1285"/>
      <c r="J1285"/>
      <c r="K1285"/>
      <c r="L1285"/>
      <c r="M1285"/>
      <c r="N1285"/>
      <c r="O1285"/>
    </row>
    <row r="1286" spans="1:15" ht="22.95" customHeight="1" x14ac:dyDescent="0.25">
      <c r="A1286"/>
      <c r="B1286"/>
      <c r="C1286"/>
      <c r="D1286"/>
      <c r="E1286"/>
      <c r="F1286"/>
      <c r="G1286"/>
      <c r="H1286"/>
      <c r="I1286"/>
      <c r="J1286"/>
      <c r="K1286"/>
      <c r="L1286"/>
      <c r="M1286"/>
      <c r="N1286"/>
      <c r="O1286"/>
    </row>
    <row r="1287" spans="1:15" ht="22.95" customHeight="1" x14ac:dyDescent="0.25">
      <c r="A1287"/>
      <c r="B1287"/>
      <c r="C1287"/>
      <c r="D1287"/>
      <c r="E1287"/>
      <c r="F1287"/>
      <c r="G1287"/>
      <c r="H1287"/>
      <c r="I1287"/>
      <c r="J1287"/>
      <c r="K1287"/>
      <c r="L1287"/>
      <c r="M1287"/>
      <c r="N1287"/>
      <c r="O1287"/>
    </row>
    <row r="1288" spans="1:15" ht="22.95" customHeight="1" x14ac:dyDescent="0.25">
      <c r="A1288"/>
      <c r="B1288"/>
      <c r="C1288"/>
      <c r="D1288"/>
      <c r="E1288"/>
      <c r="F1288"/>
      <c r="G1288"/>
      <c r="H1288"/>
      <c r="I1288"/>
      <c r="J1288"/>
      <c r="K1288"/>
      <c r="L1288"/>
      <c r="M1288"/>
      <c r="N1288"/>
      <c r="O1288"/>
    </row>
    <row r="1289" spans="1:15" ht="22.95" customHeight="1" x14ac:dyDescent="0.25">
      <c r="A1289"/>
      <c r="B1289"/>
      <c r="C1289"/>
      <c r="D1289"/>
      <c r="E1289"/>
      <c r="F1289"/>
      <c r="G1289"/>
      <c r="H1289"/>
      <c r="I1289"/>
      <c r="J1289"/>
      <c r="K1289"/>
      <c r="L1289"/>
      <c r="M1289"/>
      <c r="N1289"/>
      <c r="O1289"/>
    </row>
    <row r="1290" spans="1:15" ht="22.95" customHeight="1" x14ac:dyDescent="0.25">
      <c r="A1290"/>
      <c r="B1290"/>
      <c r="C1290"/>
      <c r="D1290"/>
      <c r="E1290"/>
      <c r="F1290"/>
      <c r="G1290"/>
      <c r="H1290"/>
      <c r="I1290"/>
      <c r="J1290"/>
      <c r="K1290"/>
      <c r="L1290"/>
      <c r="M1290"/>
      <c r="N1290"/>
      <c r="O1290"/>
    </row>
    <row r="1291" spans="1:15" ht="22.95" customHeight="1" x14ac:dyDescent="0.25">
      <c r="A1291"/>
      <c r="B1291"/>
      <c r="C1291"/>
      <c r="D1291"/>
      <c r="E1291"/>
      <c r="F1291"/>
      <c r="G1291"/>
      <c r="H1291"/>
      <c r="I1291"/>
      <c r="J1291"/>
      <c r="K1291"/>
      <c r="L1291"/>
      <c r="M1291"/>
      <c r="N1291"/>
      <c r="O1291"/>
    </row>
    <row r="1292" spans="1:15" ht="22.95" customHeight="1" x14ac:dyDescent="0.25">
      <c r="A1292"/>
      <c r="B1292"/>
      <c r="C1292"/>
      <c r="D1292"/>
      <c r="E1292"/>
      <c r="F1292"/>
      <c r="G1292"/>
      <c r="H1292"/>
      <c r="I1292"/>
      <c r="J1292"/>
      <c r="K1292"/>
      <c r="L1292"/>
      <c r="M1292"/>
      <c r="N1292"/>
      <c r="O1292"/>
    </row>
    <row r="1293" spans="1:15" ht="22.95" customHeight="1" x14ac:dyDescent="0.25">
      <c r="A1293"/>
      <c r="B1293"/>
      <c r="C1293"/>
      <c r="D1293"/>
      <c r="E1293"/>
      <c r="F1293"/>
      <c r="G1293"/>
      <c r="H1293"/>
      <c r="I1293"/>
      <c r="J1293"/>
      <c r="K1293"/>
      <c r="L1293"/>
      <c r="M1293"/>
      <c r="N1293"/>
      <c r="O1293"/>
    </row>
    <row r="1294" spans="1:15" ht="22.95" customHeight="1" x14ac:dyDescent="0.25">
      <c r="A1294"/>
      <c r="B1294"/>
      <c r="C1294"/>
      <c r="D1294"/>
      <c r="E1294"/>
      <c r="F1294"/>
      <c r="G1294"/>
      <c r="H1294"/>
      <c r="I1294"/>
      <c r="J1294"/>
      <c r="K1294"/>
      <c r="L1294"/>
      <c r="M1294"/>
      <c r="N1294"/>
      <c r="O1294"/>
    </row>
    <row r="1295" spans="1:15" ht="22.95" customHeight="1" x14ac:dyDescent="0.25">
      <c r="A1295"/>
      <c r="B1295"/>
      <c r="C1295"/>
      <c r="D1295"/>
      <c r="E1295"/>
      <c r="F1295"/>
      <c r="G1295"/>
      <c r="H1295"/>
      <c r="I1295"/>
      <c r="J1295"/>
      <c r="K1295"/>
      <c r="L1295"/>
      <c r="M1295"/>
      <c r="N1295"/>
      <c r="O1295"/>
    </row>
    <row r="1296" spans="1:15" ht="22.95" customHeight="1" x14ac:dyDescent="0.25">
      <c r="A1296"/>
      <c r="B1296"/>
      <c r="C1296"/>
      <c r="D1296"/>
      <c r="E1296"/>
      <c r="F1296"/>
      <c r="G1296"/>
      <c r="H1296"/>
      <c r="I1296"/>
      <c r="J1296"/>
      <c r="K1296"/>
      <c r="L1296"/>
      <c r="M1296"/>
      <c r="N1296"/>
      <c r="O1296"/>
    </row>
    <row r="1297" spans="1:15" ht="22.95" customHeight="1" x14ac:dyDescent="0.25">
      <c r="A1297"/>
      <c r="B1297"/>
      <c r="C1297"/>
      <c r="D1297"/>
      <c r="E1297"/>
      <c r="F1297"/>
      <c r="G1297"/>
      <c r="H1297"/>
      <c r="I1297"/>
      <c r="J1297"/>
      <c r="K1297"/>
      <c r="L1297"/>
      <c r="M1297"/>
      <c r="N1297"/>
      <c r="O1297"/>
    </row>
    <row r="1298" spans="1:15" ht="22.95" customHeight="1" x14ac:dyDescent="0.25">
      <c r="A1298"/>
      <c r="B1298"/>
      <c r="C1298"/>
      <c r="D1298"/>
      <c r="E1298"/>
      <c r="F1298"/>
      <c r="G1298"/>
      <c r="H1298"/>
      <c r="I1298"/>
      <c r="J1298"/>
      <c r="K1298"/>
      <c r="L1298"/>
      <c r="M1298"/>
      <c r="N1298"/>
      <c r="O1298"/>
    </row>
    <row r="1299" spans="1:15" ht="22.95" customHeight="1" x14ac:dyDescent="0.25">
      <c r="A1299"/>
      <c r="B1299"/>
      <c r="C1299"/>
      <c r="D1299"/>
      <c r="E1299"/>
      <c r="F1299"/>
      <c r="G1299"/>
      <c r="H1299"/>
      <c r="I1299"/>
      <c r="J1299"/>
      <c r="K1299"/>
      <c r="L1299"/>
      <c r="M1299"/>
      <c r="N1299"/>
      <c r="O1299"/>
    </row>
    <row r="1300" spans="1:15" ht="22.95" customHeight="1" x14ac:dyDescent="0.25">
      <c r="A1300"/>
      <c r="B1300"/>
      <c r="C1300"/>
      <c r="D1300"/>
      <c r="E1300"/>
      <c r="F1300"/>
      <c r="G1300"/>
      <c r="H1300"/>
      <c r="I1300"/>
      <c r="J1300"/>
      <c r="K1300"/>
      <c r="L1300"/>
      <c r="M1300"/>
      <c r="N1300"/>
      <c r="O1300"/>
    </row>
    <row r="1301" spans="1:15" ht="22.95" customHeight="1" x14ac:dyDescent="0.25">
      <c r="A1301"/>
      <c r="B1301"/>
      <c r="C1301"/>
      <c r="D1301"/>
      <c r="E1301"/>
      <c r="F1301"/>
      <c r="G1301"/>
      <c r="H1301"/>
      <c r="I1301"/>
      <c r="J1301"/>
      <c r="K1301"/>
      <c r="L1301"/>
      <c r="M1301"/>
      <c r="N1301"/>
      <c r="O1301"/>
    </row>
    <row r="1302" spans="1:15" ht="22.95" customHeight="1" x14ac:dyDescent="0.25">
      <c r="A1302"/>
      <c r="B1302"/>
      <c r="C1302"/>
      <c r="D1302"/>
      <c r="E1302"/>
      <c r="F1302"/>
      <c r="G1302"/>
      <c r="H1302"/>
      <c r="I1302"/>
      <c r="J1302"/>
      <c r="K1302"/>
      <c r="L1302"/>
      <c r="M1302"/>
      <c r="N1302"/>
      <c r="O1302"/>
    </row>
    <row r="1303" spans="1:15" ht="22.95" customHeight="1" x14ac:dyDescent="0.25">
      <c r="A1303"/>
      <c r="B1303"/>
      <c r="C1303"/>
      <c r="D1303"/>
      <c r="E1303"/>
      <c r="F1303"/>
      <c r="G1303"/>
      <c r="H1303"/>
      <c r="I1303"/>
      <c r="J1303"/>
      <c r="K1303"/>
      <c r="L1303"/>
      <c r="M1303"/>
      <c r="N1303"/>
      <c r="O1303"/>
    </row>
    <row r="1304" spans="1:15" ht="22.95" customHeight="1" x14ac:dyDescent="0.25">
      <c r="A1304"/>
      <c r="B1304"/>
      <c r="C1304"/>
      <c r="D1304"/>
      <c r="E1304"/>
      <c r="F1304"/>
      <c r="G1304"/>
      <c r="H1304"/>
      <c r="I1304"/>
      <c r="J1304"/>
      <c r="K1304"/>
      <c r="L1304"/>
      <c r="M1304"/>
      <c r="N1304"/>
      <c r="O1304"/>
    </row>
    <row r="1305" spans="1:15" ht="22.95" customHeight="1" x14ac:dyDescent="0.25">
      <c r="A1305"/>
      <c r="B1305"/>
      <c r="C1305"/>
      <c r="D1305"/>
      <c r="E1305"/>
      <c r="F1305"/>
      <c r="G1305"/>
      <c r="H1305"/>
      <c r="I1305"/>
      <c r="J1305"/>
      <c r="K1305"/>
      <c r="L1305"/>
      <c r="M1305"/>
      <c r="N1305"/>
      <c r="O1305"/>
    </row>
    <row r="1306" spans="1:15" ht="22.95" customHeight="1" x14ac:dyDescent="0.25">
      <c r="A1306"/>
      <c r="B1306"/>
      <c r="C1306"/>
      <c r="D1306"/>
      <c r="E1306"/>
      <c r="F1306"/>
      <c r="G1306"/>
      <c r="H1306"/>
      <c r="I1306"/>
      <c r="J1306"/>
      <c r="K1306"/>
      <c r="L1306"/>
      <c r="M1306"/>
      <c r="N1306"/>
      <c r="O1306"/>
    </row>
    <row r="1307" spans="1:15" ht="22.95" customHeight="1" x14ac:dyDescent="0.25">
      <c r="A1307"/>
      <c r="B1307"/>
      <c r="C1307"/>
      <c r="D1307"/>
      <c r="E1307"/>
      <c r="F1307"/>
      <c r="G1307"/>
      <c r="H1307"/>
      <c r="I1307"/>
      <c r="J1307"/>
      <c r="K1307"/>
      <c r="L1307"/>
      <c r="M1307"/>
      <c r="N1307"/>
      <c r="O1307"/>
    </row>
    <row r="1308" spans="1:15" ht="22.95" customHeight="1" x14ac:dyDescent="0.25">
      <c r="A1308"/>
      <c r="B1308"/>
      <c r="C1308"/>
      <c r="D1308"/>
      <c r="E1308"/>
      <c r="F1308"/>
      <c r="G1308"/>
      <c r="H1308"/>
      <c r="I1308"/>
      <c r="J1308"/>
      <c r="K1308"/>
      <c r="L1308"/>
      <c r="M1308"/>
      <c r="N1308"/>
      <c r="O1308"/>
    </row>
    <row r="1309" spans="1:15" ht="22.95" customHeight="1" x14ac:dyDescent="0.25">
      <c r="A1309"/>
      <c r="B1309"/>
      <c r="C1309"/>
      <c r="D1309"/>
      <c r="E1309"/>
      <c r="F1309"/>
      <c r="G1309"/>
      <c r="H1309"/>
      <c r="I1309"/>
      <c r="J1309"/>
      <c r="K1309"/>
      <c r="L1309"/>
      <c r="M1309"/>
      <c r="N1309"/>
      <c r="O1309"/>
    </row>
    <row r="1310" spans="1:15" ht="22.95" customHeight="1" x14ac:dyDescent="0.25">
      <c r="A1310"/>
      <c r="B1310"/>
      <c r="C1310"/>
      <c r="D1310"/>
      <c r="E1310"/>
      <c r="F1310"/>
      <c r="G1310"/>
      <c r="H1310"/>
      <c r="I1310"/>
      <c r="J1310"/>
      <c r="K1310"/>
      <c r="L1310"/>
      <c r="M1310"/>
      <c r="N1310"/>
      <c r="O1310"/>
    </row>
    <row r="1311" spans="1:15" ht="22.95" customHeight="1" x14ac:dyDescent="0.25">
      <c r="A1311"/>
      <c r="B1311"/>
      <c r="C1311"/>
      <c r="D1311"/>
      <c r="E1311"/>
      <c r="F1311"/>
      <c r="G1311"/>
      <c r="H1311"/>
      <c r="I1311"/>
      <c r="J1311"/>
      <c r="K1311"/>
      <c r="L1311"/>
      <c r="M1311"/>
      <c r="N1311"/>
      <c r="O1311"/>
    </row>
    <row r="1312" spans="1:15" ht="22.95" customHeight="1" x14ac:dyDescent="0.25">
      <c r="A1312"/>
      <c r="B1312"/>
      <c r="C1312"/>
      <c r="D1312"/>
      <c r="E1312"/>
      <c r="F1312"/>
      <c r="G1312"/>
      <c r="H1312"/>
      <c r="I1312"/>
      <c r="J1312"/>
      <c r="K1312"/>
      <c r="L1312"/>
      <c r="M1312"/>
      <c r="N1312"/>
      <c r="O1312"/>
    </row>
    <row r="1313" spans="1:15" ht="22.95" customHeight="1" x14ac:dyDescent="0.25">
      <c r="A1313"/>
      <c r="B1313"/>
      <c r="C1313"/>
      <c r="D1313"/>
      <c r="E1313"/>
      <c r="F1313"/>
      <c r="G1313"/>
      <c r="H1313"/>
      <c r="I1313"/>
      <c r="J1313"/>
      <c r="K1313"/>
      <c r="L1313"/>
      <c r="M1313"/>
      <c r="N1313"/>
      <c r="O1313"/>
    </row>
    <row r="1314" spans="1:15" ht="22.95" customHeight="1" x14ac:dyDescent="0.25">
      <c r="A1314"/>
      <c r="B1314"/>
      <c r="C1314"/>
      <c r="D1314"/>
      <c r="E1314"/>
      <c r="F1314"/>
      <c r="G1314"/>
      <c r="H1314"/>
      <c r="I1314"/>
      <c r="J1314"/>
      <c r="K1314"/>
      <c r="L1314"/>
      <c r="M1314"/>
      <c r="N1314"/>
      <c r="O1314"/>
    </row>
    <row r="1315" spans="1:15" ht="22.95" customHeight="1" x14ac:dyDescent="0.25">
      <c r="A1315"/>
      <c r="B1315"/>
      <c r="C1315"/>
      <c r="D1315"/>
      <c r="E1315"/>
      <c r="F1315"/>
      <c r="G1315"/>
      <c r="H1315"/>
      <c r="I1315"/>
      <c r="J1315"/>
      <c r="K1315"/>
      <c r="L1315"/>
      <c r="M1315"/>
      <c r="N1315"/>
      <c r="O1315"/>
    </row>
    <row r="1316" spans="1:15" ht="22.95" customHeight="1" x14ac:dyDescent="0.25">
      <c r="A1316"/>
      <c r="B1316"/>
      <c r="C1316"/>
      <c r="D1316"/>
      <c r="E1316"/>
      <c r="F1316"/>
      <c r="G1316"/>
      <c r="H1316"/>
      <c r="I1316"/>
      <c r="J1316"/>
      <c r="K1316"/>
      <c r="L1316"/>
      <c r="M1316"/>
      <c r="N1316"/>
      <c r="O1316"/>
    </row>
    <row r="1317" spans="1:15" ht="22.95" customHeight="1" x14ac:dyDescent="0.25">
      <c r="A1317"/>
      <c r="B1317"/>
      <c r="C1317"/>
      <c r="D1317"/>
      <c r="E1317"/>
      <c r="F1317"/>
      <c r="G1317"/>
      <c r="H1317"/>
      <c r="I1317"/>
      <c r="J1317"/>
      <c r="K1317"/>
      <c r="L1317"/>
      <c r="M1317"/>
      <c r="N1317"/>
      <c r="O1317"/>
    </row>
    <row r="1318" spans="1:15" ht="22.95" customHeight="1" x14ac:dyDescent="0.25">
      <c r="A1318"/>
      <c r="B1318"/>
      <c r="C1318"/>
      <c r="D1318"/>
      <c r="E1318"/>
      <c r="F1318"/>
      <c r="G1318"/>
      <c r="H1318"/>
      <c r="I1318"/>
      <c r="J1318"/>
      <c r="K1318"/>
      <c r="L1318"/>
      <c r="M1318"/>
      <c r="N1318"/>
      <c r="O1318"/>
    </row>
    <row r="1319" spans="1:15" ht="22.95" customHeight="1" x14ac:dyDescent="0.25">
      <c r="A1319"/>
      <c r="B1319"/>
      <c r="C1319"/>
      <c r="D1319"/>
      <c r="E1319"/>
      <c r="F1319"/>
      <c r="G1319"/>
      <c r="H1319"/>
      <c r="I1319"/>
      <c r="J1319"/>
      <c r="K1319"/>
      <c r="L1319"/>
      <c r="M1319"/>
      <c r="N1319"/>
      <c r="O1319"/>
    </row>
    <row r="1320" spans="1:15" ht="22.95" customHeight="1" x14ac:dyDescent="0.25">
      <c r="A1320"/>
      <c r="B1320"/>
      <c r="C1320"/>
      <c r="D1320"/>
      <c r="E1320"/>
      <c r="F1320"/>
      <c r="G1320"/>
      <c r="H1320"/>
      <c r="I1320"/>
      <c r="J1320"/>
      <c r="K1320"/>
      <c r="L1320"/>
      <c r="M1320"/>
      <c r="N1320"/>
      <c r="O1320"/>
    </row>
    <row r="1321" spans="1:15" ht="22.95" customHeight="1" x14ac:dyDescent="0.25">
      <c r="A1321"/>
      <c r="B1321"/>
      <c r="C1321"/>
      <c r="D1321"/>
      <c r="E1321"/>
      <c r="F1321"/>
      <c r="G1321"/>
      <c r="H1321"/>
      <c r="I1321"/>
      <c r="J1321"/>
      <c r="K1321"/>
      <c r="L1321"/>
      <c r="M1321"/>
      <c r="N1321"/>
      <c r="O1321"/>
    </row>
    <row r="1322" spans="1:15" ht="21" customHeight="1" x14ac:dyDescent="0.25">
      <c r="A1322"/>
      <c r="B1322"/>
      <c r="C1322"/>
      <c r="D1322"/>
      <c r="E1322"/>
      <c r="F1322"/>
      <c r="G1322"/>
      <c r="H1322"/>
      <c r="I1322"/>
      <c r="J1322"/>
      <c r="K1322"/>
      <c r="L1322"/>
      <c r="M1322"/>
      <c r="N1322"/>
      <c r="O1322"/>
    </row>
    <row r="1323" spans="1:15" ht="21" customHeight="1" x14ac:dyDescent="0.25">
      <c r="A1323"/>
      <c r="B1323"/>
      <c r="C1323"/>
      <c r="D1323"/>
      <c r="E1323"/>
      <c r="F1323"/>
      <c r="G1323"/>
      <c r="H1323"/>
      <c r="I1323"/>
      <c r="J1323"/>
      <c r="K1323"/>
      <c r="L1323"/>
      <c r="M1323"/>
      <c r="N1323"/>
      <c r="O1323"/>
    </row>
    <row r="1324" spans="1:15" ht="100.2" customHeight="1" x14ac:dyDescent="0.25">
      <c r="A1324"/>
      <c r="B1324"/>
      <c r="C1324"/>
      <c r="D1324"/>
      <c r="E1324"/>
      <c r="F1324"/>
      <c r="G1324"/>
      <c r="H1324"/>
      <c r="I1324"/>
      <c r="J1324"/>
      <c r="K1324"/>
      <c r="L1324"/>
      <c r="M1324"/>
      <c r="N1324"/>
      <c r="O1324"/>
    </row>
    <row r="1325" spans="1:15" ht="19.95" customHeight="1" x14ac:dyDescent="0.25">
      <c r="A1325"/>
      <c r="B1325"/>
      <c r="C1325"/>
      <c r="D1325"/>
      <c r="E1325"/>
      <c r="F1325"/>
      <c r="G1325"/>
      <c r="H1325"/>
      <c r="I1325"/>
      <c r="J1325"/>
      <c r="K1325"/>
      <c r="L1325"/>
      <c r="M1325"/>
      <c r="N1325"/>
      <c r="O1325"/>
    </row>
    <row r="1326" spans="1:15" ht="22.95" customHeight="1" x14ac:dyDescent="0.25">
      <c r="A1326"/>
      <c r="B1326"/>
      <c r="C1326"/>
      <c r="D1326"/>
      <c r="E1326"/>
      <c r="F1326"/>
      <c r="G1326"/>
      <c r="H1326"/>
      <c r="I1326"/>
      <c r="J1326"/>
      <c r="K1326"/>
      <c r="L1326"/>
      <c r="M1326"/>
      <c r="N1326"/>
      <c r="O1326"/>
    </row>
    <row r="1327" spans="1:15" ht="22.95" customHeight="1" x14ac:dyDescent="0.25">
      <c r="A1327"/>
      <c r="B1327"/>
      <c r="C1327"/>
      <c r="D1327"/>
      <c r="E1327"/>
      <c r="F1327"/>
      <c r="G1327"/>
      <c r="H1327"/>
      <c r="I1327"/>
      <c r="J1327"/>
      <c r="K1327"/>
      <c r="L1327"/>
      <c r="M1327"/>
      <c r="N1327"/>
      <c r="O1327"/>
    </row>
    <row r="1328" spans="1:15" ht="22.95" customHeight="1" x14ac:dyDescent="0.25">
      <c r="A1328"/>
      <c r="B1328"/>
      <c r="C1328"/>
      <c r="D1328"/>
      <c r="E1328"/>
      <c r="F1328"/>
      <c r="G1328"/>
      <c r="H1328"/>
      <c r="I1328"/>
      <c r="J1328"/>
      <c r="K1328"/>
      <c r="L1328"/>
      <c r="M1328"/>
      <c r="N1328"/>
      <c r="O1328"/>
    </row>
    <row r="1329" spans="1:15" ht="22.95" customHeight="1" x14ac:dyDescent="0.25">
      <c r="A1329"/>
      <c r="B1329"/>
      <c r="C1329"/>
      <c r="D1329"/>
      <c r="E1329"/>
      <c r="F1329"/>
      <c r="G1329"/>
      <c r="H1329"/>
      <c r="I1329"/>
      <c r="J1329"/>
      <c r="K1329"/>
      <c r="L1329"/>
      <c r="M1329"/>
      <c r="N1329"/>
      <c r="O1329"/>
    </row>
    <row r="1330" spans="1:15" ht="22.95" customHeight="1" x14ac:dyDescent="0.25">
      <c r="A1330"/>
      <c r="B1330"/>
      <c r="C1330"/>
      <c r="D1330"/>
      <c r="E1330"/>
      <c r="F1330"/>
      <c r="G1330"/>
      <c r="H1330"/>
      <c r="I1330"/>
      <c r="J1330"/>
      <c r="K1330"/>
      <c r="L1330"/>
      <c r="M1330"/>
      <c r="N1330"/>
      <c r="O1330"/>
    </row>
    <row r="1331" spans="1:15" ht="22.95" customHeight="1" x14ac:dyDescent="0.25">
      <c r="A1331"/>
      <c r="B1331"/>
      <c r="C1331"/>
      <c r="D1331"/>
      <c r="E1331"/>
      <c r="F1331"/>
      <c r="G1331"/>
      <c r="H1331"/>
      <c r="I1331"/>
      <c r="J1331"/>
      <c r="K1331"/>
      <c r="L1331"/>
      <c r="M1331"/>
      <c r="N1331"/>
      <c r="O1331"/>
    </row>
    <row r="1332" spans="1:15" ht="22.95" customHeight="1" x14ac:dyDescent="0.25">
      <c r="A1332"/>
      <c r="B1332"/>
      <c r="C1332"/>
      <c r="D1332"/>
      <c r="E1332"/>
      <c r="F1332"/>
      <c r="G1332"/>
      <c r="H1332"/>
      <c r="I1332"/>
      <c r="J1332"/>
      <c r="K1332"/>
      <c r="L1332"/>
      <c r="M1332"/>
      <c r="N1332"/>
      <c r="O1332"/>
    </row>
    <row r="1333" spans="1:15" ht="22.95" customHeight="1" x14ac:dyDescent="0.25">
      <c r="A1333"/>
      <c r="B1333"/>
      <c r="C1333"/>
      <c r="D1333"/>
      <c r="E1333"/>
      <c r="F1333"/>
      <c r="G1333"/>
      <c r="H1333"/>
      <c r="I1333"/>
      <c r="J1333"/>
      <c r="K1333"/>
      <c r="L1333"/>
      <c r="M1333"/>
      <c r="N1333"/>
      <c r="O1333"/>
    </row>
    <row r="1334" spans="1:15" ht="22.95" customHeight="1" x14ac:dyDescent="0.25">
      <c r="A1334"/>
      <c r="B1334"/>
      <c r="C1334"/>
      <c r="D1334"/>
      <c r="E1334"/>
      <c r="F1334"/>
      <c r="G1334"/>
      <c r="H1334"/>
      <c r="I1334"/>
      <c r="J1334"/>
      <c r="K1334"/>
      <c r="L1334"/>
      <c r="M1334"/>
      <c r="N1334"/>
      <c r="O1334"/>
    </row>
    <row r="1335" spans="1:15" ht="22.95" customHeight="1" x14ac:dyDescent="0.25">
      <c r="A1335"/>
      <c r="B1335"/>
      <c r="C1335"/>
      <c r="D1335"/>
      <c r="E1335"/>
      <c r="F1335"/>
      <c r="G1335"/>
      <c r="H1335"/>
      <c r="I1335"/>
      <c r="J1335"/>
      <c r="K1335"/>
      <c r="L1335"/>
      <c r="M1335"/>
      <c r="N1335"/>
      <c r="O1335"/>
    </row>
    <row r="1336" spans="1:15" ht="22.95" customHeight="1" x14ac:dyDescent="0.25">
      <c r="A1336"/>
      <c r="B1336"/>
      <c r="C1336"/>
      <c r="D1336"/>
      <c r="E1336"/>
      <c r="F1336"/>
      <c r="G1336"/>
      <c r="H1336"/>
      <c r="I1336"/>
      <c r="J1336"/>
      <c r="K1336"/>
      <c r="L1336"/>
      <c r="M1336"/>
      <c r="N1336"/>
      <c r="O1336"/>
    </row>
    <row r="1337" spans="1:15" ht="22.95" customHeight="1" x14ac:dyDescent="0.25">
      <c r="A1337"/>
      <c r="B1337"/>
      <c r="C1337"/>
      <c r="D1337"/>
      <c r="E1337"/>
      <c r="F1337"/>
      <c r="G1337"/>
      <c r="H1337"/>
      <c r="I1337"/>
      <c r="J1337"/>
      <c r="K1337"/>
      <c r="L1337"/>
      <c r="M1337"/>
      <c r="N1337"/>
      <c r="O1337"/>
    </row>
    <row r="1338" spans="1:15" ht="22.95" customHeight="1" x14ac:dyDescent="0.25">
      <c r="A1338"/>
      <c r="B1338"/>
      <c r="C1338"/>
      <c r="D1338"/>
      <c r="E1338"/>
      <c r="F1338"/>
      <c r="G1338"/>
      <c r="H1338"/>
      <c r="I1338"/>
      <c r="J1338"/>
      <c r="K1338"/>
      <c r="L1338"/>
      <c r="M1338"/>
      <c r="N1338"/>
      <c r="O1338"/>
    </row>
    <row r="1339" spans="1:15" ht="22.95" customHeight="1" x14ac:dyDescent="0.25">
      <c r="A1339"/>
      <c r="B1339"/>
      <c r="C1339"/>
      <c r="D1339"/>
      <c r="E1339"/>
      <c r="F1339"/>
      <c r="G1339"/>
      <c r="H1339"/>
      <c r="I1339"/>
      <c r="J1339"/>
      <c r="K1339"/>
      <c r="L1339"/>
      <c r="M1339"/>
      <c r="N1339"/>
      <c r="O1339"/>
    </row>
    <row r="1340" spans="1:15" ht="22.95" customHeight="1" x14ac:dyDescent="0.25">
      <c r="A1340"/>
      <c r="B1340"/>
      <c r="C1340"/>
      <c r="D1340"/>
      <c r="E1340"/>
      <c r="F1340"/>
      <c r="G1340"/>
      <c r="H1340"/>
      <c r="I1340"/>
      <c r="J1340"/>
      <c r="K1340"/>
      <c r="L1340"/>
      <c r="M1340"/>
      <c r="N1340"/>
      <c r="O1340"/>
    </row>
    <row r="1341" spans="1:15" ht="22.95" customHeight="1" x14ac:dyDescent="0.25">
      <c r="A1341"/>
      <c r="B1341"/>
      <c r="C1341"/>
      <c r="D1341"/>
      <c r="E1341"/>
      <c r="F1341"/>
      <c r="G1341"/>
      <c r="H1341"/>
      <c r="I1341"/>
      <c r="J1341"/>
      <c r="K1341"/>
      <c r="L1341"/>
      <c r="M1341"/>
      <c r="N1341"/>
      <c r="O1341"/>
    </row>
    <row r="1342" spans="1:15" ht="22.95" customHeight="1" x14ac:dyDescent="0.25">
      <c r="A1342"/>
      <c r="B1342"/>
      <c r="C1342"/>
      <c r="D1342"/>
      <c r="E1342"/>
      <c r="F1342"/>
      <c r="G1342"/>
      <c r="H1342"/>
      <c r="I1342"/>
      <c r="J1342"/>
      <c r="K1342"/>
      <c r="L1342"/>
      <c r="M1342"/>
      <c r="N1342"/>
      <c r="O1342"/>
    </row>
    <row r="1343" spans="1:15" ht="22.95" customHeight="1" x14ac:dyDescent="0.25">
      <c r="A1343"/>
      <c r="B1343"/>
      <c r="C1343"/>
      <c r="D1343"/>
      <c r="E1343"/>
      <c r="F1343"/>
      <c r="G1343"/>
      <c r="H1343"/>
      <c r="I1343"/>
      <c r="J1343"/>
      <c r="K1343"/>
      <c r="L1343"/>
      <c r="M1343"/>
      <c r="N1343"/>
      <c r="O1343"/>
    </row>
    <row r="1344" spans="1:15" ht="22.95" customHeight="1" x14ac:dyDescent="0.25">
      <c r="A1344"/>
      <c r="B1344"/>
      <c r="C1344"/>
      <c r="D1344"/>
      <c r="E1344"/>
      <c r="F1344"/>
      <c r="G1344"/>
      <c r="H1344"/>
      <c r="I1344"/>
      <c r="J1344"/>
      <c r="K1344"/>
      <c r="L1344"/>
      <c r="M1344"/>
      <c r="N1344"/>
      <c r="O1344"/>
    </row>
    <row r="1345" spans="1:15" ht="22.95" customHeight="1" x14ac:dyDescent="0.25">
      <c r="A1345"/>
      <c r="B1345"/>
      <c r="C1345"/>
      <c r="D1345"/>
      <c r="E1345"/>
      <c r="F1345"/>
      <c r="G1345"/>
      <c r="H1345"/>
      <c r="I1345"/>
      <c r="J1345"/>
      <c r="K1345"/>
      <c r="L1345"/>
      <c r="M1345"/>
      <c r="N1345"/>
      <c r="O1345"/>
    </row>
    <row r="1346" spans="1:15" ht="22.95" customHeight="1" x14ac:dyDescent="0.25">
      <c r="A1346"/>
      <c r="B1346"/>
      <c r="C1346"/>
      <c r="D1346"/>
      <c r="E1346"/>
      <c r="F1346"/>
      <c r="G1346"/>
      <c r="H1346"/>
      <c r="I1346"/>
      <c r="J1346"/>
      <c r="K1346"/>
      <c r="L1346"/>
      <c r="M1346"/>
      <c r="N1346"/>
      <c r="O1346"/>
    </row>
    <row r="1347" spans="1:15" ht="22.95" customHeight="1" x14ac:dyDescent="0.25">
      <c r="A1347"/>
      <c r="B1347"/>
      <c r="C1347"/>
      <c r="D1347"/>
      <c r="E1347"/>
      <c r="F1347"/>
      <c r="G1347"/>
      <c r="H1347"/>
      <c r="I1347"/>
      <c r="J1347"/>
      <c r="K1347"/>
      <c r="L1347"/>
      <c r="M1347"/>
      <c r="N1347"/>
      <c r="O1347"/>
    </row>
    <row r="1348" spans="1:15" ht="22.95" customHeight="1" x14ac:dyDescent="0.25">
      <c r="A1348"/>
      <c r="B1348"/>
      <c r="C1348"/>
      <c r="D1348"/>
      <c r="E1348"/>
      <c r="F1348"/>
      <c r="G1348"/>
      <c r="H1348"/>
      <c r="I1348"/>
      <c r="J1348"/>
      <c r="K1348"/>
      <c r="L1348"/>
      <c r="M1348"/>
      <c r="N1348"/>
      <c r="O1348"/>
    </row>
    <row r="1349" spans="1:15" ht="22.95" customHeight="1" x14ac:dyDescent="0.25">
      <c r="A1349"/>
      <c r="B1349"/>
      <c r="C1349"/>
      <c r="D1349"/>
      <c r="E1349"/>
      <c r="F1349"/>
      <c r="G1349"/>
      <c r="H1349"/>
      <c r="I1349"/>
      <c r="J1349"/>
      <c r="K1349"/>
      <c r="L1349"/>
      <c r="M1349"/>
      <c r="N1349"/>
      <c r="O1349"/>
    </row>
    <row r="1350" spans="1:15" ht="22.95" customHeight="1" x14ac:dyDescent="0.25">
      <c r="A1350"/>
      <c r="B1350"/>
      <c r="C1350"/>
      <c r="D1350"/>
      <c r="E1350"/>
      <c r="F1350"/>
      <c r="G1350"/>
      <c r="H1350"/>
      <c r="I1350"/>
      <c r="J1350"/>
      <c r="K1350"/>
      <c r="L1350"/>
      <c r="M1350"/>
      <c r="N1350"/>
      <c r="O1350"/>
    </row>
    <row r="1351" spans="1:15" ht="22.95" customHeight="1" x14ac:dyDescent="0.25">
      <c r="A1351"/>
      <c r="B1351"/>
      <c r="C1351"/>
      <c r="D1351"/>
      <c r="E1351"/>
      <c r="F1351"/>
      <c r="G1351"/>
      <c r="H1351"/>
      <c r="I1351"/>
      <c r="J1351"/>
      <c r="K1351"/>
      <c r="L1351"/>
      <c r="M1351"/>
      <c r="N1351"/>
      <c r="O1351"/>
    </row>
    <row r="1352" spans="1:15" ht="22.95" customHeight="1" x14ac:dyDescent="0.25">
      <c r="A1352"/>
      <c r="B1352"/>
      <c r="C1352"/>
      <c r="D1352"/>
      <c r="E1352"/>
      <c r="F1352"/>
      <c r="G1352"/>
      <c r="H1352"/>
      <c r="I1352"/>
      <c r="J1352"/>
      <c r="K1352"/>
      <c r="L1352"/>
      <c r="M1352"/>
      <c r="N1352"/>
      <c r="O1352"/>
    </row>
    <row r="1353" spans="1:15" ht="22.95" customHeight="1" x14ac:dyDescent="0.25">
      <c r="A1353"/>
      <c r="B1353"/>
      <c r="C1353"/>
      <c r="D1353"/>
      <c r="E1353"/>
      <c r="F1353"/>
      <c r="G1353"/>
      <c r="H1353"/>
      <c r="I1353"/>
      <c r="J1353"/>
      <c r="K1353"/>
      <c r="L1353"/>
      <c r="M1353"/>
      <c r="N1353"/>
      <c r="O1353"/>
    </row>
    <row r="1354" spans="1:15" ht="22.95" customHeight="1" x14ac:dyDescent="0.25">
      <c r="A1354"/>
      <c r="B1354"/>
      <c r="C1354"/>
      <c r="D1354"/>
      <c r="E1354"/>
      <c r="F1354"/>
      <c r="G1354"/>
      <c r="H1354"/>
      <c r="I1354"/>
      <c r="J1354"/>
      <c r="K1354"/>
      <c r="L1354"/>
      <c r="M1354"/>
      <c r="N1354"/>
      <c r="O1354"/>
    </row>
    <row r="1355" spans="1:15" ht="22.95" customHeight="1" x14ac:dyDescent="0.25">
      <c r="A1355"/>
      <c r="B1355"/>
      <c r="C1355"/>
      <c r="D1355"/>
      <c r="E1355"/>
      <c r="F1355"/>
      <c r="G1355"/>
      <c r="H1355"/>
      <c r="I1355"/>
      <c r="J1355"/>
      <c r="K1355"/>
      <c r="L1355"/>
      <c r="M1355"/>
      <c r="N1355"/>
      <c r="O1355"/>
    </row>
    <row r="1356" spans="1:15" ht="22.95" customHeight="1" x14ac:dyDescent="0.25">
      <c r="A1356"/>
      <c r="B1356"/>
      <c r="C1356"/>
      <c r="D1356"/>
      <c r="E1356"/>
      <c r="F1356"/>
      <c r="G1356"/>
      <c r="H1356"/>
      <c r="I1356"/>
      <c r="J1356"/>
      <c r="K1356"/>
      <c r="L1356"/>
      <c r="M1356"/>
      <c r="N1356"/>
      <c r="O1356"/>
    </row>
    <row r="1357" spans="1:15" ht="22.95" customHeight="1" x14ac:dyDescent="0.25">
      <c r="A1357"/>
      <c r="B1357"/>
      <c r="C1357"/>
      <c r="D1357"/>
      <c r="E1357"/>
      <c r="F1357"/>
      <c r="G1357"/>
      <c r="H1357"/>
      <c r="I1357"/>
      <c r="J1357"/>
      <c r="K1357"/>
      <c r="L1357"/>
      <c r="M1357"/>
      <c r="N1357"/>
      <c r="O1357"/>
    </row>
    <row r="1358" spans="1:15" ht="22.95" customHeight="1" x14ac:dyDescent="0.25">
      <c r="A1358"/>
      <c r="B1358"/>
      <c r="C1358"/>
      <c r="D1358"/>
      <c r="E1358"/>
      <c r="F1358"/>
      <c r="G1358"/>
      <c r="H1358"/>
      <c r="I1358"/>
      <c r="J1358"/>
      <c r="K1358"/>
      <c r="L1358"/>
      <c r="M1358"/>
      <c r="N1358"/>
      <c r="O1358"/>
    </row>
    <row r="1359" spans="1:15" ht="22.95" customHeight="1" x14ac:dyDescent="0.25">
      <c r="A1359"/>
      <c r="B1359"/>
      <c r="C1359"/>
      <c r="D1359"/>
      <c r="E1359"/>
      <c r="F1359"/>
      <c r="G1359"/>
      <c r="H1359"/>
      <c r="I1359"/>
      <c r="J1359"/>
      <c r="K1359"/>
      <c r="L1359"/>
      <c r="M1359"/>
      <c r="N1359"/>
      <c r="O1359"/>
    </row>
    <row r="1360" spans="1:15" ht="22.95" customHeight="1" x14ac:dyDescent="0.25">
      <c r="A1360"/>
      <c r="B1360"/>
      <c r="C1360"/>
      <c r="D1360"/>
      <c r="E1360"/>
      <c r="F1360"/>
      <c r="G1360"/>
      <c r="H1360"/>
      <c r="I1360"/>
      <c r="J1360"/>
      <c r="K1360"/>
      <c r="L1360"/>
      <c r="M1360"/>
      <c r="N1360"/>
      <c r="O1360"/>
    </row>
    <row r="1361" spans="1:15" ht="22.95" customHeight="1" x14ac:dyDescent="0.25">
      <c r="A1361"/>
      <c r="B1361"/>
      <c r="C1361"/>
      <c r="D1361"/>
      <c r="E1361"/>
      <c r="F1361"/>
      <c r="G1361"/>
      <c r="H1361"/>
      <c r="I1361"/>
      <c r="J1361"/>
      <c r="K1361"/>
      <c r="L1361"/>
      <c r="M1361"/>
      <c r="N1361"/>
      <c r="O1361"/>
    </row>
    <row r="1362" spans="1:15" ht="22.95" customHeight="1" x14ac:dyDescent="0.25">
      <c r="A1362"/>
      <c r="B1362"/>
      <c r="C1362"/>
      <c r="D1362"/>
      <c r="E1362"/>
      <c r="F1362"/>
      <c r="G1362"/>
      <c r="H1362"/>
      <c r="I1362"/>
      <c r="J1362"/>
      <c r="K1362"/>
      <c r="L1362"/>
      <c r="M1362"/>
      <c r="N1362"/>
      <c r="O1362"/>
    </row>
    <row r="1363" spans="1:15" ht="22.95" customHeight="1" x14ac:dyDescent="0.25">
      <c r="A1363"/>
      <c r="B1363"/>
      <c r="C1363"/>
      <c r="D1363"/>
      <c r="E1363"/>
      <c r="F1363"/>
      <c r="G1363"/>
      <c r="H1363"/>
      <c r="I1363"/>
      <c r="J1363"/>
      <c r="K1363"/>
      <c r="L1363"/>
      <c r="M1363"/>
      <c r="N1363"/>
      <c r="O1363"/>
    </row>
    <row r="1364" spans="1:15" ht="22.95" customHeight="1" x14ac:dyDescent="0.25">
      <c r="A1364"/>
      <c r="B1364"/>
      <c r="C1364"/>
      <c r="D1364"/>
      <c r="E1364"/>
      <c r="F1364"/>
      <c r="G1364"/>
      <c r="H1364"/>
      <c r="I1364"/>
      <c r="J1364"/>
      <c r="K1364"/>
      <c r="L1364"/>
      <c r="M1364"/>
      <c r="N1364"/>
      <c r="O1364"/>
    </row>
    <row r="1365" spans="1:15" ht="22.95" customHeight="1" x14ac:dyDescent="0.25">
      <c r="A1365"/>
      <c r="B1365"/>
      <c r="C1365"/>
      <c r="D1365"/>
      <c r="E1365"/>
      <c r="F1365"/>
      <c r="G1365"/>
      <c r="H1365"/>
      <c r="I1365"/>
      <c r="J1365"/>
      <c r="K1365"/>
      <c r="L1365"/>
      <c r="M1365"/>
      <c r="N1365"/>
      <c r="O1365"/>
    </row>
    <row r="1366" spans="1:15" ht="22.95" customHeight="1" x14ac:dyDescent="0.25">
      <c r="A1366"/>
      <c r="B1366"/>
      <c r="C1366"/>
      <c r="D1366"/>
      <c r="E1366"/>
      <c r="F1366"/>
      <c r="G1366"/>
      <c r="H1366"/>
      <c r="I1366"/>
      <c r="J1366"/>
      <c r="K1366"/>
      <c r="L1366"/>
      <c r="M1366"/>
      <c r="N1366"/>
      <c r="O1366"/>
    </row>
    <row r="1367" spans="1:15" ht="22.95" customHeight="1" x14ac:dyDescent="0.25">
      <c r="A1367"/>
      <c r="B1367"/>
      <c r="C1367"/>
      <c r="D1367"/>
      <c r="E1367"/>
      <c r="F1367"/>
      <c r="G1367"/>
      <c r="H1367"/>
      <c r="I1367"/>
      <c r="J1367"/>
      <c r="K1367"/>
      <c r="L1367"/>
      <c r="M1367"/>
      <c r="N1367"/>
      <c r="O1367"/>
    </row>
    <row r="1368" spans="1:15" ht="22.95" customHeight="1" x14ac:dyDescent="0.25">
      <c r="A1368"/>
      <c r="B1368"/>
      <c r="C1368"/>
      <c r="D1368"/>
      <c r="E1368"/>
      <c r="F1368"/>
      <c r="G1368"/>
      <c r="H1368"/>
      <c r="I1368"/>
      <c r="J1368"/>
      <c r="K1368"/>
      <c r="L1368"/>
      <c r="M1368"/>
      <c r="N1368"/>
      <c r="O1368"/>
    </row>
    <row r="1369" spans="1:15" ht="22.95" customHeight="1" x14ac:dyDescent="0.25">
      <c r="A1369"/>
      <c r="B1369"/>
      <c r="C1369"/>
      <c r="D1369"/>
      <c r="E1369"/>
      <c r="F1369"/>
      <c r="G1369"/>
      <c r="H1369"/>
      <c r="I1369"/>
      <c r="J1369"/>
      <c r="K1369"/>
      <c r="L1369"/>
      <c r="M1369"/>
      <c r="N1369"/>
      <c r="O1369"/>
    </row>
    <row r="1370" spans="1:15" ht="22.95" customHeight="1" x14ac:dyDescent="0.25">
      <c r="A1370"/>
      <c r="B1370"/>
      <c r="C1370"/>
      <c r="D1370"/>
      <c r="E1370"/>
      <c r="F1370"/>
      <c r="G1370"/>
      <c r="H1370"/>
      <c r="I1370"/>
      <c r="J1370"/>
      <c r="K1370"/>
      <c r="L1370"/>
      <c r="M1370"/>
      <c r="N1370"/>
      <c r="O1370"/>
    </row>
    <row r="1371" spans="1:15" ht="22.95" customHeight="1" x14ac:dyDescent="0.25">
      <c r="A1371"/>
      <c r="B1371"/>
      <c r="C1371"/>
      <c r="D1371"/>
      <c r="E1371"/>
      <c r="F1371"/>
      <c r="G1371"/>
      <c r="H1371"/>
      <c r="I1371"/>
      <c r="J1371"/>
      <c r="K1371"/>
      <c r="L1371"/>
      <c r="M1371"/>
      <c r="N1371"/>
      <c r="O1371"/>
    </row>
    <row r="1372" spans="1:15" ht="22.95" customHeight="1" x14ac:dyDescent="0.25">
      <c r="A1372"/>
      <c r="B1372"/>
      <c r="C1372"/>
      <c r="D1372"/>
      <c r="E1372"/>
      <c r="F1372"/>
      <c r="G1372"/>
      <c r="H1372"/>
      <c r="I1372"/>
      <c r="J1372"/>
      <c r="K1372"/>
      <c r="L1372"/>
      <c r="M1372"/>
      <c r="N1372"/>
      <c r="O1372"/>
    </row>
    <row r="1373" spans="1:15" ht="22.95" customHeight="1" x14ac:dyDescent="0.25">
      <c r="A1373"/>
      <c r="B1373"/>
      <c r="C1373"/>
      <c r="D1373"/>
      <c r="E1373"/>
      <c r="F1373"/>
      <c r="G1373"/>
      <c r="H1373"/>
      <c r="I1373"/>
      <c r="J1373"/>
      <c r="K1373"/>
      <c r="L1373"/>
      <c r="M1373"/>
      <c r="N1373"/>
      <c r="O1373"/>
    </row>
    <row r="1374" spans="1:15" ht="22.95" customHeight="1" x14ac:dyDescent="0.25">
      <c r="A1374"/>
      <c r="B1374"/>
      <c r="C1374"/>
      <c r="D1374"/>
      <c r="E1374"/>
      <c r="F1374"/>
      <c r="G1374"/>
      <c r="H1374"/>
      <c r="I1374"/>
      <c r="J1374"/>
      <c r="K1374"/>
      <c r="L1374"/>
      <c r="M1374"/>
      <c r="N1374"/>
      <c r="O1374"/>
    </row>
    <row r="1375" spans="1:15" ht="22.95" customHeight="1" x14ac:dyDescent="0.25">
      <c r="A1375"/>
      <c r="B1375"/>
      <c r="C1375"/>
      <c r="D1375"/>
      <c r="E1375"/>
      <c r="F1375"/>
      <c r="G1375"/>
      <c r="H1375"/>
      <c r="I1375"/>
      <c r="J1375"/>
      <c r="K1375"/>
      <c r="L1375"/>
      <c r="M1375"/>
      <c r="N1375"/>
      <c r="O1375"/>
    </row>
    <row r="1376" spans="1:15" ht="22.95" customHeight="1" x14ac:dyDescent="0.25">
      <c r="A1376"/>
      <c r="B1376"/>
      <c r="C1376"/>
      <c r="D1376"/>
      <c r="E1376"/>
      <c r="F1376"/>
      <c r="G1376"/>
      <c r="H1376"/>
      <c r="I1376"/>
      <c r="J1376"/>
      <c r="K1376"/>
      <c r="L1376"/>
      <c r="M1376"/>
      <c r="N1376"/>
      <c r="O1376"/>
    </row>
    <row r="1377" spans="1:15" ht="22.95" customHeight="1" x14ac:dyDescent="0.25">
      <c r="A1377"/>
      <c r="B1377"/>
      <c r="C1377"/>
      <c r="D1377"/>
      <c r="E1377"/>
      <c r="F1377"/>
      <c r="G1377"/>
      <c r="H1377"/>
      <c r="I1377"/>
      <c r="J1377"/>
      <c r="K1377"/>
      <c r="L1377"/>
      <c r="M1377"/>
      <c r="N1377"/>
      <c r="O1377"/>
    </row>
    <row r="1378" spans="1:15" ht="22.95" customHeight="1" x14ac:dyDescent="0.25">
      <c r="A1378"/>
      <c r="B1378"/>
      <c r="C1378"/>
      <c r="D1378"/>
      <c r="E1378"/>
      <c r="F1378"/>
      <c r="G1378"/>
      <c r="H1378"/>
      <c r="I1378"/>
      <c r="J1378"/>
      <c r="K1378"/>
      <c r="L1378"/>
      <c r="M1378"/>
      <c r="N1378"/>
      <c r="O1378"/>
    </row>
    <row r="1379" spans="1:15" ht="22.95" customHeight="1" x14ac:dyDescent="0.25">
      <c r="A1379"/>
      <c r="B1379"/>
      <c r="C1379"/>
      <c r="D1379"/>
      <c r="E1379"/>
      <c r="F1379"/>
      <c r="G1379"/>
      <c r="H1379"/>
      <c r="I1379"/>
      <c r="J1379"/>
      <c r="K1379"/>
      <c r="L1379"/>
      <c r="M1379"/>
      <c r="N1379"/>
      <c r="O1379"/>
    </row>
    <row r="1380" spans="1:15" ht="22.95" customHeight="1" x14ac:dyDescent="0.25">
      <c r="A1380"/>
      <c r="B1380"/>
      <c r="C1380"/>
      <c r="D1380"/>
      <c r="E1380"/>
      <c r="F1380"/>
      <c r="G1380"/>
      <c r="H1380"/>
      <c r="I1380"/>
      <c r="J1380"/>
      <c r="K1380"/>
      <c r="L1380"/>
      <c r="M1380"/>
      <c r="N1380"/>
      <c r="O1380"/>
    </row>
    <row r="1381" spans="1:15" ht="22.95" customHeight="1" x14ac:dyDescent="0.25">
      <c r="A1381"/>
      <c r="B1381"/>
      <c r="C1381"/>
      <c r="D1381"/>
      <c r="E1381"/>
      <c r="F1381"/>
      <c r="G1381"/>
      <c r="H1381"/>
      <c r="I1381"/>
      <c r="J1381"/>
      <c r="K1381"/>
      <c r="L1381"/>
      <c r="M1381"/>
      <c r="N1381"/>
      <c r="O1381"/>
    </row>
    <row r="1382" spans="1:15" ht="22.95" customHeight="1" x14ac:dyDescent="0.25">
      <c r="A1382"/>
      <c r="B1382"/>
      <c r="C1382"/>
      <c r="D1382"/>
      <c r="E1382"/>
      <c r="F1382"/>
      <c r="G1382"/>
      <c r="H1382"/>
      <c r="I1382"/>
      <c r="J1382"/>
      <c r="K1382"/>
      <c r="L1382"/>
      <c r="M1382"/>
      <c r="N1382"/>
      <c r="O1382"/>
    </row>
    <row r="1383" spans="1:15" ht="22.95" customHeight="1" x14ac:dyDescent="0.25">
      <c r="A1383"/>
      <c r="B1383"/>
      <c r="C1383"/>
      <c r="D1383"/>
      <c r="E1383"/>
      <c r="F1383"/>
      <c r="G1383"/>
      <c r="H1383"/>
      <c r="I1383"/>
      <c r="J1383"/>
      <c r="K1383"/>
      <c r="L1383"/>
      <c r="M1383"/>
      <c r="N1383"/>
      <c r="O1383"/>
    </row>
    <row r="1384" spans="1:15" ht="22.95" customHeight="1" x14ac:dyDescent="0.25">
      <c r="A1384"/>
      <c r="B1384"/>
      <c r="C1384"/>
      <c r="D1384"/>
      <c r="E1384"/>
      <c r="F1384"/>
      <c r="G1384"/>
      <c r="H1384"/>
      <c r="I1384"/>
      <c r="J1384"/>
      <c r="K1384"/>
      <c r="L1384"/>
      <c r="M1384"/>
      <c r="N1384"/>
      <c r="O1384"/>
    </row>
    <row r="1385" spans="1:15" ht="22.95" customHeight="1" x14ac:dyDescent="0.25">
      <c r="A1385"/>
      <c r="B1385"/>
      <c r="C1385"/>
      <c r="D1385"/>
      <c r="E1385"/>
      <c r="F1385"/>
      <c r="G1385"/>
      <c r="H1385"/>
      <c r="I1385"/>
      <c r="J1385"/>
      <c r="K1385"/>
      <c r="L1385"/>
      <c r="M1385"/>
      <c r="N1385"/>
      <c r="O1385"/>
    </row>
    <row r="1386" spans="1:15" ht="22.95" customHeight="1" x14ac:dyDescent="0.25">
      <c r="A1386"/>
      <c r="B1386"/>
      <c r="C1386"/>
      <c r="D1386"/>
      <c r="E1386"/>
      <c r="F1386"/>
      <c r="G1386"/>
      <c r="H1386"/>
      <c r="I1386"/>
      <c r="J1386"/>
      <c r="K1386"/>
      <c r="L1386"/>
      <c r="M1386"/>
      <c r="N1386"/>
      <c r="O1386"/>
    </row>
    <row r="1387" spans="1:15" ht="21" customHeight="1" x14ac:dyDescent="0.25">
      <c r="A1387"/>
      <c r="B1387"/>
      <c r="C1387"/>
      <c r="D1387"/>
      <c r="E1387"/>
      <c r="F1387"/>
      <c r="G1387"/>
      <c r="H1387"/>
      <c r="I1387"/>
      <c r="J1387"/>
      <c r="K1387"/>
      <c r="L1387"/>
      <c r="M1387"/>
      <c r="N1387"/>
      <c r="O1387"/>
    </row>
    <row r="1388" spans="1:15" ht="21" customHeight="1" x14ac:dyDescent="0.25">
      <c r="A1388"/>
      <c r="B1388"/>
      <c r="C1388"/>
      <c r="D1388"/>
      <c r="E1388"/>
      <c r="F1388"/>
      <c r="G1388"/>
      <c r="H1388"/>
      <c r="I1388"/>
      <c r="J1388"/>
      <c r="K1388"/>
      <c r="L1388"/>
      <c r="M1388"/>
      <c r="N1388"/>
      <c r="O1388"/>
    </row>
    <row r="1389" spans="1:15" ht="100.2" customHeight="1" x14ac:dyDescent="0.25">
      <c r="A1389"/>
      <c r="B1389"/>
      <c r="C1389"/>
      <c r="D1389"/>
      <c r="E1389"/>
      <c r="F1389"/>
      <c r="G1389"/>
      <c r="H1389"/>
      <c r="I1389"/>
      <c r="J1389"/>
      <c r="K1389"/>
      <c r="L1389"/>
      <c r="M1389"/>
      <c r="N1389"/>
      <c r="O1389"/>
    </row>
    <row r="1390" spans="1:15" ht="19.95" customHeight="1" x14ac:dyDescent="0.25">
      <c r="A1390"/>
      <c r="B1390"/>
      <c r="C1390"/>
      <c r="D1390"/>
      <c r="E1390"/>
      <c r="F1390"/>
      <c r="G1390"/>
      <c r="H1390"/>
      <c r="I1390"/>
      <c r="J1390"/>
      <c r="K1390"/>
      <c r="L1390"/>
      <c r="M1390"/>
      <c r="N1390"/>
      <c r="O1390"/>
    </row>
    <row r="1391" spans="1:15" ht="22.95" customHeight="1" x14ac:dyDescent="0.25">
      <c r="A1391"/>
      <c r="B1391"/>
      <c r="C1391"/>
      <c r="D1391"/>
      <c r="E1391"/>
      <c r="F1391"/>
      <c r="G1391"/>
      <c r="H1391"/>
      <c r="I1391"/>
      <c r="J1391"/>
      <c r="K1391"/>
      <c r="L1391"/>
      <c r="M1391"/>
      <c r="N1391"/>
      <c r="O1391"/>
    </row>
    <row r="1392" spans="1:15" ht="22.95" customHeight="1" x14ac:dyDescent="0.25">
      <c r="A1392"/>
      <c r="B1392"/>
      <c r="C1392"/>
      <c r="D1392"/>
      <c r="E1392"/>
      <c r="F1392"/>
      <c r="G1392"/>
      <c r="H1392"/>
      <c r="I1392"/>
      <c r="J1392"/>
      <c r="K1392"/>
      <c r="L1392"/>
      <c r="M1392"/>
      <c r="N1392"/>
      <c r="O1392"/>
    </row>
    <row r="1393" spans="1:15" ht="22.95" customHeight="1" x14ac:dyDescent="0.25">
      <c r="A1393"/>
      <c r="B1393"/>
      <c r="C1393"/>
      <c r="D1393"/>
      <c r="E1393"/>
      <c r="F1393"/>
      <c r="G1393"/>
      <c r="H1393"/>
      <c r="I1393"/>
      <c r="J1393"/>
      <c r="K1393"/>
      <c r="L1393"/>
      <c r="M1393"/>
      <c r="N1393"/>
      <c r="O1393"/>
    </row>
    <row r="1394" spans="1:15" ht="22.95" customHeight="1" x14ac:dyDescent="0.25">
      <c r="A1394"/>
      <c r="B1394"/>
      <c r="C1394"/>
      <c r="D1394"/>
      <c r="E1394"/>
      <c r="F1394"/>
      <c r="G1394"/>
      <c r="H1394"/>
      <c r="I1394"/>
      <c r="J1394"/>
      <c r="K1394"/>
      <c r="L1394"/>
      <c r="M1394"/>
      <c r="N1394"/>
      <c r="O1394"/>
    </row>
    <row r="1395" spans="1:15" ht="22.95" customHeight="1" x14ac:dyDescent="0.25">
      <c r="A1395"/>
      <c r="B1395"/>
      <c r="C1395"/>
      <c r="D1395"/>
      <c r="E1395"/>
      <c r="F1395"/>
      <c r="G1395"/>
      <c r="H1395"/>
      <c r="I1395"/>
      <c r="J1395"/>
      <c r="K1395"/>
      <c r="L1395"/>
      <c r="M1395"/>
      <c r="N1395"/>
      <c r="O1395"/>
    </row>
    <row r="1396" spans="1:15" ht="22.95" customHeight="1" x14ac:dyDescent="0.25">
      <c r="A1396"/>
      <c r="B1396"/>
      <c r="C1396"/>
      <c r="D1396"/>
      <c r="E1396"/>
      <c r="F1396"/>
      <c r="G1396"/>
      <c r="H1396"/>
      <c r="I1396"/>
      <c r="J1396"/>
      <c r="K1396"/>
      <c r="L1396"/>
      <c r="M1396"/>
      <c r="N1396"/>
      <c r="O1396"/>
    </row>
    <row r="1397" spans="1:15" ht="22.95" customHeight="1" x14ac:dyDescent="0.25">
      <c r="A1397"/>
      <c r="B1397"/>
      <c r="C1397"/>
      <c r="D1397"/>
      <c r="E1397"/>
      <c r="F1397"/>
      <c r="G1397"/>
      <c r="H1397"/>
      <c r="I1397"/>
      <c r="J1397"/>
      <c r="K1397"/>
      <c r="L1397"/>
      <c r="M1397"/>
      <c r="N1397"/>
      <c r="O1397"/>
    </row>
    <row r="1398" spans="1:15" ht="22.95" customHeight="1" x14ac:dyDescent="0.25">
      <c r="A1398"/>
      <c r="B1398"/>
      <c r="C1398"/>
      <c r="D1398"/>
      <c r="E1398"/>
      <c r="F1398"/>
      <c r="G1398"/>
      <c r="H1398"/>
      <c r="I1398"/>
      <c r="J1398"/>
      <c r="K1398"/>
      <c r="L1398"/>
      <c r="M1398"/>
      <c r="N1398"/>
      <c r="O1398"/>
    </row>
    <row r="1399" spans="1:15" ht="22.95" customHeight="1" x14ac:dyDescent="0.25">
      <c r="A1399"/>
      <c r="B1399"/>
      <c r="C1399"/>
      <c r="D1399"/>
      <c r="E1399"/>
      <c r="F1399"/>
      <c r="G1399"/>
      <c r="H1399"/>
      <c r="I1399"/>
      <c r="J1399"/>
      <c r="K1399"/>
      <c r="L1399"/>
      <c r="M1399"/>
      <c r="N1399"/>
      <c r="O1399"/>
    </row>
    <row r="1400" spans="1:15" ht="22.95" customHeight="1" x14ac:dyDescent="0.25">
      <c r="A1400"/>
      <c r="B1400"/>
      <c r="C1400"/>
      <c r="D1400"/>
      <c r="E1400"/>
      <c r="F1400"/>
      <c r="G1400"/>
      <c r="H1400"/>
      <c r="I1400"/>
      <c r="J1400"/>
      <c r="K1400"/>
      <c r="L1400"/>
      <c r="M1400"/>
      <c r="N1400"/>
      <c r="O1400"/>
    </row>
    <row r="1401" spans="1:15" ht="22.95" customHeight="1" x14ac:dyDescent="0.25">
      <c r="A1401"/>
      <c r="B1401"/>
      <c r="C1401"/>
      <c r="D1401"/>
      <c r="E1401"/>
      <c r="F1401"/>
      <c r="G1401"/>
      <c r="H1401"/>
      <c r="I1401"/>
      <c r="J1401"/>
      <c r="K1401"/>
      <c r="L1401"/>
      <c r="M1401"/>
      <c r="N1401"/>
      <c r="O1401"/>
    </row>
    <row r="1402" spans="1:15" ht="22.95" customHeight="1" x14ac:dyDescent="0.25">
      <c r="A1402"/>
      <c r="B1402"/>
      <c r="C1402"/>
      <c r="D1402"/>
      <c r="E1402"/>
      <c r="F1402"/>
      <c r="G1402"/>
      <c r="H1402"/>
      <c r="I1402"/>
      <c r="J1402"/>
      <c r="K1402"/>
      <c r="L1402"/>
      <c r="M1402"/>
      <c r="N1402"/>
      <c r="O1402"/>
    </row>
    <row r="1403" spans="1:15" ht="22.95" customHeight="1" x14ac:dyDescent="0.25">
      <c r="A1403"/>
      <c r="B1403"/>
      <c r="C1403"/>
      <c r="D1403"/>
      <c r="E1403"/>
      <c r="F1403"/>
      <c r="G1403"/>
      <c r="H1403"/>
      <c r="I1403"/>
      <c r="J1403"/>
      <c r="K1403"/>
      <c r="L1403"/>
      <c r="M1403"/>
      <c r="N1403"/>
      <c r="O1403"/>
    </row>
    <row r="1404" spans="1:15" ht="22.95" customHeight="1" x14ac:dyDescent="0.25">
      <c r="A1404"/>
      <c r="B1404"/>
      <c r="C1404"/>
      <c r="D1404"/>
      <c r="E1404"/>
      <c r="F1404"/>
      <c r="G1404"/>
      <c r="H1404"/>
      <c r="I1404"/>
      <c r="J1404"/>
      <c r="K1404"/>
      <c r="L1404"/>
      <c r="M1404"/>
      <c r="N1404"/>
      <c r="O1404"/>
    </row>
    <row r="1405" spans="1:15" ht="22.95" customHeight="1" x14ac:dyDescent="0.25">
      <c r="A1405"/>
      <c r="B1405"/>
      <c r="C1405"/>
      <c r="D1405"/>
      <c r="E1405"/>
      <c r="F1405"/>
      <c r="G1405"/>
      <c r="H1405"/>
      <c r="I1405"/>
      <c r="J1405"/>
      <c r="K1405"/>
      <c r="L1405"/>
      <c r="M1405"/>
      <c r="N1405"/>
      <c r="O1405"/>
    </row>
    <row r="1406" spans="1:15" ht="22.95" customHeight="1" x14ac:dyDescent="0.25">
      <c r="A1406"/>
      <c r="B1406"/>
      <c r="C1406"/>
      <c r="D1406"/>
      <c r="E1406"/>
      <c r="F1406"/>
      <c r="G1406"/>
      <c r="H1406"/>
      <c r="I1406"/>
      <c r="J1406"/>
      <c r="K1406"/>
      <c r="L1406"/>
      <c r="M1406"/>
      <c r="N1406"/>
      <c r="O1406"/>
    </row>
    <row r="1407" spans="1:15" ht="22.95" customHeight="1" x14ac:dyDescent="0.25">
      <c r="A1407"/>
      <c r="B1407"/>
      <c r="C1407"/>
      <c r="D1407"/>
      <c r="E1407"/>
      <c r="F1407"/>
      <c r="G1407"/>
      <c r="H1407"/>
      <c r="I1407"/>
      <c r="J1407"/>
      <c r="K1407"/>
      <c r="L1407"/>
      <c r="M1407"/>
      <c r="N1407"/>
      <c r="O1407"/>
    </row>
    <row r="1408" spans="1:15" ht="22.95" customHeight="1" x14ac:dyDescent="0.25">
      <c r="A1408"/>
      <c r="B1408"/>
      <c r="C1408"/>
      <c r="D1408"/>
      <c r="E1408"/>
      <c r="F1408"/>
      <c r="G1408"/>
      <c r="H1408"/>
      <c r="I1408"/>
      <c r="J1408"/>
      <c r="K1408"/>
      <c r="L1408"/>
      <c r="M1408"/>
      <c r="N1408"/>
      <c r="O1408"/>
    </row>
    <row r="1409" spans="1:15" ht="22.95" customHeight="1" x14ac:dyDescent="0.25">
      <c r="A1409"/>
      <c r="B1409"/>
      <c r="C1409"/>
      <c r="D1409"/>
      <c r="E1409"/>
      <c r="F1409"/>
      <c r="G1409"/>
      <c r="H1409"/>
      <c r="I1409"/>
      <c r="J1409"/>
      <c r="K1409"/>
      <c r="L1409"/>
      <c r="M1409"/>
      <c r="N1409"/>
      <c r="O1409"/>
    </row>
    <row r="1410" spans="1:15" ht="22.95" customHeight="1" x14ac:dyDescent="0.25">
      <c r="A1410"/>
      <c r="B1410"/>
      <c r="C1410"/>
      <c r="D1410"/>
      <c r="E1410"/>
      <c r="F1410"/>
      <c r="G1410"/>
      <c r="H1410"/>
      <c r="I1410"/>
      <c r="J1410"/>
      <c r="K1410"/>
      <c r="L1410"/>
      <c r="M1410"/>
      <c r="N1410"/>
      <c r="O1410"/>
    </row>
    <row r="1411" spans="1:15" ht="22.95" customHeight="1" x14ac:dyDescent="0.25">
      <c r="A1411"/>
      <c r="B1411"/>
      <c r="C1411"/>
      <c r="D1411"/>
      <c r="E1411"/>
      <c r="F1411"/>
      <c r="G1411"/>
      <c r="H1411"/>
      <c r="I1411"/>
      <c r="J1411"/>
      <c r="K1411"/>
      <c r="L1411"/>
      <c r="M1411"/>
      <c r="N1411"/>
      <c r="O1411"/>
    </row>
    <row r="1412" spans="1:15" ht="22.95" customHeight="1" x14ac:dyDescent="0.25">
      <c r="A1412"/>
      <c r="B1412"/>
      <c r="C1412"/>
      <c r="D1412"/>
      <c r="E1412"/>
      <c r="F1412"/>
      <c r="G1412"/>
      <c r="H1412"/>
      <c r="I1412"/>
      <c r="J1412"/>
      <c r="K1412"/>
      <c r="L1412"/>
      <c r="M1412"/>
      <c r="N1412"/>
      <c r="O1412"/>
    </row>
    <row r="1413" spans="1:15" ht="22.95" customHeight="1" x14ac:dyDescent="0.25">
      <c r="A1413"/>
      <c r="B1413"/>
      <c r="C1413"/>
      <c r="D1413"/>
      <c r="E1413"/>
      <c r="F1413"/>
      <c r="G1413"/>
      <c r="H1413"/>
      <c r="I1413"/>
      <c r="J1413"/>
      <c r="K1413"/>
      <c r="L1413"/>
      <c r="M1413"/>
      <c r="N1413"/>
      <c r="O1413"/>
    </row>
    <row r="1414" spans="1:15" ht="22.95" customHeight="1" x14ac:dyDescent="0.25">
      <c r="A1414"/>
      <c r="B1414"/>
      <c r="C1414"/>
      <c r="D1414"/>
      <c r="E1414"/>
      <c r="F1414"/>
      <c r="G1414"/>
      <c r="H1414"/>
      <c r="I1414"/>
      <c r="J1414"/>
      <c r="K1414"/>
      <c r="L1414"/>
      <c r="M1414"/>
      <c r="N1414"/>
      <c r="O1414"/>
    </row>
    <row r="1415" spans="1:15" ht="22.95" customHeight="1" x14ac:dyDescent="0.25">
      <c r="A1415"/>
      <c r="B1415"/>
      <c r="C1415"/>
      <c r="D1415"/>
      <c r="E1415"/>
      <c r="F1415"/>
      <c r="G1415"/>
      <c r="H1415"/>
      <c r="I1415"/>
      <c r="J1415"/>
      <c r="K1415"/>
      <c r="L1415"/>
      <c r="M1415"/>
      <c r="N1415"/>
      <c r="O1415"/>
    </row>
    <row r="1416" spans="1:15" ht="22.95" customHeight="1" x14ac:dyDescent="0.25">
      <c r="A1416"/>
      <c r="B1416"/>
      <c r="C1416"/>
      <c r="D1416"/>
      <c r="E1416"/>
      <c r="F1416"/>
      <c r="G1416"/>
      <c r="H1416"/>
      <c r="I1416"/>
      <c r="J1416"/>
      <c r="K1416"/>
      <c r="L1416"/>
      <c r="M1416"/>
      <c r="N1416"/>
      <c r="O1416"/>
    </row>
    <row r="1417" spans="1:15" ht="22.95" customHeight="1" x14ac:dyDescent="0.25">
      <c r="A1417"/>
      <c r="B1417"/>
      <c r="C1417"/>
      <c r="D1417"/>
      <c r="E1417"/>
      <c r="F1417"/>
      <c r="G1417"/>
      <c r="H1417"/>
      <c r="I1417"/>
      <c r="J1417"/>
      <c r="K1417"/>
      <c r="L1417"/>
      <c r="M1417"/>
      <c r="N1417"/>
      <c r="O1417"/>
    </row>
    <row r="1418" spans="1:15" ht="22.95" customHeight="1" x14ac:dyDescent="0.25">
      <c r="A1418"/>
      <c r="B1418"/>
      <c r="C1418"/>
      <c r="D1418"/>
      <c r="E1418"/>
      <c r="F1418"/>
      <c r="G1418"/>
      <c r="H1418"/>
      <c r="I1418"/>
      <c r="J1418"/>
      <c r="K1418"/>
      <c r="L1418"/>
      <c r="M1418"/>
      <c r="N1418"/>
      <c r="O1418"/>
    </row>
    <row r="1419" spans="1:15" ht="22.95" customHeight="1" x14ac:dyDescent="0.25">
      <c r="A1419"/>
      <c r="B1419"/>
      <c r="C1419"/>
      <c r="D1419"/>
      <c r="E1419"/>
      <c r="F1419"/>
      <c r="G1419"/>
      <c r="H1419"/>
      <c r="I1419"/>
      <c r="J1419"/>
      <c r="K1419"/>
      <c r="L1419"/>
      <c r="M1419"/>
      <c r="N1419"/>
      <c r="O1419"/>
    </row>
    <row r="1420" spans="1:15" ht="22.95" customHeight="1" x14ac:dyDescent="0.25">
      <c r="A1420"/>
      <c r="B1420"/>
      <c r="C1420"/>
      <c r="D1420"/>
      <c r="E1420"/>
      <c r="F1420"/>
      <c r="G1420"/>
      <c r="H1420"/>
      <c r="I1420"/>
      <c r="J1420"/>
      <c r="K1420"/>
      <c r="L1420"/>
      <c r="M1420"/>
      <c r="N1420"/>
      <c r="O1420"/>
    </row>
    <row r="1421" spans="1:15" ht="22.95" customHeight="1" x14ac:dyDescent="0.25">
      <c r="A1421"/>
      <c r="B1421"/>
      <c r="C1421"/>
      <c r="D1421"/>
      <c r="E1421"/>
      <c r="F1421"/>
      <c r="G1421"/>
      <c r="H1421"/>
      <c r="I1421"/>
      <c r="J1421"/>
      <c r="K1421"/>
      <c r="L1421"/>
      <c r="M1421"/>
      <c r="N1421"/>
      <c r="O1421"/>
    </row>
    <row r="1422" spans="1:15" ht="22.95" customHeight="1" x14ac:dyDescent="0.25">
      <c r="A1422"/>
      <c r="B1422"/>
      <c r="C1422"/>
      <c r="D1422"/>
      <c r="E1422"/>
      <c r="F1422"/>
      <c r="G1422"/>
      <c r="H1422"/>
      <c r="I1422"/>
      <c r="J1422"/>
      <c r="K1422"/>
      <c r="L1422"/>
      <c r="M1422"/>
      <c r="N1422"/>
      <c r="O1422"/>
    </row>
    <row r="1423" spans="1:15" ht="22.95" customHeight="1" x14ac:dyDescent="0.25">
      <c r="A1423"/>
      <c r="B1423"/>
      <c r="C1423"/>
      <c r="D1423"/>
      <c r="E1423"/>
      <c r="F1423"/>
      <c r="G1423"/>
      <c r="H1423"/>
      <c r="I1423"/>
      <c r="J1423"/>
      <c r="K1423"/>
      <c r="L1423"/>
      <c r="M1423"/>
      <c r="N1423"/>
      <c r="O1423"/>
    </row>
    <row r="1424" spans="1:15" ht="22.95" customHeight="1" x14ac:dyDescent="0.25">
      <c r="A1424"/>
      <c r="B1424"/>
      <c r="C1424"/>
      <c r="D1424"/>
      <c r="E1424"/>
      <c r="F1424"/>
      <c r="G1424"/>
      <c r="H1424"/>
      <c r="I1424"/>
      <c r="J1424"/>
      <c r="K1424"/>
      <c r="L1424"/>
      <c r="M1424"/>
      <c r="N1424"/>
      <c r="O1424"/>
    </row>
    <row r="1425" spans="1:15" ht="22.95" customHeight="1" x14ac:dyDescent="0.25">
      <c r="A1425"/>
      <c r="B1425"/>
      <c r="C1425"/>
      <c r="D1425"/>
      <c r="E1425"/>
      <c r="F1425"/>
      <c r="G1425"/>
      <c r="H1425"/>
      <c r="I1425"/>
      <c r="J1425"/>
      <c r="K1425"/>
      <c r="L1425"/>
      <c r="M1425"/>
      <c r="N1425"/>
      <c r="O1425"/>
    </row>
    <row r="1426" spans="1:15" ht="22.95" customHeight="1" x14ac:dyDescent="0.25">
      <c r="A1426"/>
      <c r="B1426"/>
      <c r="C1426"/>
      <c r="D1426"/>
      <c r="E1426"/>
      <c r="F1426"/>
      <c r="G1426"/>
      <c r="H1426"/>
      <c r="I1426"/>
      <c r="J1426"/>
      <c r="K1426"/>
      <c r="L1426"/>
      <c r="M1426"/>
      <c r="N1426"/>
      <c r="O1426"/>
    </row>
    <row r="1427" spans="1:15" ht="22.95" customHeight="1" x14ac:dyDescent="0.25">
      <c r="A1427"/>
      <c r="B1427"/>
      <c r="C1427"/>
      <c r="D1427"/>
      <c r="E1427"/>
      <c r="F1427"/>
      <c r="G1427"/>
      <c r="H1427"/>
      <c r="I1427"/>
      <c r="J1427"/>
      <c r="K1427"/>
      <c r="L1427"/>
      <c r="M1427"/>
      <c r="N1427"/>
      <c r="O1427"/>
    </row>
    <row r="1428" spans="1:15" ht="22.95" customHeight="1" x14ac:dyDescent="0.25">
      <c r="A1428"/>
      <c r="B1428"/>
      <c r="C1428"/>
      <c r="D1428"/>
      <c r="E1428"/>
      <c r="F1428"/>
      <c r="G1428"/>
      <c r="H1428"/>
      <c r="I1428"/>
      <c r="J1428"/>
      <c r="K1428"/>
      <c r="L1428"/>
      <c r="M1428"/>
      <c r="N1428"/>
      <c r="O1428"/>
    </row>
    <row r="1429" spans="1:15" ht="22.95" customHeight="1" x14ac:dyDescent="0.25">
      <c r="A1429"/>
      <c r="B1429"/>
      <c r="C1429"/>
      <c r="D1429"/>
      <c r="E1429"/>
      <c r="F1429"/>
      <c r="G1429"/>
      <c r="H1429"/>
      <c r="I1429"/>
      <c r="J1429"/>
      <c r="K1429"/>
      <c r="L1429"/>
      <c r="M1429"/>
      <c r="N1429"/>
      <c r="O1429"/>
    </row>
    <row r="1430" spans="1:15" ht="22.95" customHeight="1" x14ac:dyDescent="0.25">
      <c r="A1430"/>
      <c r="B1430"/>
      <c r="C1430"/>
      <c r="D1430"/>
      <c r="E1430"/>
      <c r="F1430"/>
      <c r="G1430"/>
      <c r="H1430"/>
      <c r="I1430"/>
      <c r="J1430"/>
      <c r="K1430"/>
      <c r="L1430"/>
      <c r="M1430"/>
      <c r="N1430"/>
      <c r="O1430"/>
    </row>
    <row r="1431" spans="1:15" ht="22.95" customHeight="1" x14ac:dyDescent="0.25">
      <c r="A1431"/>
      <c r="B1431"/>
      <c r="C1431"/>
      <c r="D1431"/>
      <c r="E1431"/>
      <c r="F1431"/>
      <c r="G1431"/>
      <c r="H1431"/>
      <c r="I1431"/>
      <c r="J1431"/>
      <c r="K1431"/>
      <c r="L1431"/>
      <c r="M1431"/>
      <c r="N1431"/>
      <c r="O1431"/>
    </row>
    <row r="1432" spans="1:15" ht="22.95" customHeight="1" x14ac:dyDescent="0.25">
      <c r="A1432"/>
      <c r="B1432"/>
      <c r="C1432"/>
      <c r="D1432"/>
      <c r="E1432"/>
      <c r="F1432"/>
      <c r="G1432"/>
      <c r="H1432"/>
      <c r="I1432"/>
      <c r="J1432"/>
      <c r="K1432"/>
      <c r="L1432"/>
      <c r="M1432"/>
      <c r="N1432"/>
      <c r="O1432"/>
    </row>
    <row r="1433" spans="1:15" ht="22.95" customHeight="1" x14ac:dyDescent="0.25">
      <c r="A1433"/>
      <c r="B1433"/>
      <c r="C1433"/>
      <c r="D1433"/>
      <c r="E1433"/>
      <c r="F1433"/>
      <c r="G1433"/>
      <c r="H1433"/>
      <c r="I1433"/>
      <c r="J1433"/>
      <c r="K1433"/>
      <c r="L1433"/>
      <c r="M1433"/>
      <c r="N1433"/>
      <c r="O1433"/>
    </row>
    <row r="1434" spans="1:15" ht="22.95" customHeight="1" x14ac:dyDescent="0.25">
      <c r="A1434"/>
      <c r="B1434"/>
      <c r="C1434"/>
      <c r="D1434"/>
      <c r="E1434"/>
      <c r="F1434"/>
      <c r="G1434"/>
      <c r="H1434"/>
      <c r="I1434"/>
      <c r="J1434"/>
      <c r="K1434"/>
      <c r="L1434"/>
      <c r="M1434"/>
      <c r="N1434"/>
      <c r="O1434"/>
    </row>
    <row r="1435" spans="1:15" ht="22.95" customHeight="1" x14ac:dyDescent="0.25">
      <c r="A1435"/>
      <c r="B1435"/>
      <c r="C1435"/>
      <c r="D1435"/>
      <c r="E1435"/>
      <c r="F1435"/>
      <c r="G1435"/>
      <c r="H1435"/>
      <c r="I1435"/>
      <c r="J1435"/>
      <c r="K1435"/>
      <c r="L1435"/>
      <c r="M1435"/>
      <c r="N1435"/>
      <c r="O1435"/>
    </row>
    <row r="1436" spans="1:15" ht="22.95" customHeight="1" x14ac:dyDescent="0.25">
      <c r="A1436"/>
      <c r="B1436"/>
      <c r="C1436"/>
      <c r="D1436"/>
      <c r="E1436"/>
      <c r="F1436"/>
      <c r="G1436"/>
      <c r="H1436"/>
      <c r="I1436"/>
      <c r="J1436"/>
      <c r="K1436"/>
      <c r="L1436"/>
      <c r="M1436"/>
      <c r="N1436"/>
      <c r="O1436"/>
    </row>
    <row r="1437" spans="1:15" ht="22.95" customHeight="1" x14ac:dyDescent="0.25">
      <c r="A1437"/>
      <c r="B1437"/>
      <c r="C1437"/>
      <c r="D1437"/>
      <c r="E1437"/>
      <c r="F1437"/>
      <c r="G1437"/>
      <c r="H1437"/>
      <c r="I1437"/>
      <c r="J1437"/>
      <c r="K1437"/>
      <c r="L1437"/>
      <c r="M1437"/>
      <c r="N1437"/>
      <c r="O1437"/>
    </row>
    <row r="1438" spans="1:15" ht="22.95" customHeight="1" x14ac:dyDescent="0.25">
      <c r="A1438"/>
      <c r="B1438"/>
      <c r="C1438"/>
      <c r="D1438"/>
      <c r="E1438"/>
      <c r="F1438"/>
      <c r="G1438"/>
      <c r="H1438"/>
      <c r="I1438"/>
      <c r="J1438"/>
      <c r="K1438"/>
      <c r="L1438"/>
      <c r="M1438"/>
      <c r="N1438"/>
      <c r="O1438"/>
    </row>
    <row r="1439" spans="1:15" ht="22.95" customHeight="1" x14ac:dyDescent="0.25">
      <c r="A1439"/>
      <c r="B1439"/>
      <c r="C1439"/>
      <c r="D1439"/>
      <c r="E1439"/>
      <c r="F1439"/>
      <c r="G1439"/>
      <c r="H1439"/>
      <c r="I1439"/>
      <c r="J1439"/>
      <c r="K1439"/>
      <c r="L1439"/>
      <c r="M1439"/>
      <c r="N1439"/>
      <c r="O1439"/>
    </row>
    <row r="1440" spans="1:15" ht="22.95" customHeight="1" x14ac:dyDescent="0.25">
      <c r="A1440"/>
      <c r="B1440"/>
      <c r="C1440"/>
      <c r="D1440"/>
      <c r="E1440"/>
      <c r="F1440"/>
      <c r="G1440"/>
      <c r="H1440"/>
      <c r="I1440"/>
      <c r="J1440"/>
      <c r="K1440"/>
      <c r="L1440"/>
      <c r="M1440"/>
      <c r="N1440"/>
      <c r="O1440"/>
    </row>
    <row r="1441" spans="1:15" ht="22.95" customHeight="1" x14ac:dyDescent="0.25">
      <c r="A1441"/>
      <c r="B1441"/>
      <c r="C1441"/>
      <c r="D1441"/>
      <c r="E1441"/>
      <c r="F1441"/>
      <c r="G1441"/>
      <c r="H1441"/>
      <c r="I1441"/>
      <c r="J1441"/>
      <c r="K1441"/>
      <c r="L1441"/>
      <c r="M1441"/>
      <c r="N1441"/>
      <c r="O1441"/>
    </row>
    <row r="1442" spans="1:15" ht="22.95" customHeight="1" x14ac:dyDescent="0.25">
      <c r="A1442"/>
      <c r="B1442"/>
      <c r="C1442"/>
      <c r="D1442"/>
      <c r="E1442"/>
      <c r="F1442"/>
      <c r="G1442"/>
      <c r="H1442"/>
      <c r="I1442"/>
      <c r="J1442"/>
      <c r="K1442"/>
      <c r="L1442"/>
      <c r="M1442"/>
      <c r="N1442"/>
      <c r="O1442"/>
    </row>
    <row r="1443" spans="1:15" ht="22.95" customHeight="1" x14ac:dyDescent="0.25">
      <c r="A1443"/>
      <c r="B1443"/>
      <c r="C1443"/>
      <c r="D1443"/>
      <c r="E1443"/>
      <c r="F1443"/>
      <c r="G1443"/>
      <c r="H1443"/>
      <c r="I1443"/>
      <c r="J1443"/>
      <c r="K1443"/>
      <c r="L1443"/>
      <c r="M1443"/>
      <c r="N1443"/>
      <c r="O1443"/>
    </row>
    <row r="1444" spans="1:15" ht="22.95" customHeight="1" x14ac:dyDescent="0.25">
      <c r="A1444"/>
      <c r="B1444"/>
      <c r="C1444"/>
      <c r="D1444"/>
      <c r="E1444"/>
      <c r="F1444"/>
      <c r="G1444"/>
      <c r="H1444"/>
      <c r="I1444"/>
      <c r="J1444"/>
      <c r="K1444"/>
      <c r="L1444"/>
      <c r="M1444"/>
      <c r="N1444"/>
      <c r="O1444"/>
    </row>
    <row r="1445" spans="1:15" ht="22.95" customHeight="1" x14ac:dyDescent="0.25">
      <c r="A1445"/>
      <c r="B1445"/>
      <c r="C1445"/>
      <c r="D1445"/>
      <c r="E1445"/>
      <c r="F1445"/>
      <c r="G1445"/>
      <c r="H1445"/>
      <c r="I1445"/>
      <c r="J1445"/>
      <c r="K1445"/>
      <c r="L1445"/>
      <c r="M1445"/>
      <c r="N1445"/>
      <c r="O1445"/>
    </row>
    <row r="1446" spans="1:15" ht="22.95" customHeight="1" x14ac:dyDescent="0.25">
      <c r="A1446"/>
      <c r="B1446"/>
      <c r="C1446"/>
      <c r="D1446"/>
      <c r="E1446"/>
      <c r="F1446"/>
      <c r="G1446"/>
      <c r="H1446"/>
      <c r="I1446"/>
      <c r="J1446"/>
      <c r="K1446"/>
      <c r="L1446"/>
      <c r="M1446"/>
      <c r="N1446"/>
      <c r="O1446"/>
    </row>
    <row r="1447" spans="1:15" ht="22.95" customHeight="1" x14ac:dyDescent="0.25">
      <c r="A1447"/>
      <c r="B1447"/>
      <c r="C1447"/>
      <c r="D1447"/>
      <c r="E1447"/>
      <c r="F1447"/>
      <c r="G1447"/>
      <c r="H1447"/>
      <c r="I1447"/>
      <c r="J1447"/>
      <c r="K1447"/>
      <c r="L1447"/>
      <c r="M1447"/>
      <c r="N1447"/>
      <c r="O1447"/>
    </row>
    <row r="1448" spans="1:15" ht="22.95" customHeight="1" x14ac:dyDescent="0.25">
      <c r="A1448"/>
      <c r="B1448"/>
      <c r="C1448"/>
      <c r="D1448"/>
      <c r="E1448"/>
      <c r="F1448"/>
      <c r="G1448"/>
      <c r="H1448"/>
      <c r="I1448"/>
      <c r="J1448"/>
      <c r="K1448"/>
      <c r="L1448"/>
      <c r="M1448"/>
      <c r="N1448"/>
      <c r="O1448"/>
    </row>
    <row r="1449" spans="1:15" ht="22.95" customHeight="1" x14ac:dyDescent="0.25">
      <c r="A1449"/>
      <c r="B1449"/>
      <c r="C1449"/>
      <c r="D1449"/>
      <c r="E1449"/>
      <c r="F1449"/>
      <c r="G1449"/>
      <c r="H1449"/>
      <c r="I1449"/>
      <c r="J1449"/>
      <c r="K1449"/>
      <c r="L1449"/>
      <c r="M1449"/>
      <c r="N1449"/>
      <c r="O1449"/>
    </row>
    <row r="1450" spans="1:15" ht="22.95" customHeight="1" x14ac:dyDescent="0.25">
      <c r="A1450"/>
      <c r="B1450"/>
      <c r="C1450"/>
      <c r="D1450"/>
      <c r="E1450"/>
      <c r="F1450"/>
      <c r="G1450"/>
      <c r="H1450"/>
      <c r="I1450"/>
      <c r="J1450"/>
      <c r="K1450"/>
      <c r="L1450"/>
      <c r="M1450"/>
      <c r="N1450"/>
      <c r="O1450"/>
    </row>
    <row r="1451" spans="1:15" ht="22.95" customHeight="1" x14ac:dyDescent="0.25">
      <c r="A1451"/>
      <c r="B1451"/>
      <c r="C1451"/>
      <c r="D1451"/>
      <c r="E1451"/>
      <c r="F1451"/>
      <c r="G1451"/>
      <c r="H1451"/>
      <c r="I1451"/>
      <c r="J1451"/>
      <c r="K1451"/>
      <c r="L1451"/>
      <c r="M1451"/>
      <c r="N1451"/>
      <c r="O1451"/>
    </row>
    <row r="1452" spans="1:15" ht="22.95" customHeight="1" x14ac:dyDescent="0.25">
      <c r="A1452"/>
      <c r="B1452"/>
      <c r="C1452"/>
      <c r="D1452"/>
      <c r="E1452"/>
      <c r="F1452"/>
      <c r="G1452"/>
      <c r="H1452"/>
      <c r="I1452"/>
      <c r="J1452"/>
      <c r="K1452"/>
      <c r="L1452"/>
      <c r="M1452"/>
      <c r="N1452"/>
      <c r="O1452"/>
    </row>
    <row r="1453" spans="1:15" ht="22.95" customHeight="1" x14ac:dyDescent="0.25">
      <c r="A1453"/>
      <c r="B1453"/>
      <c r="C1453"/>
      <c r="D1453"/>
      <c r="E1453"/>
      <c r="F1453"/>
      <c r="G1453"/>
      <c r="H1453"/>
      <c r="I1453"/>
      <c r="J1453"/>
      <c r="K1453"/>
      <c r="L1453"/>
      <c r="M1453"/>
      <c r="N1453"/>
      <c r="O1453"/>
    </row>
    <row r="1454" spans="1:15" ht="100.2" customHeight="1" x14ac:dyDescent="0.25">
      <c r="A1454"/>
      <c r="B1454"/>
      <c r="C1454"/>
      <c r="D1454"/>
      <c r="E1454"/>
      <c r="F1454"/>
      <c r="G1454"/>
      <c r="H1454"/>
      <c r="I1454"/>
      <c r="J1454"/>
      <c r="K1454"/>
      <c r="L1454"/>
      <c r="M1454"/>
      <c r="N1454"/>
      <c r="O1454"/>
    </row>
    <row r="1455" spans="1:15" ht="22.95" customHeight="1" x14ac:dyDescent="0.25">
      <c r="A1455"/>
      <c r="B1455"/>
      <c r="C1455"/>
      <c r="D1455"/>
      <c r="E1455"/>
      <c r="F1455"/>
      <c r="G1455"/>
      <c r="H1455"/>
      <c r="I1455"/>
      <c r="J1455"/>
      <c r="K1455"/>
      <c r="L1455"/>
      <c r="M1455"/>
      <c r="N1455"/>
      <c r="O1455"/>
    </row>
    <row r="1456" spans="1:15" ht="22.95" customHeight="1" x14ac:dyDescent="0.25">
      <c r="A1456"/>
      <c r="B1456"/>
      <c r="C1456"/>
      <c r="D1456"/>
      <c r="E1456"/>
      <c r="F1456"/>
      <c r="G1456"/>
      <c r="H1456"/>
      <c r="I1456"/>
      <c r="J1456"/>
      <c r="K1456"/>
      <c r="L1456"/>
      <c r="M1456"/>
      <c r="N1456"/>
      <c r="O1456"/>
    </row>
    <row r="1457" spans="1:15" ht="22.95" customHeight="1" x14ac:dyDescent="0.25">
      <c r="A1457"/>
      <c r="B1457"/>
      <c r="C1457"/>
      <c r="D1457"/>
      <c r="E1457"/>
      <c r="F1457"/>
      <c r="G1457"/>
      <c r="H1457"/>
      <c r="I1457"/>
      <c r="J1457"/>
      <c r="K1457"/>
      <c r="L1457"/>
      <c r="M1457"/>
      <c r="N1457"/>
      <c r="O1457"/>
    </row>
    <row r="1458" spans="1:15" ht="22.95" customHeight="1" x14ac:dyDescent="0.25">
      <c r="A1458"/>
      <c r="B1458"/>
      <c r="C1458"/>
      <c r="D1458"/>
      <c r="E1458"/>
      <c r="F1458"/>
      <c r="G1458"/>
      <c r="H1458"/>
      <c r="I1458"/>
      <c r="J1458"/>
      <c r="K1458"/>
      <c r="L1458"/>
      <c r="M1458"/>
      <c r="N1458"/>
      <c r="O1458"/>
    </row>
    <row r="1459" spans="1:15" ht="22.95" customHeight="1" x14ac:dyDescent="0.25">
      <c r="A1459"/>
      <c r="B1459"/>
      <c r="C1459"/>
      <c r="D1459"/>
      <c r="E1459"/>
      <c r="F1459"/>
      <c r="G1459"/>
      <c r="H1459"/>
      <c r="I1459"/>
      <c r="J1459"/>
      <c r="K1459"/>
      <c r="L1459"/>
      <c r="M1459"/>
      <c r="N1459"/>
      <c r="O1459"/>
    </row>
    <row r="1460" spans="1:15" ht="22.95" customHeight="1" x14ac:dyDescent="0.25">
      <c r="A1460"/>
      <c r="B1460"/>
      <c r="C1460"/>
      <c r="D1460"/>
      <c r="E1460"/>
      <c r="F1460"/>
      <c r="G1460"/>
      <c r="H1460"/>
      <c r="I1460"/>
      <c r="J1460"/>
      <c r="K1460"/>
      <c r="L1460"/>
      <c r="M1460"/>
      <c r="N1460"/>
      <c r="O1460"/>
    </row>
    <row r="1461" spans="1:15" ht="22.95" customHeight="1" x14ac:dyDescent="0.25">
      <c r="A1461"/>
      <c r="B1461"/>
      <c r="C1461"/>
      <c r="D1461"/>
      <c r="E1461"/>
      <c r="F1461"/>
      <c r="G1461"/>
      <c r="H1461"/>
      <c r="I1461"/>
      <c r="J1461"/>
      <c r="K1461"/>
      <c r="L1461"/>
      <c r="M1461"/>
      <c r="N1461"/>
      <c r="O1461"/>
    </row>
    <row r="1462" spans="1:15" ht="22.95" customHeight="1" x14ac:dyDescent="0.25">
      <c r="A1462"/>
      <c r="B1462"/>
      <c r="C1462"/>
      <c r="D1462"/>
      <c r="E1462"/>
      <c r="F1462"/>
      <c r="G1462"/>
      <c r="H1462"/>
      <c r="I1462"/>
      <c r="J1462"/>
      <c r="K1462"/>
      <c r="L1462"/>
      <c r="M1462"/>
      <c r="N1462"/>
      <c r="O1462"/>
    </row>
    <row r="1463" spans="1:15" ht="22.95" customHeight="1" x14ac:dyDescent="0.25">
      <c r="A1463"/>
      <c r="B1463"/>
      <c r="C1463"/>
      <c r="D1463"/>
      <c r="E1463"/>
      <c r="F1463"/>
      <c r="G1463"/>
      <c r="H1463"/>
      <c r="I1463"/>
      <c r="J1463"/>
      <c r="K1463"/>
      <c r="L1463"/>
      <c r="M1463"/>
      <c r="N1463"/>
      <c r="O1463"/>
    </row>
    <row r="1464" spans="1:15" ht="22.95" customHeight="1" x14ac:dyDescent="0.25">
      <c r="A1464"/>
      <c r="B1464"/>
      <c r="C1464"/>
      <c r="D1464"/>
      <c r="E1464"/>
      <c r="F1464"/>
      <c r="G1464"/>
      <c r="H1464"/>
      <c r="I1464"/>
      <c r="J1464"/>
      <c r="K1464"/>
      <c r="L1464"/>
      <c r="M1464"/>
      <c r="N1464"/>
      <c r="O1464"/>
    </row>
    <row r="1465" spans="1:15" ht="22.95" customHeight="1" x14ac:dyDescent="0.25">
      <c r="A1465"/>
      <c r="B1465"/>
      <c r="C1465"/>
      <c r="D1465"/>
      <c r="E1465"/>
      <c r="F1465"/>
      <c r="G1465"/>
      <c r="H1465"/>
      <c r="I1465"/>
      <c r="J1465"/>
      <c r="K1465"/>
      <c r="L1465"/>
      <c r="M1465"/>
      <c r="N1465"/>
      <c r="O1465"/>
    </row>
    <row r="1466" spans="1:15" ht="22.95" customHeight="1" x14ac:dyDescent="0.25">
      <c r="A1466"/>
      <c r="B1466"/>
      <c r="C1466"/>
      <c r="D1466"/>
      <c r="E1466"/>
      <c r="F1466"/>
      <c r="G1466"/>
      <c r="H1466"/>
      <c r="I1466"/>
      <c r="J1466"/>
      <c r="K1466"/>
      <c r="L1466"/>
      <c r="M1466"/>
      <c r="N1466"/>
      <c r="O1466"/>
    </row>
    <row r="1467" spans="1:15" ht="22.95" customHeight="1" x14ac:dyDescent="0.25">
      <c r="A1467"/>
      <c r="B1467"/>
      <c r="C1467"/>
      <c r="D1467"/>
      <c r="E1467"/>
      <c r="F1467"/>
      <c r="G1467"/>
      <c r="H1467"/>
      <c r="I1467"/>
      <c r="J1467"/>
      <c r="K1467"/>
      <c r="L1467"/>
      <c r="M1467"/>
      <c r="N1467"/>
      <c r="O1467"/>
    </row>
    <row r="1468" spans="1:15" ht="22.95" customHeight="1" x14ac:dyDescent="0.25">
      <c r="A1468"/>
      <c r="B1468"/>
      <c r="C1468"/>
      <c r="D1468"/>
      <c r="E1468"/>
      <c r="F1468"/>
      <c r="G1468"/>
      <c r="H1468"/>
      <c r="I1468"/>
      <c r="J1468"/>
      <c r="K1468"/>
      <c r="L1468"/>
      <c r="M1468"/>
      <c r="N1468"/>
      <c r="O1468"/>
    </row>
    <row r="1469" spans="1:15" ht="22.95" customHeight="1" x14ac:dyDescent="0.25">
      <c r="A1469"/>
      <c r="B1469"/>
      <c r="C1469"/>
      <c r="D1469"/>
      <c r="E1469"/>
      <c r="F1469"/>
      <c r="G1469"/>
      <c r="H1469"/>
      <c r="I1469"/>
      <c r="J1469"/>
      <c r="K1469"/>
      <c r="L1469"/>
      <c r="M1469"/>
      <c r="N1469"/>
      <c r="O1469"/>
    </row>
    <row r="1470" spans="1:15" ht="22.95" customHeight="1" x14ac:dyDescent="0.25">
      <c r="A1470"/>
      <c r="B1470"/>
      <c r="C1470"/>
      <c r="D1470"/>
      <c r="E1470"/>
      <c r="F1470"/>
      <c r="G1470"/>
      <c r="H1470"/>
      <c r="I1470"/>
      <c r="J1470"/>
      <c r="K1470"/>
      <c r="L1470"/>
      <c r="M1470"/>
      <c r="N1470"/>
      <c r="O1470"/>
    </row>
    <row r="1471" spans="1:15" ht="22.95" customHeight="1" x14ac:dyDescent="0.25">
      <c r="A1471"/>
      <c r="B1471"/>
      <c r="C1471"/>
      <c r="D1471"/>
      <c r="E1471"/>
      <c r="F1471"/>
      <c r="G1471"/>
      <c r="H1471"/>
      <c r="I1471"/>
      <c r="J1471"/>
      <c r="K1471"/>
      <c r="L1471"/>
      <c r="M1471"/>
      <c r="N1471"/>
      <c r="O1471"/>
    </row>
    <row r="1472" spans="1:15" ht="22.95" customHeight="1" x14ac:dyDescent="0.25">
      <c r="A1472"/>
      <c r="B1472"/>
      <c r="C1472"/>
      <c r="D1472"/>
      <c r="E1472"/>
      <c r="F1472"/>
      <c r="G1472"/>
      <c r="H1472"/>
      <c r="I1472"/>
      <c r="J1472"/>
      <c r="K1472"/>
      <c r="L1472"/>
      <c r="M1472"/>
      <c r="N1472"/>
      <c r="O1472"/>
    </row>
    <row r="1473" spans="1:15" ht="22.95" customHeight="1" x14ac:dyDescent="0.25">
      <c r="A1473"/>
      <c r="B1473"/>
      <c r="C1473"/>
      <c r="D1473"/>
      <c r="E1473"/>
      <c r="F1473"/>
      <c r="G1473"/>
      <c r="H1473"/>
      <c r="I1473"/>
      <c r="J1473"/>
      <c r="K1473"/>
      <c r="L1473"/>
      <c r="M1473"/>
      <c r="N1473"/>
      <c r="O1473"/>
    </row>
    <row r="1474" spans="1:15" ht="22.95" customHeight="1" x14ac:dyDescent="0.25">
      <c r="A1474"/>
      <c r="B1474"/>
      <c r="C1474"/>
      <c r="D1474"/>
      <c r="E1474"/>
      <c r="F1474"/>
      <c r="G1474"/>
      <c r="H1474"/>
      <c r="I1474"/>
      <c r="J1474"/>
      <c r="K1474"/>
      <c r="L1474"/>
      <c r="M1474"/>
      <c r="N1474"/>
      <c r="O1474"/>
    </row>
    <row r="1475" spans="1:15" ht="22.95" customHeight="1" x14ac:dyDescent="0.25">
      <c r="A1475"/>
      <c r="B1475"/>
      <c r="C1475"/>
      <c r="D1475"/>
      <c r="E1475"/>
      <c r="F1475"/>
      <c r="G1475"/>
      <c r="H1475"/>
      <c r="I1475"/>
      <c r="J1475"/>
      <c r="K1475"/>
      <c r="L1475"/>
      <c r="M1475"/>
      <c r="N1475"/>
      <c r="O1475"/>
    </row>
    <row r="1476" spans="1:15" ht="22.95" customHeight="1" x14ac:dyDescent="0.25">
      <c r="A1476"/>
      <c r="B1476"/>
      <c r="C1476"/>
      <c r="D1476"/>
      <c r="E1476"/>
      <c r="F1476"/>
      <c r="G1476"/>
      <c r="H1476"/>
      <c r="I1476"/>
      <c r="J1476"/>
      <c r="K1476"/>
      <c r="L1476"/>
      <c r="M1476"/>
      <c r="N1476"/>
      <c r="O1476"/>
    </row>
    <row r="1477" spans="1:15" ht="22.95" customHeight="1" x14ac:dyDescent="0.25">
      <c r="A1477"/>
      <c r="B1477"/>
      <c r="C1477"/>
      <c r="D1477"/>
      <c r="E1477"/>
      <c r="F1477"/>
      <c r="G1477"/>
      <c r="H1477"/>
      <c r="I1477"/>
      <c r="J1477"/>
      <c r="K1477"/>
      <c r="L1477"/>
      <c r="M1477"/>
      <c r="N1477"/>
      <c r="O1477"/>
    </row>
    <row r="1478" spans="1:15" ht="22.95" customHeight="1" x14ac:dyDescent="0.25">
      <c r="A1478"/>
      <c r="B1478"/>
      <c r="C1478"/>
      <c r="D1478"/>
      <c r="E1478"/>
      <c r="F1478"/>
      <c r="G1478"/>
      <c r="H1478"/>
      <c r="I1478"/>
      <c r="J1478"/>
      <c r="K1478"/>
      <c r="L1478"/>
      <c r="M1478"/>
      <c r="N1478"/>
      <c r="O1478"/>
    </row>
    <row r="1479" spans="1:15" ht="22.95" customHeight="1" x14ac:dyDescent="0.25">
      <c r="A1479"/>
      <c r="B1479"/>
      <c r="C1479"/>
      <c r="D1479"/>
      <c r="E1479"/>
      <c r="F1479"/>
      <c r="G1479"/>
      <c r="H1479"/>
      <c r="I1479"/>
      <c r="J1479"/>
      <c r="K1479"/>
      <c r="L1479"/>
      <c r="M1479"/>
      <c r="N1479"/>
      <c r="O1479"/>
    </row>
    <row r="1480" spans="1:15" ht="22.95" customHeight="1" x14ac:dyDescent="0.25">
      <c r="A1480"/>
      <c r="B1480"/>
      <c r="C1480"/>
      <c r="D1480"/>
      <c r="E1480"/>
      <c r="F1480"/>
      <c r="G1480"/>
      <c r="H1480"/>
      <c r="I1480"/>
      <c r="J1480"/>
      <c r="K1480"/>
      <c r="L1480"/>
      <c r="M1480"/>
      <c r="N1480"/>
      <c r="O1480"/>
    </row>
    <row r="1481" spans="1:15" ht="22.95" customHeight="1" x14ac:dyDescent="0.25">
      <c r="A1481"/>
      <c r="B1481"/>
      <c r="C1481"/>
      <c r="D1481"/>
      <c r="E1481"/>
      <c r="F1481"/>
      <c r="G1481"/>
      <c r="H1481"/>
      <c r="I1481"/>
      <c r="J1481"/>
      <c r="K1481"/>
      <c r="L1481"/>
      <c r="M1481"/>
      <c r="N1481"/>
      <c r="O1481"/>
    </row>
    <row r="1482" spans="1:15" ht="22.95" customHeight="1" x14ac:dyDescent="0.25">
      <c r="A1482"/>
      <c r="B1482"/>
      <c r="C1482"/>
      <c r="D1482"/>
      <c r="E1482"/>
      <c r="F1482"/>
      <c r="G1482"/>
      <c r="H1482"/>
      <c r="I1482"/>
      <c r="J1482"/>
      <c r="K1482"/>
      <c r="L1482"/>
      <c r="M1482"/>
      <c r="N1482"/>
      <c r="O1482"/>
    </row>
    <row r="1483" spans="1:15" ht="22.95" customHeight="1" x14ac:dyDescent="0.25">
      <c r="A1483"/>
      <c r="B1483"/>
      <c r="C1483"/>
      <c r="D1483"/>
      <c r="E1483"/>
      <c r="F1483"/>
      <c r="G1483"/>
      <c r="H1483"/>
      <c r="I1483"/>
      <c r="J1483"/>
      <c r="K1483"/>
      <c r="L1483"/>
      <c r="M1483"/>
      <c r="N1483"/>
      <c r="O1483"/>
    </row>
    <row r="1484" spans="1:15" ht="22.95" customHeight="1" x14ac:dyDescent="0.25">
      <c r="A1484"/>
      <c r="B1484"/>
      <c r="C1484"/>
      <c r="D1484"/>
      <c r="E1484"/>
      <c r="F1484"/>
      <c r="G1484"/>
      <c r="H1484"/>
      <c r="I1484"/>
      <c r="J1484"/>
      <c r="K1484"/>
      <c r="L1484"/>
      <c r="M1484"/>
      <c r="N1484"/>
      <c r="O1484"/>
    </row>
    <row r="1485" spans="1:15" ht="22.95" customHeight="1" x14ac:dyDescent="0.25">
      <c r="A1485"/>
      <c r="B1485"/>
      <c r="C1485"/>
      <c r="D1485"/>
      <c r="E1485"/>
      <c r="F1485"/>
      <c r="G1485"/>
      <c r="H1485"/>
      <c r="I1485"/>
      <c r="J1485"/>
      <c r="K1485"/>
      <c r="L1485"/>
      <c r="M1485"/>
      <c r="N1485"/>
      <c r="O1485"/>
    </row>
    <row r="1486" spans="1:15" ht="22.95" customHeight="1" x14ac:dyDescent="0.25">
      <c r="A1486"/>
      <c r="B1486"/>
      <c r="C1486"/>
      <c r="D1486"/>
      <c r="E1486"/>
      <c r="F1486"/>
      <c r="G1486"/>
      <c r="H1486"/>
      <c r="I1486"/>
      <c r="J1486"/>
      <c r="K1486"/>
      <c r="L1486"/>
      <c r="M1486"/>
      <c r="N1486"/>
      <c r="O1486"/>
    </row>
    <row r="1487" spans="1:15" ht="22.95" customHeight="1" x14ac:dyDescent="0.25">
      <c r="A1487"/>
      <c r="B1487"/>
      <c r="C1487"/>
      <c r="D1487"/>
      <c r="E1487"/>
      <c r="F1487"/>
      <c r="G1487"/>
      <c r="H1487"/>
      <c r="I1487"/>
      <c r="J1487"/>
      <c r="K1487"/>
      <c r="L1487"/>
      <c r="M1487"/>
      <c r="N1487"/>
      <c r="O1487"/>
    </row>
    <row r="1488" spans="1:15" ht="22.95" customHeight="1" x14ac:dyDescent="0.25">
      <c r="A1488"/>
      <c r="B1488"/>
      <c r="C1488"/>
      <c r="D1488"/>
      <c r="E1488"/>
      <c r="F1488"/>
      <c r="G1488"/>
      <c r="H1488"/>
      <c r="I1488"/>
      <c r="J1488"/>
      <c r="K1488"/>
      <c r="L1488"/>
      <c r="M1488"/>
      <c r="N1488"/>
      <c r="O1488"/>
    </row>
    <row r="1489" spans="1:15" ht="22.95" customHeight="1" x14ac:dyDescent="0.25">
      <c r="A1489"/>
      <c r="B1489"/>
      <c r="C1489"/>
      <c r="D1489"/>
      <c r="E1489"/>
      <c r="F1489"/>
      <c r="G1489"/>
      <c r="H1489"/>
      <c r="I1489"/>
      <c r="J1489"/>
      <c r="K1489"/>
      <c r="L1489"/>
      <c r="M1489"/>
      <c r="N1489"/>
      <c r="O1489"/>
    </row>
    <row r="1490" spans="1:15" ht="22.95" customHeight="1" x14ac:dyDescent="0.25">
      <c r="A1490"/>
      <c r="B1490"/>
      <c r="C1490"/>
      <c r="D1490"/>
      <c r="E1490"/>
      <c r="F1490"/>
      <c r="G1490"/>
      <c r="H1490"/>
      <c r="I1490"/>
      <c r="J1490"/>
      <c r="K1490"/>
      <c r="L1490"/>
      <c r="M1490"/>
      <c r="N1490"/>
      <c r="O1490"/>
    </row>
    <row r="1491" spans="1:15" ht="22.95" customHeight="1" x14ac:dyDescent="0.25">
      <c r="A1491"/>
      <c r="B1491"/>
      <c r="C1491"/>
      <c r="D1491"/>
      <c r="E1491"/>
      <c r="F1491"/>
      <c r="G1491"/>
      <c r="H1491"/>
      <c r="I1491"/>
      <c r="J1491"/>
      <c r="K1491"/>
      <c r="L1491"/>
      <c r="M1491"/>
      <c r="N1491"/>
      <c r="O1491"/>
    </row>
    <row r="1492" spans="1:15" ht="22.95" customHeight="1" x14ac:dyDescent="0.25">
      <c r="A1492"/>
      <c r="B1492"/>
      <c r="C1492"/>
      <c r="D1492"/>
      <c r="E1492"/>
      <c r="F1492"/>
      <c r="G1492"/>
      <c r="H1492"/>
      <c r="I1492"/>
      <c r="J1492"/>
      <c r="K1492"/>
      <c r="L1492"/>
      <c r="M1492"/>
      <c r="N1492"/>
      <c r="O1492"/>
    </row>
    <row r="1493" spans="1:15" ht="22.95" customHeight="1" x14ac:dyDescent="0.25">
      <c r="A1493"/>
      <c r="B1493"/>
      <c r="C1493"/>
      <c r="D1493"/>
      <c r="E1493"/>
      <c r="F1493"/>
      <c r="G1493"/>
      <c r="H1493"/>
      <c r="I1493"/>
      <c r="J1493"/>
      <c r="K1493"/>
      <c r="L1493"/>
      <c r="M1493"/>
      <c r="N1493"/>
      <c r="O1493"/>
    </row>
    <row r="1494" spans="1:15" ht="22.95" customHeight="1" x14ac:dyDescent="0.25">
      <c r="A1494"/>
      <c r="B1494"/>
      <c r="C1494"/>
      <c r="D1494"/>
      <c r="E1494"/>
      <c r="F1494"/>
      <c r="G1494"/>
      <c r="H1494"/>
      <c r="I1494"/>
      <c r="J1494"/>
      <c r="K1494"/>
      <c r="L1494"/>
      <c r="M1494"/>
      <c r="N1494"/>
      <c r="O1494"/>
    </row>
    <row r="1495" spans="1:15" ht="22.95" customHeight="1" x14ac:dyDescent="0.25">
      <c r="A1495"/>
      <c r="B1495"/>
      <c r="C1495"/>
      <c r="D1495"/>
      <c r="E1495"/>
      <c r="F1495"/>
      <c r="G1495"/>
      <c r="H1495"/>
      <c r="I1495"/>
      <c r="J1495"/>
      <c r="K1495"/>
      <c r="L1495"/>
      <c r="M1495"/>
      <c r="N1495"/>
      <c r="O1495"/>
    </row>
    <row r="1496" spans="1:15" ht="22.95" customHeight="1" x14ac:dyDescent="0.25">
      <c r="A1496"/>
      <c r="B1496"/>
      <c r="C1496"/>
      <c r="D1496"/>
      <c r="E1496"/>
      <c r="F1496"/>
      <c r="G1496"/>
      <c r="H1496"/>
      <c r="I1496"/>
      <c r="J1496"/>
      <c r="K1496"/>
      <c r="L1496"/>
      <c r="M1496"/>
      <c r="N1496"/>
      <c r="O1496"/>
    </row>
    <row r="1497" spans="1:15" ht="22.95" customHeight="1" x14ac:dyDescent="0.25">
      <c r="A1497"/>
      <c r="B1497"/>
      <c r="C1497"/>
      <c r="D1497"/>
      <c r="E1497"/>
      <c r="F1497"/>
      <c r="G1497"/>
      <c r="H1497"/>
      <c r="I1497"/>
      <c r="J1497"/>
      <c r="K1497"/>
      <c r="L1497"/>
      <c r="M1497"/>
      <c r="N1497"/>
      <c r="O1497"/>
    </row>
    <row r="1498" spans="1:15" ht="22.95" customHeight="1" x14ac:dyDescent="0.25">
      <c r="A1498"/>
      <c r="B1498"/>
      <c r="C1498"/>
      <c r="D1498"/>
      <c r="E1498"/>
      <c r="F1498"/>
      <c r="G1498"/>
      <c r="H1498"/>
      <c r="I1498"/>
      <c r="J1498"/>
      <c r="K1498"/>
      <c r="L1498"/>
      <c r="M1498"/>
      <c r="N1498"/>
      <c r="O1498"/>
    </row>
    <row r="1499" spans="1:15" ht="22.95" customHeight="1" x14ac:dyDescent="0.25">
      <c r="A1499"/>
      <c r="B1499"/>
      <c r="C1499"/>
      <c r="D1499"/>
      <c r="E1499"/>
      <c r="F1499"/>
      <c r="G1499"/>
      <c r="H1499"/>
      <c r="I1499"/>
      <c r="J1499"/>
      <c r="K1499"/>
      <c r="L1499"/>
      <c r="M1499"/>
      <c r="N1499"/>
      <c r="O1499"/>
    </row>
    <row r="1500" spans="1:15" ht="22.95" customHeight="1" x14ac:dyDescent="0.25">
      <c r="A1500"/>
      <c r="B1500"/>
      <c r="C1500"/>
      <c r="D1500"/>
      <c r="E1500"/>
      <c r="F1500"/>
      <c r="G1500"/>
      <c r="H1500"/>
      <c r="I1500"/>
      <c r="J1500"/>
      <c r="K1500"/>
      <c r="L1500"/>
      <c r="M1500"/>
      <c r="N1500"/>
      <c r="O1500"/>
    </row>
    <row r="1501" spans="1:15" ht="22.95" customHeight="1" x14ac:dyDescent="0.25">
      <c r="A1501"/>
      <c r="B1501"/>
      <c r="C1501"/>
      <c r="D1501"/>
      <c r="E1501"/>
      <c r="F1501"/>
      <c r="G1501"/>
      <c r="H1501"/>
      <c r="I1501"/>
      <c r="J1501"/>
      <c r="K1501"/>
      <c r="L1501"/>
      <c r="M1501"/>
      <c r="N1501"/>
      <c r="O1501"/>
    </row>
    <row r="1502" spans="1:15" ht="22.95" customHeight="1" x14ac:dyDescent="0.25">
      <c r="A1502"/>
      <c r="B1502"/>
      <c r="C1502"/>
      <c r="D1502"/>
      <c r="E1502"/>
      <c r="F1502"/>
      <c r="G1502"/>
      <c r="H1502"/>
      <c r="I1502"/>
      <c r="J1502"/>
      <c r="K1502"/>
      <c r="L1502"/>
      <c r="M1502"/>
      <c r="N1502"/>
      <c r="O1502"/>
    </row>
    <row r="1503" spans="1:15" ht="22.95" customHeight="1" x14ac:dyDescent="0.25">
      <c r="A1503"/>
      <c r="B1503"/>
      <c r="C1503"/>
      <c r="D1503"/>
      <c r="E1503"/>
      <c r="F1503"/>
      <c r="G1503"/>
      <c r="H1503"/>
      <c r="I1503"/>
      <c r="J1503"/>
      <c r="K1503"/>
      <c r="L1503"/>
      <c r="M1503"/>
      <c r="N1503"/>
      <c r="O1503"/>
    </row>
    <row r="1504" spans="1:15" ht="22.95" customHeight="1" x14ac:dyDescent="0.25">
      <c r="A1504"/>
      <c r="B1504"/>
      <c r="C1504"/>
      <c r="D1504"/>
      <c r="E1504"/>
      <c r="F1504"/>
      <c r="G1504"/>
      <c r="H1504"/>
      <c r="I1504"/>
      <c r="J1504"/>
      <c r="K1504"/>
      <c r="L1504"/>
      <c r="M1504"/>
      <c r="N1504"/>
      <c r="O1504"/>
    </row>
    <row r="1505" spans="1:15" ht="22.95" customHeight="1" x14ac:dyDescent="0.25">
      <c r="A1505"/>
      <c r="B1505"/>
      <c r="C1505"/>
      <c r="D1505"/>
      <c r="E1505"/>
      <c r="F1505"/>
      <c r="G1505"/>
      <c r="H1505"/>
      <c r="I1505"/>
      <c r="J1505"/>
      <c r="K1505"/>
      <c r="L1505"/>
      <c r="M1505"/>
      <c r="N1505"/>
      <c r="O1505"/>
    </row>
    <row r="1506" spans="1:15" ht="22.95" customHeight="1" x14ac:dyDescent="0.25">
      <c r="A1506"/>
      <c r="B1506"/>
      <c r="C1506"/>
      <c r="D1506"/>
      <c r="E1506"/>
      <c r="F1506"/>
      <c r="G1506"/>
      <c r="H1506"/>
      <c r="I1506"/>
      <c r="J1506"/>
      <c r="K1506"/>
      <c r="L1506"/>
      <c r="M1506"/>
      <c r="N1506"/>
      <c r="O1506"/>
    </row>
    <row r="1507" spans="1:15" ht="22.95" customHeight="1" x14ac:dyDescent="0.25">
      <c r="A1507"/>
      <c r="B1507"/>
      <c r="C1507"/>
      <c r="D1507"/>
      <c r="E1507"/>
      <c r="F1507"/>
      <c r="G1507"/>
      <c r="H1507"/>
      <c r="I1507"/>
      <c r="J1507"/>
      <c r="K1507"/>
      <c r="L1507"/>
      <c r="M1507"/>
      <c r="N1507"/>
      <c r="O1507"/>
    </row>
    <row r="1508" spans="1:15" ht="22.95" customHeight="1" x14ac:dyDescent="0.25">
      <c r="A1508"/>
      <c r="B1508"/>
      <c r="C1508"/>
      <c r="D1508"/>
      <c r="E1508"/>
      <c r="F1508"/>
      <c r="G1508"/>
      <c r="H1508"/>
      <c r="I1508"/>
      <c r="J1508"/>
      <c r="K1508"/>
      <c r="L1508"/>
      <c r="M1508"/>
      <c r="N1508"/>
      <c r="O1508"/>
    </row>
    <row r="1509" spans="1:15" ht="22.95" customHeight="1" x14ac:dyDescent="0.25">
      <c r="A1509"/>
      <c r="B1509"/>
      <c r="C1509"/>
      <c r="D1509"/>
      <c r="E1509"/>
      <c r="F1509"/>
      <c r="G1509"/>
      <c r="H1509"/>
      <c r="I1509"/>
      <c r="J1509"/>
      <c r="K1509"/>
      <c r="L1509"/>
      <c r="M1509"/>
      <c r="N1509"/>
      <c r="O1509"/>
    </row>
    <row r="1510" spans="1:15" ht="22.95" customHeight="1" x14ac:dyDescent="0.25">
      <c r="A1510"/>
      <c r="B1510"/>
      <c r="C1510"/>
      <c r="D1510"/>
      <c r="E1510"/>
      <c r="F1510"/>
      <c r="G1510"/>
      <c r="H1510"/>
      <c r="I1510"/>
      <c r="J1510"/>
      <c r="K1510"/>
      <c r="L1510"/>
      <c r="M1510"/>
      <c r="N1510"/>
      <c r="O1510"/>
    </row>
    <row r="1511" spans="1:15" ht="22.95" customHeight="1" x14ac:dyDescent="0.25">
      <c r="A1511"/>
      <c r="B1511"/>
      <c r="C1511"/>
      <c r="D1511"/>
      <c r="E1511"/>
      <c r="F1511"/>
      <c r="G1511"/>
      <c r="H1511"/>
      <c r="I1511"/>
      <c r="J1511"/>
      <c r="K1511"/>
      <c r="L1511"/>
      <c r="M1511"/>
      <c r="N1511"/>
      <c r="O1511"/>
    </row>
    <row r="1512" spans="1:15" ht="22.95" customHeight="1" x14ac:dyDescent="0.25">
      <c r="A1512"/>
      <c r="B1512"/>
      <c r="C1512"/>
      <c r="D1512"/>
      <c r="E1512"/>
      <c r="F1512"/>
      <c r="G1512"/>
      <c r="H1512"/>
      <c r="I1512"/>
      <c r="J1512"/>
      <c r="K1512"/>
      <c r="L1512"/>
      <c r="M1512"/>
      <c r="N1512"/>
      <c r="O1512"/>
    </row>
    <row r="1513" spans="1:15" ht="22.95" customHeight="1" x14ac:dyDescent="0.25">
      <c r="A1513"/>
      <c r="B1513"/>
      <c r="C1513"/>
      <c r="D1513"/>
      <c r="E1513"/>
      <c r="F1513"/>
      <c r="G1513"/>
      <c r="H1513"/>
      <c r="I1513"/>
      <c r="J1513"/>
      <c r="K1513"/>
      <c r="L1513"/>
      <c r="M1513"/>
      <c r="N1513"/>
      <c r="O1513"/>
    </row>
    <row r="1514" spans="1:15" ht="22.95" customHeight="1" x14ac:dyDescent="0.25">
      <c r="A1514"/>
      <c r="B1514"/>
      <c r="C1514"/>
      <c r="D1514"/>
      <c r="E1514"/>
      <c r="F1514"/>
      <c r="G1514"/>
      <c r="H1514"/>
      <c r="I1514"/>
      <c r="J1514"/>
      <c r="K1514"/>
      <c r="L1514"/>
      <c r="M1514"/>
      <c r="N1514"/>
      <c r="O1514"/>
    </row>
    <row r="1515" spans="1:15" ht="22.95" customHeight="1" x14ac:dyDescent="0.25">
      <c r="A1515"/>
      <c r="B1515"/>
      <c r="C1515"/>
      <c r="D1515"/>
      <c r="E1515"/>
      <c r="F1515"/>
      <c r="G1515"/>
      <c r="H1515"/>
      <c r="I1515"/>
      <c r="J1515"/>
      <c r="K1515"/>
      <c r="L1515"/>
      <c r="M1515"/>
      <c r="N1515"/>
      <c r="O1515"/>
    </row>
    <row r="1516" spans="1:15" ht="22.95" customHeight="1" x14ac:dyDescent="0.25">
      <c r="A1516"/>
      <c r="B1516"/>
      <c r="C1516"/>
      <c r="D1516"/>
      <c r="E1516"/>
      <c r="F1516"/>
      <c r="G1516"/>
      <c r="H1516"/>
      <c r="I1516"/>
      <c r="J1516"/>
      <c r="K1516"/>
      <c r="L1516"/>
      <c r="M1516"/>
      <c r="N1516"/>
      <c r="O1516"/>
    </row>
    <row r="1517" spans="1:15" ht="22.95" customHeight="1" x14ac:dyDescent="0.25">
      <c r="A1517"/>
      <c r="B1517"/>
      <c r="C1517"/>
      <c r="D1517"/>
      <c r="E1517"/>
      <c r="F1517"/>
      <c r="G1517"/>
      <c r="H1517"/>
      <c r="I1517"/>
      <c r="J1517"/>
      <c r="K1517"/>
      <c r="L1517"/>
      <c r="M1517"/>
      <c r="N1517"/>
      <c r="O1517"/>
    </row>
    <row r="1518" spans="1:15" ht="22.95" customHeight="1" x14ac:dyDescent="0.25">
      <c r="A1518"/>
      <c r="B1518"/>
      <c r="C1518"/>
      <c r="D1518"/>
      <c r="E1518"/>
      <c r="F1518"/>
      <c r="G1518"/>
      <c r="H1518"/>
      <c r="I1518"/>
      <c r="J1518"/>
      <c r="K1518"/>
      <c r="L1518"/>
      <c r="M1518"/>
      <c r="N1518"/>
      <c r="O1518"/>
    </row>
    <row r="1519" spans="1:15" ht="100.2" customHeight="1" x14ac:dyDescent="0.25">
      <c r="A1519"/>
      <c r="B1519"/>
      <c r="C1519"/>
      <c r="D1519"/>
      <c r="E1519"/>
      <c r="F1519"/>
      <c r="G1519"/>
      <c r="H1519"/>
      <c r="I1519"/>
      <c r="J1519"/>
      <c r="K1519"/>
      <c r="L1519"/>
      <c r="M1519"/>
      <c r="N1519"/>
      <c r="O1519"/>
    </row>
    <row r="1520" spans="1:15" ht="22.95" customHeight="1" x14ac:dyDescent="0.25">
      <c r="A1520"/>
      <c r="B1520"/>
      <c r="C1520"/>
      <c r="D1520"/>
      <c r="E1520"/>
      <c r="F1520"/>
      <c r="G1520"/>
      <c r="H1520"/>
      <c r="I1520"/>
      <c r="J1520"/>
      <c r="K1520"/>
      <c r="L1520"/>
      <c r="M1520"/>
      <c r="N1520"/>
      <c r="O1520"/>
    </row>
    <row r="1521" spans="1:15" ht="22.95" customHeight="1" x14ac:dyDescent="0.25">
      <c r="A1521"/>
      <c r="B1521"/>
      <c r="C1521"/>
      <c r="D1521"/>
      <c r="E1521"/>
      <c r="F1521"/>
      <c r="G1521"/>
      <c r="H1521"/>
      <c r="I1521"/>
      <c r="J1521"/>
      <c r="K1521"/>
      <c r="L1521"/>
      <c r="M1521"/>
      <c r="N1521"/>
      <c r="O1521"/>
    </row>
    <row r="1522" spans="1:15" ht="22.95" customHeight="1" x14ac:dyDescent="0.25">
      <c r="A1522"/>
      <c r="B1522"/>
      <c r="C1522"/>
      <c r="D1522"/>
      <c r="E1522"/>
      <c r="F1522"/>
      <c r="G1522"/>
      <c r="H1522"/>
      <c r="I1522"/>
      <c r="J1522"/>
      <c r="K1522"/>
      <c r="L1522"/>
      <c r="M1522"/>
      <c r="N1522"/>
      <c r="O1522"/>
    </row>
    <row r="1523" spans="1:15" ht="22.95" customHeight="1" x14ac:dyDescent="0.25">
      <c r="A1523"/>
      <c r="B1523"/>
      <c r="C1523"/>
      <c r="D1523"/>
      <c r="E1523"/>
      <c r="F1523"/>
      <c r="G1523"/>
      <c r="H1523"/>
      <c r="I1523"/>
      <c r="J1523"/>
      <c r="K1523"/>
      <c r="L1523"/>
      <c r="M1523"/>
      <c r="N1523"/>
      <c r="O1523"/>
    </row>
    <row r="1524" spans="1:15" ht="22.95" customHeight="1" x14ac:dyDescent="0.25">
      <c r="A1524"/>
      <c r="B1524"/>
      <c r="C1524"/>
      <c r="D1524"/>
      <c r="E1524"/>
      <c r="F1524"/>
      <c r="G1524"/>
      <c r="H1524"/>
      <c r="I1524"/>
      <c r="J1524"/>
      <c r="K1524"/>
      <c r="L1524"/>
      <c r="M1524"/>
      <c r="N1524"/>
      <c r="O1524"/>
    </row>
    <row r="1525" spans="1:15" ht="22.95" customHeight="1" x14ac:dyDescent="0.25">
      <c r="A1525"/>
      <c r="B1525"/>
      <c r="C1525"/>
      <c r="D1525"/>
      <c r="E1525"/>
      <c r="F1525"/>
      <c r="G1525"/>
      <c r="H1525"/>
      <c r="I1525"/>
      <c r="J1525"/>
      <c r="K1525"/>
      <c r="L1525"/>
      <c r="M1525"/>
      <c r="N1525"/>
      <c r="O1525"/>
    </row>
    <row r="1526" spans="1:15" ht="22.95" customHeight="1" x14ac:dyDescent="0.25">
      <c r="A1526"/>
      <c r="B1526"/>
      <c r="C1526"/>
      <c r="D1526"/>
      <c r="E1526"/>
      <c r="F1526"/>
      <c r="G1526"/>
      <c r="H1526"/>
      <c r="I1526"/>
      <c r="J1526"/>
      <c r="K1526"/>
      <c r="L1526"/>
      <c r="M1526"/>
      <c r="N1526"/>
      <c r="O1526"/>
    </row>
    <row r="1527" spans="1:15" ht="22.95" customHeight="1" x14ac:dyDescent="0.25">
      <c r="A1527"/>
      <c r="B1527"/>
      <c r="C1527"/>
      <c r="D1527"/>
      <c r="E1527"/>
      <c r="F1527"/>
      <c r="G1527"/>
      <c r="H1527"/>
      <c r="I1527"/>
      <c r="J1527"/>
      <c r="K1527"/>
      <c r="L1527"/>
      <c r="M1527"/>
      <c r="N1527"/>
      <c r="O1527"/>
    </row>
    <row r="1528" spans="1:15" ht="22.95" customHeight="1" x14ac:dyDescent="0.25">
      <c r="A1528"/>
      <c r="B1528"/>
      <c r="C1528"/>
      <c r="D1528"/>
      <c r="E1528"/>
      <c r="F1528"/>
      <c r="G1528"/>
      <c r="H1528"/>
      <c r="I1528"/>
      <c r="J1528"/>
      <c r="K1528"/>
      <c r="L1528"/>
      <c r="M1528"/>
      <c r="N1528"/>
      <c r="O1528"/>
    </row>
    <row r="1529" spans="1:15" ht="22.95" customHeight="1" x14ac:dyDescent="0.25">
      <c r="A1529"/>
      <c r="B1529"/>
      <c r="C1529"/>
      <c r="D1529"/>
      <c r="E1529"/>
      <c r="F1529"/>
      <c r="G1529"/>
      <c r="H1529"/>
      <c r="I1529"/>
      <c r="J1529"/>
      <c r="K1529"/>
      <c r="L1529"/>
      <c r="M1529"/>
      <c r="N1529"/>
      <c r="O1529"/>
    </row>
    <row r="1530" spans="1:15" ht="22.95" customHeight="1" x14ac:dyDescent="0.25">
      <c r="A1530"/>
      <c r="B1530"/>
      <c r="C1530"/>
      <c r="D1530"/>
      <c r="E1530"/>
      <c r="F1530"/>
      <c r="G1530"/>
      <c r="H1530"/>
      <c r="I1530"/>
      <c r="J1530"/>
      <c r="K1530"/>
      <c r="L1530"/>
      <c r="M1530"/>
      <c r="N1530"/>
      <c r="O1530"/>
    </row>
    <row r="1531" spans="1:15" ht="22.95" customHeight="1" x14ac:dyDescent="0.25">
      <c r="A1531"/>
      <c r="B1531"/>
      <c r="C1531"/>
      <c r="D1531"/>
      <c r="E1531"/>
      <c r="F1531"/>
      <c r="G1531"/>
      <c r="H1531"/>
      <c r="I1531"/>
      <c r="J1531"/>
      <c r="K1531"/>
      <c r="L1531"/>
      <c r="M1531"/>
      <c r="N1531"/>
      <c r="O1531"/>
    </row>
    <row r="1532" spans="1:15" ht="22.95" customHeight="1" x14ac:dyDescent="0.25">
      <c r="A1532"/>
      <c r="B1532"/>
      <c r="C1532"/>
      <c r="D1532"/>
      <c r="E1532"/>
      <c r="F1532"/>
      <c r="G1532"/>
      <c r="H1532"/>
      <c r="I1532"/>
      <c r="J1532"/>
      <c r="K1532"/>
      <c r="L1532"/>
      <c r="M1532"/>
      <c r="N1532"/>
      <c r="O1532"/>
    </row>
    <row r="1533" spans="1:15" ht="22.95" customHeight="1" x14ac:dyDescent="0.25">
      <c r="A1533"/>
      <c r="B1533"/>
      <c r="C1533"/>
      <c r="D1533"/>
      <c r="E1533"/>
      <c r="F1533"/>
      <c r="G1533"/>
      <c r="H1533"/>
      <c r="I1533"/>
      <c r="J1533"/>
      <c r="K1533"/>
      <c r="L1533"/>
      <c r="M1533"/>
      <c r="N1533"/>
      <c r="O1533"/>
    </row>
    <row r="1534" spans="1:15" ht="22.95" customHeight="1" x14ac:dyDescent="0.25">
      <c r="A1534"/>
      <c r="B1534"/>
      <c r="C1534"/>
      <c r="D1534"/>
      <c r="E1534"/>
      <c r="F1534"/>
      <c r="G1534"/>
      <c r="H1534"/>
      <c r="I1534"/>
      <c r="J1534"/>
      <c r="K1534"/>
      <c r="L1534"/>
      <c r="M1534"/>
      <c r="N1534"/>
      <c r="O1534"/>
    </row>
    <row r="1535" spans="1:15" ht="22.95" customHeight="1" x14ac:dyDescent="0.25">
      <c r="A1535"/>
      <c r="B1535"/>
      <c r="C1535"/>
      <c r="D1535"/>
      <c r="E1535"/>
      <c r="F1535"/>
      <c r="G1535"/>
      <c r="H1535"/>
      <c r="I1535"/>
      <c r="J1535"/>
      <c r="K1535"/>
      <c r="L1535"/>
      <c r="M1535"/>
      <c r="N1535"/>
      <c r="O1535"/>
    </row>
    <row r="1536" spans="1:15" ht="22.95" customHeight="1" x14ac:dyDescent="0.25">
      <c r="A1536"/>
      <c r="B1536"/>
      <c r="C1536"/>
      <c r="D1536"/>
      <c r="E1536"/>
      <c r="F1536"/>
      <c r="G1536"/>
      <c r="H1536"/>
      <c r="I1536"/>
      <c r="J1536"/>
      <c r="K1536"/>
      <c r="L1536"/>
      <c r="M1536"/>
      <c r="N1536"/>
      <c r="O1536"/>
    </row>
    <row r="1537" spans="1:15" ht="22.95" customHeight="1" x14ac:dyDescent="0.25">
      <c r="A1537"/>
      <c r="B1537"/>
      <c r="C1537"/>
      <c r="D1537"/>
      <c r="E1537"/>
      <c r="F1537"/>
      <c r="G1537"/>
      <c r="H1537"/>
      <c r="I1537"/>
      <c r="J1537"/>
      <c r="K1537"/>
      <c r="L1537"/>
      <c r="M1537"/>
      <c r="N1537"/>
      <c r="O1537"/>
    </row>
    <row r="1538" spans="1:15" ht="22.95" customHeight="1" x14ac:dyDescent="0.25">
      <c r="A1538"/>
      <c r="B1538"/>
      <c r="C1538"/>
      <c r="D1538"/>
      <c r="E1538"/>
      <c r="F1538"/>
      <c r="G1538"/>
      <c r="H1538"/>
      <c r="I1538"/>
      <c r="J1538"/>
      <c r="K1538"/>
      <c r="L1538"/>
      <c r="M1538"/>
      <c r="N1538"/>
      <c r="O1538"/>
    </row>
    <row r="1539" spans="1:15" ht="22.95" customHeight="1" x14ac:dyDescent="0.25">
      <c r="A1539"/>
      <c r="B1539"/>
      <c r="C1539"/>
      <c r="D1539"/>
      <c r="E1539"/>
      <c r="F1539"/>
      <c r="G1539"/>
      <c r="H1539"/>
      <c r="I1539"/>
      <c r="J1539"/>
      <c r="K1539"/>
      <c r="L1539"/>
      <c r="M1539"/>
      <c r="N1539"/>
      <c r="O1539"/>
    </row>
    <row r="1540" spans="1:15" ht="22.95" customHeight="1" x14ac:dyDescent="0.25">
      <c r="A1540"/>
      <c r="B1540"/>
      <c r="C1540"/>
      <c r="D1540"/>
      <c r="E1540"/>
      <c r="F1540"/>
      <c r="G1540"/>
      <c r="H1540"/>
      <c r="I1540"/>
      <c r="J1540"/>
      <c r="K1540"/>
      <c r="L1540"/>
      <c r="M1540"/>
      <c r="N1540"/>
      <c r="O1540"/>
    </row>
    <row r="1541" spans="1:15" ht="22.95" customHeight="1" x14ac:dyDescent="0.25">
      <c r="A1541"/>
      <c r="B1541"/>
      <c r="C1541"/>
      <c r="D1541"/>
      <c r="E1541"/>
      <c r="F1541"/>
      <c r="G1541"/>
      <c r="H1541"/>
      <c r="I1541"/>
      <c r="J1541"/>
      <c r="K1541"/>
      <c r="L1541"/>
      <c r="M1541"/>
      <c r="N1541"/>
      <c r="O1541"/>
    </row>
    <row r="1542" spans="1:15" ht="22.95" customHeight="1" x14ac:dyDescent="0.25">
      <c r="A1542"/>
      <c r="B1542"/>
      <c r="C1542"/>
      <c r="D1542"/>
      <c r="E1542"/>
      <c r="F1542"/>
      <c r="G1542"/>
      <c r="H1542"/>
      <c r="I1542"/>
      <c r="J1542"/>
      <c r="K1542"/>
      <c r="L1542"/>
      <c r="M1542"/>
      <c r="N1542"/>
      <c r="O1542"/>
    </row>
    <row r="1543" spans="1:15" ht="22.95" customHeight="1" x14ac:dyDescent="0.25">
      <c r="A1543"/>
      <c r="B1543"/>
      <c r="C1543"/>
      <c r="D1543"/>
      <c r="E1543"/>
      <c r="F1543"/>
      <c r="G1543"/>
      <c r="H1543"/>
      <c r="I1543"/>
      <c r="J1543"/>
      <c r="K1543"/>
      <c r="L1543"/>
      <c r="M1543"/>
      <c r="N1543"/>
      <c r="O1543"/>
    </row>
    <row r="1544" spans="1:15" ht="22.95" customHeight="1" x14ac:dyDescent="0.25">
      <c r="A1544"/>
      <c r="B1544"/>
      <c r="C1544"/>
      <c r="D1544"/>
      <c r="E1544"/>
      <c r="F1544"/>
      <c r="G1544"/>
      <c r="H1544"/>
      <c r="I1544"/>
      <c r="J1544"/>
      <c r="K1544"/>
      <c r="L1544"/>
      <c r="M1544"/>
      <c r="N1544"/>
      <c r="O1544"/>
    </row>
    <row r="1545" spans="1:15" ht="22.95" customHeight="1" x14ac:dyDescent="0.25">
      <c r="A1545"/>
      <c r="B1545"/>
      <c r="C1545"/>
      <c r="D1545"/>
      <c r="E1545"/>
      <c r="F1545"/>
      <c r="G1545"/>
      <c r="H1545"/>
      <c r="I1545"/>
      <c r="J1545"/>
      <c r="K1545"/>
      <c r="L1545"/>
      <c r="M1545"/>
      <c r="N1545"/>
      <c r="O1545"/>
    </row>
    <row r="1546" spans="1:15" ht="22.95" customHeight="1" x14ac:dyDescent="0.25">
      <c r="A1546"/>
      <c r="B1546"/>
      <c r="C1546"/>
      <c r="D1546"/>
      <c r="E1546"/>
      <c r="F1546"/>
      <c r="G1546"/>
      <c r="H1546"/>
      <c r="I1546"/>
      <c r="J1546"/>
      <c r="K1546"/>
      <c r="L1546"/>
      <c r="M1546"/>
      <c r="N1546"/>
      <c r="O1546"/>
    </row>
    <row r="1547" spans="1:15" ht="22.95" customHeight="1" x14ac:dyDescent="0.25">
      <c r="A1547"/>
      <c r="B1547"/>
      <c r="C1547"/>
      <c r="D1547"/>
      <c r="E1547"/>
      <c r="F1547"/>
      <c r="G1547"/>
      <c r="H1547"/>
      <c r="I1547"/>
      <c r="J1547"/>
      <c r="K1547"/>
      <c r="L1547"/>
      <c r="M1547"/>
      <c r="N1547"/>
      <c r="O1547"/>
    </row>
    <row r="1548" spans="1:15" ht="22.95" customHeight="1" x14ac:dyDescent="0.25">
      <c r="A1548"/>
      <c r="B1548"/>
      <c r="C1548"/>
      <c r="D1548"/>
      <c r="E1548"/>
      <c r="F1548"/>
      <c r="G1548"/>
      <c r="H1548"/>
      <c r="I1548"/>
      <c r="J1548"/>
      <c r="K1548"/>
      <c r="L1548"/>
      <c r="M1548"/>
      <c r="N1548"/>
      <c r="O1548"/>
    </row>
    <row r="1549" spans="1:15" ht="22.95" customHeight="1" x14ac:dyDescent="0.25">
      <c r="A1549"/>
      <c r="B1549"/>
      <c r="C1549"/>
      <c r="D1549"/>
      <c r="E1549"/>
      <c r="F1549"/>
      <c r="G1549"/>
      <c r="H1549"/>
      <c r="I1549"/>
      <c r="J1549"/>
      <c r="K1549"/>
      <c r="L1549"/>
      <c r="M1549"/>
      <c r="N1549"/>
      <c r="O1549"/>
    </row>
    <row r="1550" spans="1:15" ht="22.95" customHeight="1" x14ac:dyDescent="0.25">
      <c r="A1550"/>
      <c r="B1550"/>
      <c r="C1550"/>
      <c r="D1550"/>
      <c r="E1550"/>
      <c r="F1550"/>
      <c r="G1550"/>
      <c r="H1550"/>
      <c r="I1550"/>
      <c r="J1550"/>
      <c r="K1550"/>
      <c r="L1550"/>
      <c r="M1550"/>
      <c r="N1550"/>
      <c r="O1550"/>
    </row>
    <row r="1551" spans="1:15" ht="22.95" customHeight="1" x14ac:dyDescent="0.25">
      <c r="A1551"/>
      <c r="B1551"/>
      <c r="C1551"/>
      <c r="D1551"/>
      <c r="E1551"/>
      <c r="F1551"/>
      <c r="G1551"/>
      <c r="H1551"/>
      <c r="I1551"/>
      <c r="J1551"/>
      <c r="K1551"/>
      <c r="L1551"/>
      <c r="M1551"/>
      <c r="N1551"/>
      <c r="O1551"/>
    </row>
    <row r="1552" spans="1:15" ht="22.95" customHeight="1" x14ac:dyDescent="0.25">
      <c r="A1552"/>
      <c r="B1552"/>
      <c r="C1552"/>
      <c r="D1552"/>
      <c r="E1552"/>
      <c r="F1552"/>
      <c r="G1552"/>
      <c r="H1552"/>
      <c r="I1552"/>
      <c r="J1552"/>
      <c r="K1552"/>
      <c r="L1552"/>
      <c r="M1552"/>
      <c r="N1552"/>
      <c r="O1552"/>
    </row>
    <row r="1553" spans="1:15" ht="22.95" customHeight="1" x14ac:dyDescent="0.25">
      <c r="A1553"/>
      <c r="B1553"/>
      <c r="C1553"/>
      <c r="D1553"/>
      <c r="E1553"/>
      <c r="F1553"/>
      <c r="G1553"/>
      <c r="H1553"/>
      <c r="I1553"/>
      <c r="J1553"/>
      <c r="K1553"/>
      <c r="L1553"/>
      <c r="M1553"/>
      <c r="N1553"/>
      <c r="O1553"/>
    </row>
    <row r="1554" spans="1:15" ht="22.95" customHeight="1" x14ac:dyDescent="0.25">
      <c r="A1554"/>
      <c r="B1554"/>
      <c r="C1554"/>
      <c r="D1554"/>
      <c r="E1554"/>
      <c r="F1554"/>
      <c r="G1554"/>
      <c r="H1554"/>
      <c r="I1554"/>
      <c r="J1554"/>
      <c r="K1554"/>
      <c r="L1554"/>
      <c r="M1554"/>
      <c r="N1554"/>
      <c r="O1554"/>
    </row>
    <row r="1555" spans="1:15" ht="22.95" customHeight="1" x14ac:dyDescent="0.25">
      <c r="A1555"/>
      <c r="B1555"/>
      <c r="C1555"/>
      <c r="D1555"/>
      <c r="E1555"/>
      <c r="F1555"/>
      <c r="G1555"/>
      <c r="H1555"/>
      <c r="I1555"/>
      <c r="J1555"/>
      <c r="K1555"/>
      <c r="L1555"/>
      <c r="M1555"/>
      <c r="N1555"/>
      <c r="O1555"/>
    </row>
    <row r="1556" spans="1:15" ht="22.95" customHeight="1" x14ac:dyDescent="0.25">
      <c r="A1556"/>
      <c r="B1556"/>
      <c r="C1556"/>
      <c r="D1556"/>
      <c r="E1556"/>
      <c r="F1556"/>
      <c r="G1556"/>
      <c r="H1556"/>
      <c r="I1556"/>
      <c r="J1556"/>
      <c r="K1556"/>
      <c r="L1556"/>
      <c r="M1556"/>
      <c r="N1556"/>
      <c r="O1556"/>
    </row>
    <row r="1557" spans="1:15" ht="22.95" customHeight="1" x14ac:dyDescent="0.25">
      <c r="A1557"/>
      <c r="B1557"/>
      <c r="C1557"/>
      <c r="D1557"/>
      <c r="E1557"/>
      <c r="F1557"/>
      <c r="G1557"/>
      <c r="H1557"/>
      <c r="I1557"/>
      <c r="J1557"/>
      <c r="K1557"/>
      <c r="L1557"/>
      <c r="M1557"/>
      <c r="N1557"/>
      <c r="O1557"/>
    </row>
    <row r="1558" spans="1:15" ht="22.95" customHeight="1" x14ac:dyDescent="0.25">
      <c r="A1558"/>
      <c r="B1558"/>
      <c r="C1558"/>
      <c r="D1558"/>
      <c r="E1558"/>
      <c r="F1558"/>
      <c r="G1558"/>
      <c r="H1558"/>
      <c r="I1558"/>
      <c r="J1558"/>
      <c r="K1558"/>
      <c r="L1558"/>
      <c r="M1558"/>
      <c r="N1558"/>
      <c r="O1558"/>
    </row>
    <row r="1559" spans="1:15" ht="22.95" customHeight="1" x14ac:dyDescent="0.25">
      <c r="A1559"/>
      <c r="B1559"/>
      <c r="C1559"/>
      <c r="D1559"/>
      <c r="E1559"/>
      <c r="F1559"/>
      <c r="G1559"/>
      <c r="H1559"/>
      <c r="I1559"/>
      <c r="J1559"/>
      <c r="K1559"/>
      <c r="L1559"/>
      <c r="M1559"/>
      <c r="N1559"/>
      <c r="O1559"/>
    </row>
    <row r="1560" spans="1:15" ht="22.95" customHeight="1" x14ac:dyDescent="0.25">
      <c r="A1560"/>
      <c r="B1560"/>
      <c r="C1560"/>
      <c r="D1560"/>
      <c r="E1560"/>
      <c r="F1560"/>
      <c r="G1560"/>
      <c r="H1560"/>
      <c r="I1560"/>
      <c r="J1560"/>
      <c r="K1560"/>
      <c r="L1560"/>
      <c r="M1560"/>
      <c r="N1560"/>
      <c r="O1560"/>
    </row>
    <row r="1561" spans="1:15" ht="22.95" customHeight="1" x14ac:dyDescent="0.25">
      <c r="A1561"/>
      <c r="B1561"/>
      <c r="C1561"/>
      <c r="D1561"/>
      <c r="E1561"/>
      <c r="F1561"/>
      <c r="G1561"/>
      <c r="H1561"/>
      <c r="I1561"/>
      <c r="J1561"/>
      <c r="K1561"/>
      <c r="L1561"/>
      <c r="M1561"/>
      <c r="N1561"/>
      <c r="O1561"/>
    </row>
    <row r="1562" spans="1:15" ht="22.95" customHeight="1" x14ac:dyDescent="0.25">
      <c r="A1562"/>
      <c r="B1562"/>
      <c r="C1562"/>
      <c r="D1562"/>
      <c r="E1562"/>
      <c r="F1562"/>
      <c r="G1562"/>
      <c r="H1562"/>
      <c r="I1562"/>
      <c r="J1562"/>
      <c r="K1562"/>
      <c r="L1562"/>
      <c r="M1562"/>
      <c r="N1562"/>
      <c r="O1562"/>
    </row>
    <row r="1563" spans="1:15" ht="22.95" customHeight="1" x14ac:dyDescent="0.25">
      <c r="A1563"/>
      <c r="B1563"/>
      <c r="C1563"/>
      <c r="D1563"/>
      <c r="E1563"/>
      <c r="F1563"/>
      <c r="G1563"/>
      <c r="H1563"/>
      <c r="I1563"/>
      <c r="J1563"/>
      <c r="K1563"/>
      <c r="L1563"/>
      <c r="M1563"/>
      <c r="N1563"/>
      <c r="O1563"/>
    </row>
    <row r="1564" spans="1:15" ht="22.95" customHeight="1" x14ac:dyDescent="0.25">
      <c r="A1564"/>
      <c r="B1564"/>
      <c r="C1564"/>
      <c r="D1564"/>
      <c r="E1564"/>
      <c r="F1564"/>
      <c r="G1564"/>
      <c r="H1564"/>
      <c r="I1564"/>
      <c r="J1564"/>
      <c r="K1564"/>
      <c r="L1564"/>
      <c r="M1564"/>
      <c r="N1564"/>
      <c r="O1564"/>
    </row>
    <row r="1565" spans="1:15" ht="22.95" customHeight="1" x14ac:dyDescent="0.25">
      <c r="A1565"/>
      <c r="B1565"/>
      <c r="C1565"/>
      <c r="D1565"/>
      <c r="E1565"/>
      <c r="F1565"/>
      <c r="G1565"/>
      <c r="H1565"/>
      <c r="I1565"/>
      <c r="J1565"/>
      <c r="K1565"/>
      <c r="L1565"/>
      <c r="M1565"/>
      <c r="N1565"/>
      <c r="O1565"/>
    </row>
    <row r="1566" spans="1:15" ht="22.95" customHeight="1" x14ac:dyDescent="0.25">
      <c r="A1566"/>
      <c r="B1566"/>
      <c r="C1566"/>
      <c r="D1566"/>
      <c r="E1566"/>
      <c r="F1566"/>
      <c r="G1566"/>
      <c r="H1566"/>
      <c r="I1566"/>
      <c r="J1566"/>
      <c r="K1566"/>
      <c r="L1566"/>
      <c r="M1566"/>
      <c r="N1566"/>
      <c r="O1566"/>
    </row>
    <row r="1567" spans="1:15" ht="22.95" customHeight="1" x14ac:dyDescent="0.25">
      <c r="A1567"/>
      <c r="B1567"/>
      <c r="C1567"/>
      <c r="D1567"/>
      <c r="E1567"/>
      <c r="F1567"/>
      <c r="G1567"/>
      <c r="H1567"/>
      <c r="I1567"/>
      <c r="J1567"/>
      <c r="K1567"/>
      <c r="L1567"/>
      <c r="M1567"/>
      <c r="N1567"/>
      <c r="O1567"/>
    </row>
    <row r="1568" spans="1:15" ht="22.95" customHeight="1" x14ac:dyDescent="0.25">
      <c r="A1568"/>
      <c r="B1568"/>
      <c r="C1568"/>
      <c r="D1568"/>
      <c r="E1568"/>
      <c r="F1568"/>
      <c r="G1568"/>
      <c r="H1568"/>
      <c r="I1568"/>
      <c r="J1568"/>
      <c r="K1568"/>
      <c r="L1568"/>
      <c r="M1568"/>
      <c r="N1568"/>
      <c r="O1568"/>
    </row>
    <row r="1569" spans="1:15" ht="22.95" customHeight="1" x14ac:dyDescent="0.25">
      <c r="A1569"/>
      <c r="B1569"/>
      <c r="C1569"/>
      <c r="D1569"/>
      <c r="E1569"/>
      <c r="F1569"/>
      <c r="G1569"/>
      <c r="H1569"/>
      <c r="I1569"/>
      <c r="J1569"/>
      <c r="K1569"/>
      <c r="L1569"/>
      <c r="M1569"/>
      <c r="N1569"/>
      <c r="O1569"/>
    </row>
    <row r="1570" spans="1:15" ht="22.95" customHeight="1" x14ac:dyDescent="0.25">
      <c r="A1570"/>
      <c r="B1570"/>
      <c r="C1570"/>
      <c r="D1570"/>
      <c r="E1570"/>
      <c r="F1570"/>
      <c r="G1570"/>
      <c r="H1570"/>
      <c r="I1570"/>
      <c r="J1570"/>
      <c r="K1570"/>
      <c r="L1570"/>
      <c r="M1570"/>
      <c r="N1570"/>
      <c r="O1570"/>
    </row>
    <row r="1571" spans="1:15" ht="22.95" customHeight="1" x14ac:dyDescent="0.25">
      <c r="A1571"/>
      <c r="B1571"/>
      <c r="C1571"/>
      <c r="D1571"/>
      <c r="E1571"/>
      <c r="F1571"/>
      <c r="G1571"/>
      <c r="H1571"/>
      <c r="I1571"/>
      <c r="J1571"/>
      <c r="K1571"/>
      <c r="L1571"/>
      <c r="M1571"/>
      <c r="N1571"/>
      <c r="O1571"/>
    </row>
    <row r="1572" spans="1:15" ht="22.95" customHeight="1" x14ac:dyDescent="0.25">
      <c r="A1572"/>
      <c r="B1572"/>
      <c r="C1572"/>
      <c r="D1572"/>
      <c r="E1572"/>
      <c r="F1572"/>
      <c r="G1572"/>
      <c r="H1572"/>
      <c r="I1572"/>
      <c r="J1572"/>
      <c r="K1572"/>
      <c r="L1572"/>
      <c r="M1572"/>
      <c r="N1572"/>
      <c r="O1572"/>
    </row>
    <row r="1573" spans="1:15" ht="22.95" customHeight="1" x14ac:dyDescent="0.25">
      <c r="A1573"/>
      <c r="B1573"/>
      <c r="C1573"/>
      <c r="D1573"/>
      <c r="E1573"/>
      <c r="F1573"/>
      <c r="G1573"/>
      <c r="H1573"/>
      <c r="I1573"/>
      <c r="J1573"/>
      <c r="K1573"/>
      <c r="L1573"/>
      <c r="M1573"/>
      <c r="N1573"/>
      <c r="O1573"/>
    </row>
    <row r="1574" spans="1:15" ht="22.95" customHeight="1" x14ac:dyDescent="0.25">
      <c r="A1574"/>
      <c r="B1574"/>
      <c r="C1574"/>
      <c r="D1574"/>
      <c r="E1574"/>
      <c r="F1574"/>
      <c r="G1574"/>
      <c r="H1574"/>
      <c r="I1574"/>
      <c r="J1574"/>
      <c r="K1574"/>
      <c r="L1574"/>
      <c r="M1574"/>
      <c r="N1574"/>
      <c r="O1574"/>
    </row>
    <row r="1575" spans="1:15" ht="22.95" customHeight="1" x14ac:dyDescent="0.25">
      <c r="A1575"/>
      <c r="B1575"/>
      <c r="C1575"/>
      <c r="D1575"/>
      <c r="E1575"/>
      <c r="F1575"/>
      <c r="G1575"/>
      <c r="H1575"/>
      <c r="I1575"/>
      <c r="J1575"/>
      <c r="K1575"/>
      <c r="L1575"/>
      <c r="M1575"/>
      <c r="N1575"/>
      <c r="O1575"/>
    </row>
    <row r="1576" spans="1:15" ht="22.95" customHeight="1" x14ac:dyDescent="0.25">
      <c r="A1576"/>
      <c r="B1576"/>
      <c r="C1576"/>
      <c r="D1576"/>
      <c r="E1576"/>
      <c r="F1576"/>
      <c r="G1576"/>
      <c r="H1576"/>
      <c r="I1576"/>
      <c r="J1576"/>
      <c r="K1576"/>
      <c r="L1576"/>
      <c r="M1576"/>
      <c r="N1576"/>
      <c r="O1576"/>
    </row>
    <row r="1577" spans="1:15" ht="22.95" customHeight="1" x14ac:dyDescent="0.25">
      <c r="A1577"/>
      <c r="B1577"/>
      <c r="C1577"/>
      <c r="D1577"/>
      <c r="E1577"/>
      <c r="F1577"/>
      <c r="G1577"/>
      <c r="H1577"/>
      <c r="I1577"/>
      <c r="J1577"/>
      <c r="K1577"/>
      <c r="L1577"/>
      <c r="M1577"/>
      <c r="N1577"/>
      <c r="O1577"/>
    </row>
    <row r="1578" spans="1:15" ht="22.95" customHeight="1" x14ac:dyDescent="0.25">
      <c r="A1578"/>
      <c r="B1578"/>
      <c r="C1578"/>
      <c r="D1578"/>
      <c r="E1578"/>
      <c r="F1578"/>
      <c r="G1578"/>
      <c r="H1578"/>
      <c r="I1578"/>
      <c r="J1578"/>
      <c r="K1578"/>
      <c r="L1578"/>
      <c r="M1578"/>
      <c r="N1578"/>
      <c r="O1578"/>
    </row>
    <row r="1579" spans="1:15" ht="22.95" customHeight="1" x14ac:dyDescent="0.25">
      <c r="A1579"/>
      <c r="B1579"/>
      <c r="C1579"/>
      <c r="D1579"/>
      <c r="E1579"/>
      <c r="F1579"/>
      <c r="G1579"/>
      <c r="H1579"/>
      <c r="I1579"/>
      <c r="J1579"/>
      <c r="K1579"/>
      <c r="L1579"/>
      <c r="M1579"/>
      <c r="N1579"/>
      <c r="O1579"/>
    </row>
    <row r="1580" spans="1:15" ht="22.95" customHeight="1" x14ac:dyDescent="0.25">
      <c r="A1580"/>
      <c r="B1580"/>
      <c r="C1580"/>
      <c r="D1580"/>
      <c r="E1580"/>
      <c r="F1580"/>
      <c r="G1580"/>
      <c r="H1580"/>
      <c r="I1580"/>
      <c r="J1580"/>
      <c r="K1580"/>
      <c r="L1580"/>
      <c r="M1580"/>
      <c r="N1580"/>
      <c r="O1580"/>
    </row>
    <row r="1581" spans="1:15" ht="22.95" customHeight="1" x14ac:dyDescent="0.25">
      <c r="A1581"/>
      <c r="B1581"/>
      <c r="C1581"/>
      <c r="D1581"/>
      <c r="E1581"/>
      <c r="F1581"/>
      <c r="G1581"/>
      <c r="H1581"/>
      <c r="I1581"/>
      <c r="J1581"/>
      <c r="K1581"/>
      <c r="L1581"/>
      <c r="M1581"/>
      <c r="N1581"/>
      <c r="O1581"/>
    </row>
    <row r="1582" spans="1:15" ht="22.95" customHeight="1" x14ac:dyDescent="0.25">
      <c r="A1582"/>
      <c r="B1582"/>
      <c r="C1582"/>
      <c r="D1582"/>
      <c r="E1582"/>
      <c r="F1582"/>
      <c r="G1582"/>
      <c r="H1582"/>
      <c r="I1582"/>
      <c r="J1582"/>
      <c r="K1582"/>
      <c r="L1582"/>
      <c r="M1582"/>
      <c r="N1582"/>
      <c r="O1582"/>
    </row>
    <row r="1583" spans="1:15" ht="22.95" customHeight="1" x14ac:dyDescent="0.25">
      <c r="A1583"/>
      <c r="B1583"/>
      <c r="C1583"/>
      <c r="D1583"/>
      <c r="E1583"/>
      <c r="F1583"/>
      <c r="G1583"/>
      <c r="H1583"/>
      <c r="I1583"/>
      <c r="J1583"/>
      <c r="K1583"/>
      <c r="L1583"/>
      <c r="M1583"/>
      <c r="N1583"/>
      <c r="O1583"/>
    </row>
    <row r="1584" spans="1:15" ht="100.2" customHeight="1" x14ac:dyDescent="0.25">
      <c r="A1584"/>
      <c r="B1584"/>
      <c r="C1584"/>
      <c r="D1584"/>
      <c r="E1584"/>
      <c r="F1584"/>
      <c r="G1584"/>
      <c r="H1584"/>
      <c r="I1584"/>
      <c r="J1584"/>
      <c r="K1584"/>
      <c r="L1584"/>
      <c r="M1584"/>
      <c r="N1584"/>
      <c r="O1584"/>
    </row>
    <row r="1585" spans="1:15" ht="22.95" customHeight="1" x14ac:dyDescent="0.25">
      <c r="A1585"/>
      <c r="B1585"/>
      <c r="C1585"/>
      <c r="D1585"/>
      <c r="E1585"/>
      <c r="F1585"/>
      <c r="G1585"/>
      <c r="H1585"/>
      <c r="I1585"/>
      <c r="J1585"/>
      <c r="K1585"/>
      <c r="L1585"/>
      <c r="M1585"/>
      <c r="N1585"/>
      <c r="O1585"/>
    </row>
    <row r="1586" spans="1:15" ht="22.95" customHeight="1" x14ac:dyDescent="0.25">
      <c r="A1586"/>
      <c r="B1586"/>
      <c r="C1586"/>
      <c r="D1586"/>
      <c r="E1586"/>
      <c r="F1586"/>
      <c r="G1586"/>
      <c r="H1586"/>
      <c r="I1586"/>
      <c r="J1586"/>
      <c r="K1586"/>
      <c r="L1586"/>
      <c r="M1586"/>
      <c r="N1586"/>
      <c r="O1586"/>
    </row>
    <row r="1587" spans="1:15" ht="22.95" customHeight="1" x14ac:dyDescent="0.25">
      <c r="A1587"/>
      <c r="B1587"/>
      <c r="C1587"/>
      <c r="D1587"/>
      <c r="E1587"/>
      <c r="F1587"/>
      <c r="G1587"/>
      <c r="H1587"/>
      <c r="I1587"/>
      <c r="J1587"/>
      <c r="K1587"/>
      <c r="L1587"/>
      <c r="M1587"/>
      <c r="N1587"/>
      <c r="O1587"/>
    </row>
    <row r="1588" spans="1:15" ht="22.95" customHeight="1" x14ac:dyDescent="0.25">
      <c r="A1588"/>
      <c r="B1588"/>
      <c r="C1588"/>
      <c r="D1588"/>
      <c r="E1588"/>
      <c r="F1588"/>
      <c r="G1588"/>
      <c r="H1588"/>
      <c r="I1588"/>
      <c r="J1588"/>
      <c r="K1588"/>
      <c r="L1588"/>
      <c r="M1588"/>
      <c r="N1588"/>
      <c r="O1588"/>
    </row>
    <row r="1589" spans="1:15" ht="22.95" customHeight="1" x14ac:dyDescent="0.25">
      <c r="A1589"/>
      <c r="B1589"/>
      <c r="C1589"/>
      <c r="D1589"/>
      <c r="E1589"/>
      <c r="F1589"/>
      <c r="G1589"/>
      <c r="H1589"/>
      <c r="I1589"/>
      <c r="J1589"/>
      <c r="K1589"/>
      <c r="L1589"/>
      <c r="M1589"/>
      <c r="N1589"/>
      <c r="O1589"/>
    </row>
    <row r="1590" spans="1:15" ht="22.95" customHeight="1" x14ac:dyDescent="0.25">
      <c r="A1590"/>
      <c r="B1590"/>
      <c r="C1590"/>
      <c r="D1590"/>
      <c r="E1590"/>
      <c r="F1590"/>
      <c r="G1590"/>
      <c r="H1590"/>
      <c r="I1590"/>
      <c r="J1590"/>
      <c r="K1590"/>
      <c r="L1590"/>
      <c r="M1590"/>
      <c r="N1590"/>
      <c r="O1590"/>
    </row>
    <row r="1591" spans="1:15" ht="22.95" customHeight="1" x14ac:dyDescent="0.25">
      <c r="A1591"/>
      <c r="B1591"/>
      <c r="C1591"/>
      <c r="D1591"/>
      <c r="E1591"/>
      <c r="F1591"/>
      <c r="G1591"/>
      <c r="H1591"/>
      <c r="I1591"/>
      <c r="J1591"/>
      <c r="K1591"/>
      <c r="L1591"/>
      <c r="M1591"/>
      <c r="N1591"/>
      <c r="O1591"/>
    </row>
    <row r="1592" spans="1:15" ht="22.95" customHeight="1" x14ac:dyDescent="0.25">
      <c r="A1592"/>
      <c r="B1592"/>
      <c r="C1592"/>
      <c r="D1592"/>
      <c r="E1592"/>
      <c r="F1592"/>
      <c r="G1592"/>
      <c r="H1592"/>
      <c r="I1592"/>
      <c r="J1592"/>
      <c r="K1592"/>
      <c r="L1592"/>
      <c r="M1592"/>
      <c r="N1592"/>
      <c r="O1592"/>
    </row>
    <row r="1593" spans="1:15" ht="22.95" customHeight="1" x14ac:dyDescent="0.25">
      <c r="A1593"/>
      <c r="B1593"/>
      <c r="C1593"/>
      <c r="D1593"/>
      <c r="E1593"/>
      <c r="F1593"/>
      <c r="G1593"/>
      <c r="H1593"/>
      <c r="I1593"/>
      <c r="J1593"/>
      <c r="K1593"/>
      <c r="L1593"/>
      <c r="M1593"/>
      <c r="N1593"/>
      <c r="O1593"/>
    </row>
    <row r="1594" spans="1:15" ht="22.95" customHeight="1" x14ac:dyDescent="0.25">
      <c r="A1594"/>
      <c r="B1594"/>
      <c r="C1594"/>
      <c r="D1594"/>
      <c r="E1594"/>
      <c r="F1594"/>
      <c r="G1594"/>
      <c r="H1594"/>
      <c r="I1594"/>
      <c r="J1594"/>
      <c r="K1594"/>
      <c r="L1594"/>
      <c r="M1594"/>
      <c r="N1594"/>
      <c r="O1594"/>
    </row>
    <row r="1595" spans="1:15" ht="22.95" customHeight="1" x14ac:dyDescent="0.25">
      <c r="A1595"/>
      <c r="B1595"/>
      <c r="C1595"/>
      <c r="D1595"/>
      <c r="E1595"/>
      <c r="F1595"/>
      <c r="G1595"/>
      <c r="H1595"/>
      <c r="I1595"/>
      <c r="J1595"/>
      <c r="K1595"/>
      <c r="L1595"/>
      <c r="M1595"/>
      <c r="N1595"/>
      <c r="O1595"/>
    </row>
    <row r="1596" spans="1:15" ht="22.95" customHeight="1" x14ac:dyDescent="0.25">
      <c r="A1596"/>
      <c r="B1596"/>
      <c r="C1596"/>
      <c r="D1596"/>
      <c r="E1596"/>
      <c r="F1596"/>
      <c r="G1596"/>
      <c r="H1596"/>
      <c r="I1596"/>
      <c r="J1596"/>
      <c r="K1596"/>
      <c r="L1596"/>
      <c r="M1596"/>
      <c r="N1596"/>
      <c r="O1596"/>
    </row>
    <row r="1597" spans="1:15" ht="22.95" customHeight="1" x14ac:dyDescent="0.25">
      <c r="A1597"/>
      <c r="B1597"/>
      <c r="C1597"/>
      <c r="D1597"/>
      <c r="E1597"/>
      <c r="F1597"/>
      <c r="G1597"/>
      <c r="H1597"/>
      <c r="I1597"/>
      <c r="J1597"/>
      <c r="K1597"/>
      <c r="L1597"/>
      <c r="M1597"/>
      <c r="N1597"/>
      <c r="O1597"/>
    </row>
    <row r="1598" spans="1:15" ht="22.95" customHeight="1" x14ac:dyDescent="0.25">
      <c r="A1598"/>
      <c r="B1598"/>
      <c r="C1598"/>
      <c r="D1598"/>
      <c r="E1598"/>
      <c r="F1598"/>
      <c r="G1598"/>
      <c r="H1598"/>
      <c r="I1598"/>
      <c r="J1598"/>
      <c r="K1598"/>
      <c r="L1598"/>
      <c r="M1598"/>
      <c r="N1598"/>
      <c r="O1598"/>
    </row>
    <row r="1599" spans="1:15" ht="22.95" customHeight="1" x14ac:dyDescent="0.25">
      <c r="A1599"/>
      <c r="B1599"/>
      <c r="C1599"/>
      <c r="D1599"/>
      <c r="E1599"/>
      <c r="F1599"/>
      <c r="G1599"/>
      <c r="H1599"/>
      <c r="I1599"/>
      <c r="J1599"/>
      <c r="K1599"/>
      <c r="L1599"/>
      <c r="M1599"/>
      <c r="N1599"/>
      <c r="O1599"/>
    </row>
    <row r="1600" spans="1:15" ht="22.95" customHeight="1" x14ac:dyDescent="0.25">
      <c r="A1600"/>
      <c r="B1600"/>
      <c r="C1600"/>
      <c r="D1600"/>
      <c r="E1600"/>
      <c r="F1600"/>
      <c r="G1600"/>
      <c r="H1600"/>
      <c r="I1600"/>
      <c r="J1600"/>
      <c r="K1600"/>
      <c r="L1600"/>
      <c r="M1600"/>
      <c r="N1600"/>
      <c r="O1600"/>
    </row>
    <row r="1601" spans="1:15" ht="22.95" customHeight="1" x14ac:dyDescent="0.25">
      <c r="A1601"/>
      <c r="B1601"/>
      <c r="C1601"/>
      <c r="D1601"/>
      <c r="E1601"/>
      <c r="F1601"/>
      <c r="G1601"/>
      <c r="H1601"/>
      <c r="I1601"/>
      <c r="J1601"/>
      <c r="K1601"/>
      <c r="L1601"/>
      <c r="M1601"/>
      <c r="N1601"/>
      <c r="O1601"/>
    </row>
    <row r="1602" spans="1:15" ht="22.95" customHeight="1" x14ac:dyDescent="0.25">
      <c r="A1602"/>
      <c r="B1602"/>
      <c r="C1602"/>
      <c r="D1602"/>
      <c r="E1602"/>
      <c r="F1602"/>
      <c r="G1602"/>
      <c r="H1602"/>
      <c r="I1602"/>
      <c r="J1602"/>
      <c r="K1602"/>
      <c r="L1602"/>
      <c r="M1602"/>
      <c r="N1602"/>
      <c r="O1602"/>
    </row>
    <row r="1603" spans="1:15" ht="22.95" customHeight="1" x14ac:dyDescent="0.25">
      <c r="A1603"/>
      <c r="B1603"/>
      <c r="C1603"/>
      <c r="D1603"/>
      <c r="E1603"/>
      <c r="F1603"/>
      <c r="G1603"/>
      <c r="H1603"/>
      <c r="I1603"/>
      <c r="J1603"/>
      <c r="K1603"/>
      <c r="L1603"/>
      <c r="M1603"/>
      <c r="N1603"/>
      <c r="O1603"/>
    </row>
    <row r="1604" spans="1:15" ht="22.95" customHeight="1" x14ac:dyDescent="0.25">
      <c r="A1604"/>
      <c r="B1604"/>
      <c r="C1604"/>
      <c r="D1604"/>
      <c r="E1604"/>
      <c r="F1604"/>
      <c r="G1604"/>
      <c r="H1604"/>
      <c r="I1604"/>
      <c r="J1604"/>
      <c r="K1604"/>
      <c r="L1604"/>
      <c r="M1604"/>
      <c r="N1604"/>
      <c r="O1604"/>
    </row>
    <row r="1605" spans="1:15" ht="22.95" customHeight="1" x14ac:dyDescent="0.25">
      <c r="A1605"/>
      <c r="B1605"/>
      <c r="C1605"/>
      <c r="D1605"/>
      <c r="E1605"/>
      <c r="F1605"/>
      <c r="G1605"/>
      <c r="H1605"/>
      <c r="I1605"/>
      <c r="J1605"/>
      <c r="K1605"/>
      <c r="L1605"/>
      <c r="M1605"/>
      <c r="N1605"/>
      <c r="O1605"/>
    </row>
    <row r="1606" spans="1:15" ht="22.95" customHeight="1" x14ac:dyDescent="0.25">
      <c r="A1606"/>
      <c r="B1606"/>
      <c r="C1606"/>
      <c r="D1606"/>
      <c r="E1606"/>
      <c r="F1606"/>
      <c r="G1606"/>
      <c r="H1606"/>
      <c r="I1606"/>
      <c r="J1606"/>
      <c r="K1606"/>
      <c r="L1606"/>
      <c r="M1606"/>
      <c r="N1606"/>
      <c r="O1606"/>
    </row>
    <row r="1607" spans="1:15" ht="22.95" customHeight="1" x14ac:dyDescent="0.25">
      <c r="A1607"/>
      <c r="B1607"/>
      <c r="C1607"/>
      <c r="D1607"/>
      <c r="E1607"/>
      <c r="F1607"/>
      <c r="G1607"/>
      <c r="H1607"/>
      <c r="I1607"/>
      <c r="J1607"/>
      <c r="K1607"/>
      <c r="L1607"/>
      <c r="M1607"/>
      <c r="N1607"/>
      <c r="O1607"/>
    </row>
    <row r="1608" spans="1:15" ht="22.95" customHeight="1" x14ac:dyDescent="0.25">
      <c r="A1608"/>
      <c r="B1608"/>
      <c r="C1608"/>
      <c r="D1608"/>
      <c r="E1608"/>
      <c r="F1608"/>
      <c r="G1608"/>
      <c r="H1608"/>
      <c r="I1608"/>
      <c r="J1608"/>
      <c r="K1608"/>
      <c r="L1608"/>
      <c r="M1608"/>
      <c r="N1608"/>
      <c r="O1608"/>
    </row>
    <row r="1609" spans="1:15" ht="22.95" customHeight="1" x14ac:dyDescent="0.25">
      <c r="A1609"/>
      <c r="B1609"/>
      <c r="C1609"/>
      <c r="D1609"/>
      <c r="E1609"/>
      <c r="F1609"/>
      <c r="G1609"/>
      <c r="H1609"/>
      <c r="I1609"/>
      <c r="J1609"/>
      <c r="K1609"/>
      <c r="L1609"/>
      <c r="M1609"/>
      <c r="N1609"/>
      <c r="O1609"/>
    </row>
    <row r="1610" spans="1:15" ht="22.95" customHeight="1" x14ac:dyDescent="0.25">
      <c r="A1610"/>
      <c r="B1610"/>
      <c r="C1610"/>
      <c r="D1610"/>
      <c r="E1610"/>
      <c r="F1610"/>
      <c r="G1610"/>
      <c r="H1610"/>
      <c r="I1610"/>
      <c r="J1610"/>
      <c r="K1610"/>
      <c r="L1610"/>
      <c r="M1610"/>
      <c r="N1610"/>
      <c r="O1610"/>
    </row>
    <row r="1611" spans="1:15" ht="22.95" customHeight="1" x14ac:dyDescent="0.25">
      <c r="A1611"/>
      <c r="B1611"/>
      <c r="C1611"/>
      <c r="D1611"/>
      <c r="E1611"/>
      <c r="F1611"/>
      <c r="G1611"/>
      <c r="H1611"/>
      <c r="I1611"/>
      <c r="J1611"/>
      <c r="K1611"/>
      <c r="L1611"/>
      <c r="M1611"/>
      <c r="N1611"/>
      <c r="O1611"/>
    </row>
    <row r="1612" spans="1:15" ht="22.95" customHeight="1" x14ac:dyDescent="0.25">
      <c r="A1612"/>
      <c r="B1612"/>
      <c r="C1612"/>
      <c r="D1612"/>
      <c r="E1612"/>
      <c r="F1612"/>
      <c r="G1612"/>
      <c r="H1612"/>
      <c r="I1612"/>
      <c r="J1612"/>
      <c r="K1612"/>
      <c r="L1612"/>
      <c r="M1612"/>
      <c r="N1612"/>
      <c r="O1612"/>
    </row>
    <row r="1613" spans="1:15" ht="22.95" customHeight="1" x14ac:dyDescent="0.25">
      <c r="A1613"/>
      <c r="B1613"/>
      <c r="C1613"/>
      <c r="D1613"/>
      <c r="E1613"/>
      <c r="F1613"/>
      <c r="G1613"/>
      <c r="H1613"/>
      <c r="I1613"/>
      <c r="J1613"/>
      <c r="K1613"/>
      <c r="L1613"/>
      <c r="M1613"/>
      <c r="N1613"/>
      <c r="O1613"/>
    </row>
    <row r="1614" spans="1:15" ht="22.95" customHeight="1" x14ac:dyDescent="0.25">
      <c r="A1614"/>
      <c r="B1614"/>
      <c r="C1614"/>
      <c r="D1614"/>
      <c r="E1614"/>
      <c r="F1614"/>
      <c r="G1614"/>
      <c r="H1614"/>
      <c r="I1614"/>
      <c r="J1614"/>
      <c r="K1614"/>
      <c r="L1614"/>
      <c r="M1614"/>
      <c r="N1614"/>
      <c r="O1614"/>
    </row>
    <row r="1615" spans="1:15" ht="22.95" customHeight="1" x14ac:dyDescent="0.25">
      <c r="A1615"/>
      <c r="B1615"/>
      <c r="C1615"/>
      <c r="D1615"/>
      <c r="E1615"/>
      <c r="F1615"/>
      <c r="G1615"/>
      <c r="H1615"/>
      <c r="I1615"/>
      <c r="J1615"/>
      <c r="K1615"/>
      <c r="L1615"/>
      <c r="M1615"/>
      <c r="N1615"/>
      <c r="O1615"/>
    </row>
    <row r="1616" spans="1:15" ht="22.95" customHeight="1" x14ac:dyDescent="0.25">
      <c r="A1616"/>
      <c r="B1616"/>
      <c r="C1616"/>
      <c r="D1616"/>
      <c r="E1616"/>
      <c r="F1616"/>
      <c r="G1616"/>
      <c r="H1616"/>
      <c r="I1616"/>
      <c r="J1616"/>
      <c r="K1616"/>
      <c r="L1616"/>
      <c r="M1616"/>
      <c r="N1616"/>
      <c r="O1616"/>
    </row>
    <row r="1617" spans="1:15" ht="22.95" customHeight="1" x14ac:dyDescent="0.25">
      <c r="A1617"/>
      <c r="B1617"/>
      <c r="C1617"/>
      <c r="D1617"/>
      <c r="E1617"/>
      <c r="F1617"/>
      <c r="G1617"/>
      <c r="H1617"/>
      <c r="I1617"/>
      <c r="J1617"/>
      <c r="K1617"/>
      <c r="L1617"/>
      <c r="M1617"/>
      <c r="N1617"/>
      <c r="O1617"/>
    </row>
    <row r="1618" spans="1:15" ht="22.95" customHeight="1" x14ac:dyDescent="0.25">
      <c r="A1618"/>
      <c r="B1618"/>
      <c r="C1618"/>
      <c r="D1618"/>
      <c r="E1618"/>
      <c r="F1618"/>
      <c r="G1618"/>
      <c r="H1618"/>
      <c r="I1618"/>
      <c r="J1618"/>
      <c r="K1618"/>
      <c r="L1618"/>
      <c r="M1618"/>
      <c r="N1618"/>
      <c r="O1618"/>
    </row>
    <row r="1619" spans="1:15" ht="22.95" customHeight="1" x14ac:dyDescent="0.25">
      <c r="A1619"/>
      <c r="B1619"/>
      <c r="C1619"/>
      <c r="D1619"/>
      <c r="E1619"/>
      <c r="F1619"/>
      <c r="G1619"/>
      <c r="H1619"/>
      <c r="I1619"/>
      <c r="J1619"/>
      <c r="K1619"/>
      <c r="L1619"/>
      <c r="M1619"/>
      <c r="N1619"/>
      <c r="O1619"/>
    </row>
    <row r="1620" spans="1:15" ht="22.95" customHeight="1" x14ac:dyDescent="0.25">
      <c r="A1620"/>
      <c r="B1620"/>
      <c r="C1620"/>
      <c r="D1620"/>
      <c r="E1620"/>
      <c r="F1620"/>
      <c r="G1620"/>
      <c r="H1620"/>
      <c r="I1620"/>
      <c r="J1620"/>
      <c r="K1620"/>
      <c r="L1620"/>
      <c r="M1620"/>
      <c r="N1620"/>
      <c r="O1620"/>
    </row>
    <row r="1621" spans="1:15" ht="22.95" customHeight="1" x14ac:dyDescent="0.25">
      <c r="A1621"/>
      <c r="B1621"/>
      <c r="C1621"/>
      <c r="D1621"/>
      <c r="E1621"/>
      <c r="F1621"/>
      <c r="G1621"/>
      <c r="H1621"/>
      <c r="I1621"/>
      <c r="J1621"/>
      <c r="K1621"/>
      <c r="L1621"/>
      <c r="M1621"/>
      <c r="N1621"/>
      <c r="O1621"/>
    </row>
    <row r="1622" spans="1:15" ht="22.95" customHeight="1" x14ac:dyDescent="0.25">
      <c r="A1622"/>
      <c r="B1622"/>
      <c r="C1622"/>
      <c r="D1622"/>
      <c r="E1622"/>
      <c r="F1622"/>
      <c r="G1622"/>
      <c r="H1622"/>
      <c r="I1622"/>
      <c r="J1622"/>
      <c r="K1622"/>
      <c r="L1622"/>
      <c r="M1622"/>
      <c r="N1622"/>
      <c r="O1622"/>
    </row>
    <row r="1623" spans="1:15" ht="22.95" customHeight="1" x14ac:dyDescent="0.25">
      <c r="A1623"/>
      <c r="B1623"/>
      <c r="C1623"/>
      <c r="D1623"/>
      <c r="E1623"/>
      <c r="F1623"/>
      <c r="G1623"/>
      <c r="H1623"/>
      <c r="I1623"/>
      <c r="J1623"/>
      <c r="K1623"/>
      <c r="L1623"/>
      <c r="M1623"/>
      <c r="N1623"/>
      <c r="O1623"/>
    </row>
    <row r="1624" spans="1:15" ht="22.95" customHeight="1" x14ac:dyDescent="0.25">
      <c r="A1624"/>
      <c r="B1624"/>
      <c r="C1624"/>
      <c r="D1624"/>
      <c r="E1624"/>
      <c r="F1624"/>
      <c r="G1624"/>
      <c r="H1624"/>
      <c r="I1624"/>
      <c r="J1624"/>
      <c r="K1624"/>
      <c r="L1624"/>
      <c r="M1624"/>
      <c r="N1624"/>
      <c r="O1624"/>
    </row>
    <row r="1625" spans="1:15" ht="22.95" customHeight="1" x14ac:dyDescent="0.25">
      <c r="A1625"/>
      <c r="B1625"/>
      <c r="C1625"/>
      <c r="D1625"/>
      <c r="E1625"/>
      <c r="F1625"/>
      <c r="G1625"/>
      <c r="H1625"/>
      <c r="I1625"/>
      <c r="J1625"/>
      <c r="K1625"/>
      <c r="L1625"/>
      <c r="M1625"/>
      <c r="N1625"/>
      <c r="O1625"/>
    </row>
    <row r="1626" spans="1:15" ht="22.95" customHeight="1" x14ac:dyDescent="0.25">
      <c r="A1626"/>
      <c r="B1626"/>
      <c r="C1626"/>
      <c r="D1626"/>
      <c r="E1626"/>
      <c r="F1626"/>
      <c r="G1626"/>
      <c r="H1626"/>
      <c r="I1626"/>
      <c r="J1626"/>
      <c r="K1626"/>
      <c r="L1626"/>
      <c r="M1626"/>
      <c r="N1626"/>
      <c r="O1626"/>
    </row>
    <row r="1627" spans="1:15" ht="22.95" customHeight="1" x14ac:dyDescent="0.25">
      <c r="A1627"/>
      <c r="B1627"/>
      <c r="C1627"/>
      <c r="D1627"/>
      <c r="E1627"/>
      <c r="F1627"/>
      <c r="G1627"/>
      <c r="H1627"/>
      <c r="I1627"/>
      <c r="J1627"/>
      <c r="K1627"/>
      <c r="L1627"/>
      <c r="M1627"/>
      <c r="N1627"/>
      <c r="O1627"/>
    </row>
    <row r="1628" spans="1:15" ht="22.95" customHeight="1" x14ac:dyDescent="0.25">
      <c r="A1628"/>
      <c r="B1628"/>
      <c r="C1628"/>
      <c r="D1628"/>
      <c r="E1628"/>
      <c r="F1628"/>
      <c r="G1628"/>
      <c r="H1628"/>
      <c r="I1628"/>
      <c r="J1628"/>
      <c r="K1628"/>
      <c r="L1628"/>
      <c r="M1628"/>
      <c r="N1628"/>
      <c r="O1628"/>
    </row>
    <row r="1629" spans="1:15" ht="22.95" customHeight="1" x14ac:dyDescent="0.25">
      <c r="A1629"/>
      <c r="B1629"/>
      <c r="C1629"/>
      <c r="D1629"/>
      <c r="E1629"/>
      <c r="F1629"/>
      <c r="G1629"/>
      <c r="H1629"/>
      <c r="I1629"/>
      <c r="J1629"/>
      <c r="K1629"/>
      <c r="L1629"/>
      <c r="M1629"/>
      <c r="N1629"/>
      <c r="O1629"/>
    </row>
    <row r="1630" spans="1:15" ht="22.95" customHeight="1" x14ac:dyDescent="0.25">
      <c r="A1630"/>
      <c r="B1630"/>
      <c r="C1630"/>
      <c r="D1630"/>
      <c r="E1630"/>
      <c r="F1630"/>
      <c r="G1630"/>
      <c r="H1630"/>
      <c r="I1630"/>
      <c r="J1630"/>
      <c r="K1630"/>
      <c r="L1630"/>
      <c r="M1630"/>
      <c r="N1630"/>
      <c r="O1630"/>
    </row>
    <row r="1631" spans="1:15" ht="22.95" customHeight="1" x14ac:dyDescent="0.25">
      <c r="A1631"/>
      <c r="B1631"/>
      <c r="C1631"/>
      <c r="D1631"/>
      <c r="E1631"/>
      <c r="F1631"/>
      <c r="G1631"/>
      <c r="H1631"/>
      <c r="I1631"/>
      <c r="J1631"/>
      <c r="K1631"/>
      <c r="L1631"/>
      <c r="M1631"/>
      <c r="N1631"/>
      <c r="O1631"/>
    </row>
    <row r="1632" spans="1:15" ht="22.95" customHeight="1" x14ac:dyDescent="0.25">
      <c r="A1632"/>
      <c r="B1632"/>
      <c r="C1632"/>
      <c r="D1632"/>
      <c r="E1632"/>
      <c r="F1632"/>
      <c r="G1632"/>
      <c r="H1632"/>
      <c r="I1632"/>
      <c r="J1632"/>
      <c r="K1632"/>
      <c r="L1632"/>
      <c r="M1632"/>
      <c r="N1632"/>
      <c r="O1632"/>
    </row>
    <row r="1633" spans="1:15" ht="22.95" customHeight="1" x14ac:dyDescent="0.25">
      <c r="A1633"/>
      <c r="B1633"/>
      <c r="C1633"/>
      <c r="D1633"/>
      <c r="E1633"/>
      <c r="F1633"/>
      <c r="G1633"/>
      <c r="H1633"/>
      <c r="I1633"/>
      <c r="J1633"/>
      <c r="K1633"/>
      <c r="L1633"/>
      <c r="M1633"/>
      <c r="N1633"/>
      <c r="O1633"/>
    </row>
    <row r="1634" spans="1:15" ht="22.95" customHeight="1" x14ac:dyDescent="0.25">
      <c r="A1634"/>
      <c r="B1634"/>
      <c r="C1634"/>
      <c r="D1634"/>
      <c r="E1634"/>
      <c r="F1634"/>
      <c r="G1634"/>
      <c r="H1634"/>
      <c r="I1634"/>
      <c r="J1634"/>
      <c r="K1634"/>
      <c r="L1634"/>
      <c r="M1634"/>
      <c r="N1634"/>
      <c r="O1634"/>
    </row>
    <row r="1635" spans="1:15" ht="22.95" customHeight="1" x14ac:dyDescent="0.25">
      <c r="A1635"/>
      <c r="B1635"/>
      <c r="C1635"/>
      <c r="D1635"/>
      <c r="E1635"/>
      <c r="F1635"/>
      <c r="G1635"/>
      <c r="H1635"/>
      <c r="I1635"/>
      <c r="J1635"/>
      <c r="K1635"/>
      <c r="L1635"/>
      <c r="M1635"/>
      <c r="N1635"/>
      <c r="O1635"/>
    </row>
    <row r="1636" spans="1:15" ht="22.95" customHeight="1" x14ac:dyDescent="0.25">
      <c r="A1636"/>
      <c r="B1636"/>
      <c r="C1636"/>
      <c r="D1636"/>
      <c r="E1636"/>
      <c r="F1636"/>
      <c r="G1636"/>
      <c r="H1636"/>
      <c r="I1636"/>
      <c r="J1636"/>
      <c r="K1636"/>
      <c r="L1636"/>
      <c r="M1636"/>
      <c r="N1636"/>
      <c r="O1636"/>
    </row>
    <row r="1637" spans="1:15" ht="22.95" customHeight="1" x14ac:dyDescent="0.25">
      <c r="A1637"/>
      <c r="B1637"/>
      <c r="C1637"/>
      <c r="D1637"/>
      <c r="E1637"/>
      <c r="F1637"/>
      <c r="G1637"/>
      <c r="H1637"/>
      <c r="I1637"/>
      <c r="J1637"/>
      <c r="K1637"/>
      <c r="L1637"/>
      <c r="M1637"/>
      <c r="N1637"/>
      <c r="O1637"/>
    </row>
    <row r="1638" spans="1:15" ht="22.95" customHeight="1" x14ac:dyDescent="0.25">
      <c r="A1638"/>
      <c r="B1638"/>
      <c r="C1638"/>
      <c r="D1638"/>
      <c r="E1638"/>
      <c r="F1638"/>
      <c r="G1638"/>
      <c r="H1638"/>
      <c r="I1638"/>
      <c r="J1638"/>
      <c r="K1638"/>
      <c r="L1638"/>
      <c r="M1638"/>
      <c r="N1638"/>
      <c r="O1638"/>
    </row>
    <row r="1639" spans="1:15" ht="22.95" customHeight="1" x14ac:dyDescent="0.25">
      <c r="A1639"/>
      <c r="B1639"/>
      <c r="C1639"/>
      <c r="D1639"/>
      <c r="E1639"/>
      <c r="F1639"/>
      <c r="G1639"/>
      <c r="H1639"/>
      <c r="I1639"/>
      <c r="J1639"/>
      <c r="K1639"/>
      <c r="L1639"/>
      <c r="M1639"/>
      <c r="N1639"/>
      <c r="O1639"/>
    </row>
    <row r="1640" spans="1:15" ht="22.95" customHeight="1" x14ac:dyDescent="0.25">
      <c r="A1640"/>
      <c r="B1640"/>
      <c r="C1640"/>
      <c r="D1640"/>
      <c r="E1640"/>
      <c r="F1640"/>
      <c r="G1640"/>
      <c r="H1640"/>
      <c r="I1640"/>
      <c r="J1640"/>
      <c r="K1640"/>
      <c r="L1640"/>
      <c r="M1640"/>
      <c r="N1640"/>
      <c r="O1640"/>
    </row>
    <row r="1641" spans="1:15" ht="22.95" customHeight="1" x14ac:dyDescent="0.25">
      <c r="A1641"/>
      <c r="B1641"/>
      <c r="C1641"/>
      <c r="D1641"/>
      <c r="E1641"/>
      <c r="F1641"/>
      <c r="G1641"/>
      <c r="H1641"/>
      <c r="I1641"/>
      <c r="J1641"/>
      <c r="K1641"/>
      <c r="L1641"/>
      <c r="M1641"/>
      <c r="N1641"/>
      <c r="O1641"/>
    </row>
    <row r="1642" spans="1:15" ht="22.95" customHeight="1" x14ac:dyDescent="0.25">
      <c r="A1642"/>
      <c r="B1642"/>
      <c r="C1642"/>
      <c r="D1642"/>
      <c r="E1642"/>
      <c r="F1642"/>
      <c r="G1642"/>
      <c r="H1642"/>
      <c r="I1642"/>
      <c r="J1642"/>
      <c r="K1642"/>
      <c r="L1642"/>
      <c r="M1642"/>
      <c r="N1642"/>
      <c r="O1642"/>
    </row>
    <row r="1643" spans="1:15" ht="22.95" customHeight="1" x14ac:dyDescent="0.25">
      <c r="A1643"/>
      <c r="B1643"/>
      <c r="C1643"/>
      <c r="D1643"/>
      <c r="E1643"/>
      <c r="F1643"/>
      <c r="G1643"/>
      <c r="H1643"/>
      <c r="I1643"/>
      <c r="J1643"/>
      <c r="K1643"/>
      <c r="L1643"/>
      <c r="M1643"/>
      <c r="N1643"/>
      <c r="O1643"/>
    </row>
    <row r="1644" spans="1:15" ht="22.95" customHeight="1" x14ac:dyDescent="0.25">
      <c r="A1644"/>
      <c r="B1644"/>
      <c r="C1644"/>
      <c r="D1644"/>
      <c r="E1644"/>
      <c r="F1644"/>
      <c r="G1644"/>
      <c r="H1644"/>
      <c r="I1644"/>
      <c r="J1644"/>
      <c r="K1644"/>
      <c r="L1644"/>
      <c r="M1644"/>
      <c r="N1644"/>
      <c r="O1644"/>
    </row>
    <row r="1645" spans="1:15" ht="22.95" customHeight="1" x14ac:dyDescent="0.25">
      <c r="A1645"/>
      <c r="B1645"/>
      <c r="C1645"/>
      <c r="D1645"/>
      <c r="E1645"/>
      <c r="F1645"/>
      <c r="G1645"/>
      <c r="H1645"/>
      <c r="I1645"/>
      <c r="J1645"/>
      <c r="K1645"/>
      <c r="L1645"/>
      <c r="M1645"/>
      <c r="N1645"/>
      <c r="O1645"/>
    </row>
    <row r="1646" spans="1:15" ht="22.95" customHeight="1" x14ac:dyDescent="0.25">
      <c r="A1646"/>
      <c r="B1646"/>
      <c r="C1646"/>
      <c r="D1646"/>
      <c r="E1646"/>
      <c r="F1646"/>
      <c r="G1646"/>
      <c r="H1646"/>
      <c r="I1646"/>
      <c r="J1646"/>
      <c r="K1646"/>
      <c r="L1646"/>
      <c r="M1646"/>
      <c r="N1646"/>
      <c r="O1646"/>
    </row>
    <row r="1647" spans="1:15" ht="22.95" customHeight="1" x14ac:dyDescent="0.25">
      <c r="A1647"/>
      <c r="B1647"/>
      <c r="C1647"/>
      <c r="D1647"/>
      <c r="E1647"/>
      <c r="F1647"/>
      <c r="G1647"/>
      <c r="H1647"/>
      <c r="I1647"/>
      <c r="J1647"/>
      <c r="K1647"/>
      <c r="L1647"/>
      <c r="M1647"/>
      <c r="N1647"/>
      <c r="O1647"/>
    </row>
    <row r="1648" spans="1:15" ht="22.95" customHeight="1" x14ac:dyDescent="0.25">
      <c r="A1648"/>
      <c r="B1648"/>
      <c r="C1648"/>
      <c r="D1648"/>
      <c r="E1648"/>
      <c r="F1648"/>
      <c r="G1648"/>
      <c r="H1648"/>
      <c r="I1648"/>
      <c r="J1648"/>
      <c r="K1648"/>
      <c r="L1648"/>
      <c r="M1648"/>
      <c r="N1648"/>
      <c r="O1648"/>
    </row>
    <row r="1649" spans="1:15" ht="100.2" customHeight="1" x14ac:dyDescent="0.25">
      <c r="A1649"/>
      <c r="B1649"/>
      <c r="C1649"/>
      <c r="D1649"/>
      <c r="E1649"/>
      <c r="F1649"/>
      <c r="G1649"/>
      <c r="H1649"/>
      <c r="I1649"/>
      <c r="J1649"/>
      <c r="K1649"/>
      <c r="L1649"/>
      <c r="M1649"/>
      <c r="N1649"/>
      <c r="O1649"/>
    </row>
    <row r="1650" spans="1:15" ht="22.95" customHeight="1" x14ac:dyDescent="0.25">
      <c r="A1650"/>
      <c r="B1650"/>
      <c r="C1650"/>
      <c r="D1650"/>
      <c r="E1650"/>
      <c r="F1650"/>
      <c r="G1650"/>
      <c r="H1650"/>
      <c r="I1650"/>
      <c r="J1650"/>
      <c r="K1650"/>
      <c r="L1650"/>
      <c r="M1650"/>
      <c r="N1650"/>
      <c r="O1650"/>
    </row>
    <row r="1651" spans="1:15" ht="22.95" customHeight="1" x14ac:dyDescent="0.25">
      <c r="A1651"/>
      <c r="B1651"/>
      <c r="C1651"/>
      <c r="D1651"/>
      <c r="E1651"/>
      <c r="F1651"/>
      <c r="G1651"/>
      <c r="H1651"/>
      <c r="I1651"/>
      <c r="J1651"/>
      <c r="K1651"/>
      <c r="L1651"/>
      <c r="M1651"/>
      <c r="N1651"/>
      <c r="O1651"/>
    </row>
    <row r="1652" spans="1:15" ht="22.95" customHeight="1" x14ac:dyDescent="0.25">
      <c r="A1652"/>
      <c r="B1652"/>
      <c r="C1652"/>
      <c r="D1652"/>
      <c r="E1652"/>
      <c r="F1652"/>
      <c r="G1652"/>
      <c r="H1652"/>
      <c r="I1652"/>
      <c r="J1652"/>
      <c r="K1652"/>
      <c r="L1652"/>
      <c r="M1652"/>
      <c r="N1652"/>
      <c r="O1652"/>
    </row>
    <row r="1653" spans="1:15" ht="22.95" customHeight="1" x14ac:dyDescent="0.25">
      <c r="A1653"/>
      <c r="B1653"/>
      <c r="C1653"/>
      <c r="D1653"/>
      <c r="E1653"/>
      <c r="F1653"/>
      <c r="G1653"/>
      <c r="H1653"/>
      <c r="I1653"/>
      <c r="J1653"/>
      <c r="K1653"/>
      <c r="L1653"/>
      <c r="M1653"/>
      <c r="N1653"/>
      <c r="O1653"/>
    </row>
    <row r="1654" spans="1:15" ht="22.95" customHeight="1" x14ac:dyDescent="0.25">
      <c r="A1654"/>
      <c r="B1654"/>
      <c r="C1654"/>
      <c r="D1654"/>
      <c r="E1654"/>
      <c r="F1654"/>
      <c r="G1654"/>
      <c r="H1654"/>
      <c r="I1654"/>
      <c r="J1654"/>
      <c r="K1654"/>
      <c r="L1654"/>
      <c r="M1654"/>
      <c r="N1654"/>
      <c r="O1654"/>
    </row>
    <row r="1655" spans="1:15" ht="22.95" customHeight="1" x14ac:dyDescent="0.25">
      <c r="A1655"/>
      <c r="B1655"/>
      <c r="C1655"/>
      <c r="D1655"/>
      <c r="E1655"/>
      <c r="F1655"/>
      <c r="G1655"/>
      <c r="H1655"/>
      <c r="I1655"/>
      <c r="J1655"/>
      <c r="K1655"/>
      <c r="L1655"/>
      <c r="M1655"/>
      <c r="N1655"/>
      <c r="O1655"/>
    </row>
    <row r="1656" spans="1:15" ht="22.95" customHeight="1" x14ac:dyDescent="0.25">
      <c r="A1656"/>
      <c r="B1656"/>
      <c r="C1656"/>
      <c r="D1656"/>
      <c r="E1656"/>
      <c r="F1656"/>
      <c r="G1656"/>
      <c r="H1656"/>
      <c r="I1656"/>
      <c r="J1656"/>
      <c r="K1656"/>
      <c r="L1656"/>
      <c r="M1656"/>
      <c r="N1656"/>
      <c r="O1656"/>
    </row>
    <row r="1657" spans="1:15" ht="22.95" customHeight="1" x14ac:dyDescent="0.25">
      <c r="A1657"/>
      <c r="B1657"/>
      <c r="C1657"/>
      <c r="D1657"/>
      <c r="E1657"/>
      <c r="F1657"/>
      <c r="G1657"/>
      <c r="H1657"/>
      <c r="I1657"/>
      <c r="J1657"/>
      <c r="K1657"/>
      <c r="L1657"/>
      <c r="M1657"/>
      <c r="N1657"/>
      <c r="O1657"/>
    </row>
    <row r="1658" spans="1:15" ht="22.95" customHeight="1" x14ac:dyDescent="0.25">
      <c r="A1658"/>
      <c r="B1658"/>
      <c r="C1658"/>
      <c r="D1658"/>
      <c r="E1658"/>
      <c r="F1658"/>
      <c r="G1658"/>
      <c r="H1658"/>
      <c r="I1658"/>
      <c r="J1658"/>
      <c r="K1658"/>
      <c r="L1658"/>
      <c r="M1658"/>
      <c r="N1658"/>
      <c r="O1658"/>
    </row>
    <row r="1659" spans="1:15" ht="22.95" customHeight="1" x14ac:dyDescent="0.25">
      <c r="A1659"/>
      <c r="B1659"/>
      <c r="C1659"/>
      <c r="D1659"/>
      <c r="E1659"/>
      <c r="F1659"/>
      <c r="G1659"/>
      <c r="H1659"/>
      <c r="I1659"/>
      <c r="J1659"/>
      <c r="K1659"/>
      <c r="L1659"/>
      <c r="M1659"/>
      <c r="N1659"/>
      <c r="O1659"/>
    </row>
    <row r="1660" spans="1:15" ht="22.95" customHeight="1" x14ac:dyDescent="0.25">
      <c r="A1660"/>
      <c r="B1660"/>
      <c r="C1660"/>
      <c r="D1660"/>
      <c r="E1660"/>
      <c r="F1660"/>
      <c r="G1660"/>
      <c r="H1660"/>
      <c r="I1660"/>
      <c r="J1660"/>
      <c r="K1660"/>
      <c r="L1660"/>
      <c r="M1660"/>
      <c r="N1660"/>
      <c r="O1660"/>
    </row>
    <row r="1661" spans="1:15" ht="22.95" customHeight="1" x14ac:dyDescent="0.25">
      <c r="A1661"/>
      <c r="B1661"/>
      <c r="C1661"/>
      <c r="D1661"/>
      <c r="E1661"/>
      <c r="F1661"/>
      <c r="G1661"/>
      <c r="H1661"/>
      <c r="I1661"/>
      <c r="J1661"/>
      <c r="K1661"/>
      <c r="L1661"/>
      <c r="M1661"/>
      <c r="N1661"/>
      <c r="O1661"/>
    </row>
    <row r="1662" spans="1:15" ht="22.95" customHeight="1" x14ac:dyDescent="0.25">
      <c r="A1662"/>
      <c r="B1662"/>
      <c r="C1662"/>
      <c r="D1662"/>
      <c r="E1662"/>
      <c r="F1662"/>
      <c r="G1662"/>
      <c r="H1662"/>
      <c r="I1662"/>
      <c r="J1662"/>
      <c r="K1662"/>
      <c r="L1662"/>
      <c r="M1662"/>
      <c r="N1662"/>
      <c r="O1662"/>
    </row>
    <row r="1663" spans="1:15" ht="22.95" customHeight="1" x14ac:dyDescent="0.25">
      <c r="A1663"/>
      <c r="B1663"/>
      <c r="C1663"/>
      <c r="D1663"/>
      <c r="E1663"/>
      <c r="F1663"/>
      <c r="G1663"/>
      <c r="H1663"/>
      <c r="I1663"/>
      <c r="J1663"/>
      <c r="K1663"/>
      <c r="L1663"/>
      <c r="M1663"/>
      <c r="N1663"/>
      <c r="O1663"/>
    </row>
    <row r="1664" spans="1:15" ht="22.95" customHeight="1" x14ac:dyDescent="0.25">
      <c r="A1664"/>
      <c r="B1664"/>
      <c r="C1664"/>
      <c r="D1664"/>
      <c r="E1664"/>
      <c r="F1664"/>
      <c r="G1664"/>
      <c r="H1664"/>
      <c r="I1664"/>
      <c r="J1664"/>
      <c r="K1664"/>
      <c r="L1664"/>
      <c r="M1664"/>
      <c r="N1664"/>
      <c r="O1664"/>
    </row>
    <row r="1665" spans="1:15" ht="22.95" customHeight="1" x14ac:dyDescent="0.25">
      <c r="A1665"/>
      <c r="B1665"/>
      <c r="C1665"/>
      <c r="D1665"/>
      <c r="E1665"/>
      <c r="F1665"/>
      <c r="G1665"/>
      <c r="H1665"/>
      <c r="I1665"/>
      <c r="J1665"/>
      <c r="K1665"/>
      <c r="L1665"/>
      <c r="M1665"/>
      <c r="N1665"/>
      <c r="O1665"/>
    </row>
    <row r="1666" spans="1:15" ht="22.95" customHeight="1" x14ac:dyDescent="0.25">
      <c r="A1666"/>
      <c r="B1666"/>
      <c r="C1666"/>
      <c r="D1666"/>
      <c r="E1666"/>
      <c r="F1666"/>
      <c r="G1666"/>
      <c r="H1666"/>
      <c r="I1666"/>
      <c r="J1666"/>
      <c r="K1666"/>
      <c r="L1666"/>
      <c r="M1666"/>
      <c r="N1666"/>
      <c r="O1666"/>
    </row>
    <row r="1667" spans="1:15" ht="22.95" customHeight="1" x14ac:dyDescent="0.25">
      <c r="A1667"/>
      <c r="B1667"/>
      <c r="C1667"/>
      <c r="D1667"/>
      <c r="E1667"/>
      <c r="F1667"/>
      <c r="G1667"/>
      <c r="H1667"/>
      <c r="I1667"/>
      <c r="J1667"/>
      <c r="K1667"/>
      <c r="L1667"/>
      <c r="M1667"/>
      <c r="N1667"/>
      <c r="O1667"/>
    </row>
    <row r="1668" spans="1:15" ht="22.95" customHeight="1" x14ac:dyDescent="0.25">
      <c r="A1668"/>
      <c r="B1668"/>
      <c r="C1668"/>
      <c r="D1668"/>
      <c r="E1668"/>
      <c r="F1668"/>
      <c r="G1668"/>
      <c r="H1668"/>
      <c r="I1668"/>
      <c r="J1668"/>
      <c r="K1668"/>
      <c r="L1668"/>
      <c r="M1668"/>
      <c r="N1668"/>
      <c r="O1668"/>
    </row>
    <row r="1669" spans="1:15" ht="22.95" customHeight="1" x14ac:dyDescent="0.25">
      <c r="A1669"/>
      <c r="B1669"/>
      <c r="C1669"/>
      <c r="D1669"/>
      <c r="E1669"/>
      <c r="F1669"/>
      <c r="G1669"/>
      <c r="H1669"/>
      <c r="I1669"/>
      <c r="J1669"/>
      <c r="K1669"/>
      <c r="L1669"/>
      <c r="M1669"/>
      <c r="N1669"/>
      <c r="O1669"/>
    </row>
    <row r="1670" spans="1:15" ht="22.95" customHeight="1" x14ac:dyDescent="0.25">
      <c r="A1670"/>
      <c r="B1670"/>
      <c r="C1670"/>
      <c r="D1670"/>
      <c r="E1670"/>
      <c r="F1670"/>
      <c r="G1670"/>
      <c r="H1670"/>
      <c r="I1670"/>
      <c r="J1670"/>
      <c r="K1670"/>
      <c r="L1670"/>
      <c r="M1670"/>
      <c r="N1670"/>
      <c r="O1670"/>
    </row>
    <row r="1671" spans="1:15" ht="22.95" customHeight="1" x14ac:dyDescent="0.25">
      <c r="A1671"/>
      <c r="B1671"/>
      <c r="C1671"/>
      <c r="D1671"/>
      <c r="E1671"/>
      <c r="F1671"/>
      <c r="G1671"/>
      <c r="H1671"/>
      <c r="I1671"/>
      <c r="J1671"/>
      <c r="K1671"/>
      <c r="L1671"/>
      <c r="M1671"/>
      <c r="N1671"/>
      <c r="O1671"/>
    </row>
    <row r="1672" spans="1:15" ht="22.95" customHeight="1" x14ac:dyDescent="0.25">
      <c r="A1672"/>
      <c r="B1672"/>
      <c r="C1672"/>
      <c r="D1672"/>
      <c r="E1672"/>
      <c r="F1672"/>
      <c r="G1672"/>
      <c r="H1672"/>
      <c r="I1672"/>
      <c r="J1672"/>
      <c r="K1672"/>
      <c r="L1672"/>
      <c r="M1672"/>
      <c r="N1672"/>
      <c r="O1672"/>
    </row>
    <row r="1673" spans="1:15" ht="22.95" customHeight="1" x14ac:dyDescent="0.25">
      <c r="A1673"/>
      <c r="B1673"/>
      <c r="C1673"/>
      <c r="D1673"/>
      <c r="E1673"/>
      <c r="F1673"/>
      <c r="G1673"/>
      <c r="H1673"/>
      <c r="I1673"/>
      <c r="J1673"/>
      <c r="K1673"/>
      <c r="L1673"/>
      <c r="M1673"/>
      <c r="N1673"/>
      <c r="O1673"/>
    </row>
    <row r="1674" spans="1:15" ht="22.95" customHeight="1" x14ac:dyDescent="0.25">
      <c r="A1674"/>
      <c r="B1674"/>
      <c r="C1674"/>
      <c r="D1674"/>
      <c r="E1674"/>
      <c r="F1674"/>
      <c r="G1674"/>
      <c r="H1674"/>
      <c r="I1674"/>
      <c r="J1674"/>
      <c r="K1674"/>
      <c r="L1674"/>
      <c r="M1674"/>
      <c r="N1674"/>
      <c r="O1674"/>
    </row>
    <row r="1675" spans="1:15" ht="22.95" customHeight="1" x14ac:dyDescent="0.25">
      <c r="A1675"/>
      <c r="B1675"/>
      <c r="C1675"/>
      <c r="D1675"/>
      <c r="E1675"/>
      <c r="F1675"/>
      <c r="G1675"/>
      <c r="H1675"/>
      <c r="I1675"/>
      <c r="J1675"/>
      <c r="K1675"/>
      <c r="L1675"/>
      <c r="M1675"/>
      <c r="N1675"/>
      <c r="O1675"/>
    </row>
    <row r="1676" spans="1:15" ht="22.95" customHeight="1" x14ac:dyDescent="0.25">
      <c r="A1676"/>
      <c r="B1676"/>
      <c r="C1676"/>
      <c r="D1676"/>
      <c r="E1676"/>
      <c r="F1676"/>
      <c r="G1676"/>
      <c r="H1676"/>
      <c r="I1676"/>
      <c r="J1676"/>
      <c r="K1676"/>
      <c r="L1676"/>
      <c r="M1676"/>
      <c r="N1676"/>
      <c r="O1676"/>
    </row>
    <row r="1677" spans="1:15" ht="22.95" customHeight="1" x14ac:dyDescent="0.25">
      <c r="A1677"/>
      <c r="B1677"/>
      <c r="C1677"/>
      <c r="D1677"/>
      <c r="E1677"/>
      <c r="F1677"/>
      <c r="G1677"/>
      <c r="H1677"/>
      <c r="I1677"/>
      <c r="J1677"/>
      <c r="K1677"/>
      <c r="L1677"/>
      <c r="M1677"/>
      <c r="N1677"/>
      <c r="O1677"/>
    </row>
    <row r="1678" spans="1:15" ht="22.95" customHeight="1" x14ac:dyDescent="0.25">
      <c r="A1678"/>
      <c r="B1678"/>
      <c r="C1678"/>
      <c r="D1678"/>
      <c r="E1678"/>
      <c r="F1678"/>
      <c r="G1678"/>
      <c r="H1678"/>
      <c r="I1678"/>
      <c r="J1678"/>
      <c r="K1678"/>
      <c r="L1678"/>
      <c r="M1678"/>
      <c r="N1678"/>
      <c r="O1678"/>
    </row>
    <row r="1679" spans="1:15" ht="22.95" customHeight="1" x14ac:dyDescent="0.25">
      <c r="A1679"/>
      <c r="B1679"/>
      <c r="C1679"/>
      <c r="D1679"/>
      <c r="E1679"/>
      <c r="F1679"/>
      <c r="G1679"/>
      <c r="H1679"/>
      <c r="I1679"/>
      <c r="J1679"/>
      <c r="K1679"/>
      <c r="L1679"/>
      <c r="M1679"/>
      <c r="N1679"/>
      <c r="O1679"/>
    </row>
    <row r="1680" spans="1:15" ht="22.95" customHeight="1" x14ac:dyDescent="0.25">
      <c r="A1680"/>
      <c r="B1680"/>
      <c r="C1680"/>
      <c r="D1680"/>
      <c r="E1680"/>
      <c r="F1680"/>
      <c r="G1680"/>
      <c r="H1680"/>
      <c r="I1680"/>
      <c r="J1680"/>
      <c r="K1680"/>
      <c r="L1680"/>
      <c r="M1680"/>
      <c r="N1680"/>
      <c r="O1680"/>
    </row>
    <row r="1681" spans="1:15" ht="22.95" customHeight="1" x14ac:dyDescent="0.25">
      <c r="A1681"/>
      <c r="B1681"/>
      <c r="C1681"/>
      <c r="D1681"/>
      <c r="E1681"/>
      <c r="F1681"/>
      <c r="G1681"/>
      <c r="H1681"/>
      <c r="I1681"/>
      <c r="J1681"/>
      <c r="K1681"/>
      <c r="L1681"/>
      <c r="M1681"/>
      <c r="N1681"/>
      <c r="O1681"/>
    </row>
    <row r="1682" spans="1:15" ht="22.95" customHeight="1" x14ac:dyDescent="0.25">
      <c r="A1682"/>
      <c r="B1682"/>
      <c r="C1682"/>
      <c r="D1682"/>
      <c r="E1682"/>
      <c r="F1682"/>
      <c r="G1682"/>
      <c r="H1682"/>
      <c r="I1682"/>
      <c r="J1682"/>
      <c r="K1682"/>
      <c r="L1682"/>
      <c r="M1682"/>
      <c r="N1682"/>
      <c r="O1682"/>
    </row>
    <row r="1683" spans="1:15" ht="22.95" customHeight="1" x14ac:dyDescent="0.25">
      <c r="A1683"/>
      <c r="B1683"/>
      <c r="C1683"/>
      <c r="D1683"/>
      <c r="E1683"/>
      <c r="F1683"/>
      <c r="G1683"/>
      <c r="H1683"/>
      <c r="I1683"/>
      <c r="J1683"/>
      <c r="K1683"/>
      <c r="L1683"/>
      <c r="M1683"/>
      <c r="N1683"/>
      <c r="O1683"/>
    </row>
    <row r="1684" spans="1:15" ht="22.95" customHeight="1" x14ac:dyDescent="0.25">
      <c r="A1684"/>
      <c r="B1684"/>
      <c r="C1684"/>
      <c r="D1684"/>
      <c r="E1684"/>
      <c r="F1684"/>
      <c r="G1684"/>
      <c r="H1684"/>
      <c r="I1684"/>
      <c r="J1684"/>
      <c r="K1684"/>
      <c r="L1684"/>
      <c r="M1684"/>
      <c r="N1684"/>
      <c r="O1684"/>
    </row>
    <row r="1685" spans="1:15" ht="22.95" customHeight="1" x14ac:dyDescent="0.25">
      <c r="A1685"/>
      <c r="B1685"/>
      <c r="C1685"/>
      <c r="D1685"/>
      <c r="E1685"/>
      <c r="F1685"/>
      <c r="G1685"/>
      <c r="H1685"/>
      <c r="I1685"/>
      <c r="J1685"/>
      <c r="K1685"/>
      <c r="L1685"/>
      <c r="M1685"/>
      <c r="N1685"/>
      <c r="O1685"/>
    </row>
    <row r="1686" spans="1:15" ht="22.95" customHeight="1" x14ac:dyDescent="0.25">
      <c r="A1686"/>
      <c r="B1686"/>
      <c r="C1686"/>
      <c r="D1686"/>
      <c r="E1686"/>
      <c r="F1686"/>
      <c r="G1686"/>
      <c r="H1686"/>
      <c r="I1686"/>
      <c r="J1686"/>
      <c r="K1686"/>
      <c r="L1686"/>
      <c r="M1686"/>
      <c r="N1686"/>
      <c r="O1686"/>
    </row>
    <row r="1687" spans="1:15" ht="22.95" customHeight="1" x14ac:dyDescent="0.25">
      <c r="A1687"/>
      <c r="B1687"/>
      <c r="C1687"/>
      <c r="D1687"/>
      <c r="E1687"/>
      <c r="F1687"/>
      <c r="G1687"/>
      <c r="H1687"/>
      <c r="I1687"/>
      <c r="J1687"/>
      <c r="K1687"/>
      <c r="L1687"/>
      <c r="M1687"/>
      <c r="N1687"/>
      <c r="O1687"/>
    </row>
    <row r="1688" spans="1:15" ht="22.95" customHeight="1" x14ac:dyDescent="0.25">
      <c r="A1688"/>
      <c r="B1688"/>
      <c r="C1688"/>
      <c r="D1688"/>
      <c r="E1688"/>
      <c r="F1688"/>
      <c r="G1688"/>
      <c r="H1688"/>
      <c r="I1688"/>
      <c r="J1688"/>
      <c r="K1688"/>
      <c r="L1688"/>
      <c r="M1688"/>
      <c r="N1688"/>
      <c r="O1688"/>
    </row>
    <row r="1689" spans="1:15" ht="22.95" customHeight="1" x14ac:dyDescent="0.25">
      <c r="A1689"/>
      <c r="B1689"/>
      <c r="C1689"/>
      <c r="D1689"/>
      <c r="E1689"/>
      <c r="F1689"/>
      <c r="G1689"/>
      <c r="H1689"/>
      <c r="I1689"/>
      <c r="J1689"/>
      <c r="K1689"/>
      <c r="L1689"/>
      <c r="M1689"/>
      <c r="N1689"/>
      <c r="O1689"/>
    </row>
    <row r="1690" spans="1:15" ht="22.95" customHeight="1" x14ac:dyDescent="0.25">
      <c r="A1690"/>
      <c r="B1690"/>
      <c r="C1690"/>
      <c r="D1690"/>
      <c r="E1690"/>
      <c r="F1690"/>
      <c r="G1690"/>
      <c r="H1690"/>
      <c r="I1690"/>
      <c r="J1690"/>
      <c r="K1690"/>
      <c r="L1690"/>
      <c r="M1690"/>
      <c r="N1690"/>
      <c r="O1690"/>
    </row>
    <row r="1691" spans="1:15" ht="22.95" customHeight="1" x14ac:dyDescent="0.25">
      <c r="A1691"/>
      <c r="B1691"/>
      <c r="C1691"/>
      <c r="D1691"/>
      <c r="E1691"/>
      <c r="F1691"/>
      <c r="G1691"/>
      <c r="H1691"/>
      <c r="I1691"/>
      <c r="J1691"/>
      <c r="K1691"/>
      <c r="L1691"/>
      <c r="M1691"/>
      <c r="N1691"/>
      <c r="O1691"/>
    </row>
    <row r="1692" spans="1:15" ht="22.95" customHeight="1" x14ac:dyDescent="0.25">
      <c r="A1692"/>
      <c r="B1692"/>
      <c r="C1692"/>
      <c r="D1692"/>
      <c r="E1692"/>
      <c r="F1692"/>
      <c r="G1692"/>
      <c r="H1692"/>
      <c r="I1692"/>
      <c r="J1692"/>
      <c r="K1692"/>
      <c r="L1692"/>
      <c r="M1692"/>
      <c r="N1692"/>
      <c r="O1692"/>
    </row>
    <row r="1693" spans="1:15" ht="22.95" customHeight="1" x14ac:dyDescent="0.25">
      <c r="A1693"/>
      <c r="B1693"/>
      <c r="C1693"/>
      <c r="D1693"/>
      <c r="E1693"/>
      <c r="F1693"/>
      <c r="G1693"/>
      <c r="H1693"/>
      <c r="I1693"/>
      <c r="J1693"/>
      <c r="K1693"/>
      <c r="L1693"/>
      <c r="M1693"/>
      <c r="N1693"/>
      <c r="O1693"/>
    </row>
    <row r="1694" spans="1:15" ht="22.95" customHeight="1" x14ac:dyDescent="0.25">
      <c r="A1694"/>
      <c r="B1694"/>
      <c r="C1694"/>
      <c r="D1694"/>
      <c r="E1694"/>
      <c r="F1694"/>
      <c r="G1694"/>
      <c r="H1694"/>
      <c r="I1694"/>
      <c r="J1694"/>
      <c r="K1694"/>
      <c r="L1694"/>
      <c r="M1694"/>
      <c r="N1694"/>
      <c r="O1694"/>
    </row>
    <row r="1695" spans="1:15" ht="22.95" customHeight="1" x14ac:dyDescent="0.25">
      <c r="A1695"/>
      <c r="B1695"/>
      <c r="C1695"/>
      <c r="D1695"/>
      <c r="E1695"/>
      <c r="F1695"/>
      <c r="G1695"/>
      <c r="H1695"/>
      <c r="I1695"/>
      <c r="J1695"/>
      <c r="K1695"/>
      <c r="L1695"/>
      <c r="M1695"/>
      <c r="N1695"/>
      <c r="O1695"/>
    </row>
    <row r="1696" spans="1:15" ht="22.95" customHeight="1" x14ac:dyDescent="0.25">
      <c r="A1696"/>
      <c r="B1696"/>
      <c r="C1696"/>
      <c r="D1696"/>
      <c r="E1696"/>
      <c r="F1696"/>
      <c r="G1696"/>
      <c r="H1696"/>
      <c r="I1696"/>
      <c r="J1696"/>
      <c r="K1696"/>
      <c r="L1696"/>
      <c r="M1696"/>
      <c r="N1696"/>
      <c r="O1696"/>
    </row>
    <row r="1697" spans="1:15" ht="22.95" customHeight="1" x14ac:dyDescent="0.25">
      <c r="A1697"/>
      <c r="B1697"/>
      <c r="C1697"/>
      <c r="D1697"/>
      <c r="E1697"/>
      <c r="F1697"/>
      <c r="G1697"/>
      <c r="H1697"/>
      <c r="I1697"/>
      <c r="J1697"/>
      <c r="K1697"/>
      <c r="L1697"/>
      <c r="M1697"/>
      <c r="N1697"/>
      <c r="O1697"/>
    </row>
    <row r="1698" spans="1:15" ht="22.95" customHeight="1" x14ac:dyDescent="0.25">
      <c r="A1698"/>
      <c r="B1698"/>
      <c r="C1698"/>
      <c r="D1698"/>
      <c r="E1698"/>
      <c r="F1698"/>
      <c r="G1698"/>
      <c r="H1698"/>
      <c r="I1698"/>
      <c r="J1698"/>
      <c r="K1698"/>
      <c r="L1698"/>
      <c r="M1698"/>
      <c r="N1698"/>
      <c r="O1698"/>
    </row>
    <row r="1699" spans="1:15" ht="22.95" customHeight="1" x14ac:dyDescent="0.25">
      <c r="A1699"/>
      <c r="B1699"/>
      <c r="C1699"/>
      <c r="D1699"/>
      <c r="E1699"/>
      <c r="F1699"/>
      <c r="G1699"/>
      <c r="H1699"/>
      <c r="I1699"/>
      <c r="J1699"/>
      <c r="K1699"/>
      <c r="L1699"/>
      <c r="M1699"/>
      <c r="N1699"/>
      <c r="O1699"/>
    </row>
    <row r="1700" spans="1:15" ht="22.95" customHeight="1" x14ac:dyDescent="0.25">
      <c r="A1700"/>
      <c r="B1700"/>
      <c r="C1700"/>
      <c r="D1700"/>
      <c r="E1700"/>
      <c r="F1700"/>
      <c r="G1700"/>
      <c r="H1700"/>
      <c r="I1700"/>
      <c r="J1700"/>
      <c r="K1700"/>
      <c r="L1700"/>
      <c r="M1700"/>
      <c r="N1700"/>
      <c r="O1700"/>
    </row>
    <row r="1701" spans="1:15" ht="22.95" customHeight="1" x14ac:dyDescent="0.25">
      <c r="A1701"/>
      <c r="B1701"/>
      <c r="C1701"/>
      <c r="D1701"/>
      <c r="E1701"/>
      <c r="F1701"/>
      <c r="G1701"/>
      <c r="H1701"/>
      <c r="I1701"/>
      <c r="J1701"/>
      <c r="K1701"/>
      <c r="L1701"/>
      <c r="M1701"/>
      <c r="N1701"/>
      <c r="O1701"/>
    </row>
    <row r="1702" spans="1:15" ht="22.95" customHeight="1" x14ac:dyDescent="0.25">
      <c r="A1702"/>
      <c r="B1702"/>
      <c r="C1702"/>
      <c r="D1702"/>
      <c r="E1702"/>
      <c r="F1702"/>
      <c r="G1702"/>
      <c r="H1702"/>
      <c r="I1702"/>
      <c r="J1702"/>
      <c r="K1702"/>
      <c r="L1702"/>
      <c r="M1702"/>
      <c r="N1702"/>
      <c r="O1702"/>
    </row>
    <row r="1703" spans="1:15" ht="22.95" customHeight="1" x14ac:dyDescent="0.25">
      <c r="A1703"/>
      <c r="B1703"/>
      <c r="C1703"/>
      <c r="D1703"/>
      <c r="E1703"/>
      <c r="F1703"/>
      <c r="G1703"/>
      <c r="H1703"/>
      <c r="I1703"/>
      <c r="J1703"/>
      <c r="K1703"/>
      <c r="L1703"/>
      <c r="M1703"/>
      <c r="N1703"/>
      <c r="O1703"/>
    </row>
    <row r="1704" spans="1:15" ht="22.95" customHeight="1" x14ac:dyDescent="0.25">
      <c r="A1704"/>
      <c r="B1704"/>
      <c r="C1704"/>
      <c r="D1704"/>
      <c r="E1704"/>
      <c r="F1704"/>
      <c r="G1704"/>
      <c r="H1704"/>
      <c r="I1704"/>
      <c r="J1704"/>
      <c r="K1704"/>
      <c r="L1704"/>
      <c r="M1704"/>
      <c r="N1704"/>
      <c r="O1704"/>
    </row>
    <row r="1705" spans="1:15" ht="22.95" customHeight="1" x14ac:dyDescent="0.25">
      <c r="A1705"/>
      <c r="B1705"/>
      <c r="C1705"/>
      <c r="D1705"/>
      <c r="E1705"/>
      <c r="F1705"/>
      <c r="G1705"/>
      <c r="H1705"/>
      <c r="I1705"/>
      <c r="J1705"/>
      <c r="K1705"/>
      <c r="L1705"/>
      <c r="M1705"/>
      <c r="N1705"/>
      <c r="O1705"/>
    </row>
    <row r="1706" spans="1:15" ht="22.95" customHeight="1" x14ac:dyDescent="0.25">
      <c r="A1706"/>
      <c r="B1706"/>
      <c r="C1706"/>
      <c r="D1706"/>
      <c r="E1706"/>
      <c r="F1706"/>
      <c r="G1706"/>
      <c r="H1706"/>
      <c r="I1706"/>
      <c r="J1706"/>
      <c r="K1706"/>
      <c r="L1706"/>
      <c r="M1706"/>
      <c r="N1706"/>
      <c r="O1706"/>
    </row>
    <row r="1707" spans="1:15" ht="22.95" customHeight="1" x14ac:dyDescent="0.25">
      <c r="A1707"/>
      <c r="B1707"/>
      <c r="C1707"/>
      <c r="D1707"/>
      <c r="E1707"/>
      <c r="F1707"/>
      <c r="G1707"/>
      <c r="H1707"/>
      <c r="I1707"/>
      <c r="J1707"/>
      <c r="K1707"/>
      <c r="L1707"/>
      <c r="M1707"/>
      <c r="N1707"/>
      <c r="O1707"/>
    </row>
    <row r="1708" spans="1:15" ht="22.95" customHeight="1" x14ac:dyDescent="0.25">
      <c r="A1708"/>
      <c r="B1708"/>
      <c r="C1708"/>
      <c r="D1708"/>
      <c r="E1708"/>
      <c r="F1708"/>
      <c r="G1708"/>
      <c r="H1708"/>
      <c r="I1708"/>
      <c r="J1708"/>
      <c r="K1708"/>
      <c r="L1708"/>
      <c r="M1708"/>
      <c r="N1708"/>
      <c r="O1708"/>
    </row>
    <row r="1709" spans="1:15" ht="22.95" customHeight="1" x14ac:dyDescent="0.25">
      <c r="A1709"/>
      <c r="B1709"/>
      <c r="C1709"/>
      <c r="D1709"/>
      <c r="E1709"/>
      <c r="F1709"/>
      <c r="G1709"/>
      <c r="H1709"/>
      <c r="I1709"/>
      <c r="J1709"/>
      <c r="K1709"/>
      <c r="L1709"/>
      <c r="M1709"/>
      <c r="N1709"/>
      <c r="O1709"/>
    </row>
    <row r="1710" spans="1:15" ht="22.95" customHeight="1" x14ac:dyDescent="0.25">
      <c r="A1710"/>
      <c r="B1710"/>
      <c r="C1710"/>
      <c r="D1710"/>
      <c r="E1710"/>
      <c r="F1710"/>
      <c r="G1710"/>
      <c r="H1710"/>
      <c r="I1710"/>
      <c r="J1710"/>
      <c r="K1710"/>
      <c r="L1710"/>
      <c r="M1710"/>
      <c r="N1710"/>
      <c r="O1710"/>
    </row>
    <row r="1711" spans="1:15" ht="22.95" customHeight="1" x14ac:dyDescent="0.25">
      <c r="A1711"/>
      <c r="B1711"/>
      <c r="C1711"/>
      <c r="D1711"/>
      <c r="E1711"/>
      <c r="F1711"/>
      <c r="G1711"/>
      <c r="H1711"/>
      <c r="I1711"/>
      <c r="J1711"/>
      <c r="K1711"/>
      <c r="L1711"/>
      <c r="M1711"/>
      <c r="N1711"/>
      <c r="O1711"/>
    </row>
    <row r="1712" spans="1:15" ht="22.95" customHeight="1" x14ac:dyDescent="0.25">
      <c r="A1712"/>
      <c r="B1712"/>
      <c r="C1712"/>
      <c r="D1712"/>
      <c r="E1712"/>
      <c r="F1712"/>
      <c r="G1712"/>
      <c r="H1712"/>
      <c r="I1712"/>
      <c r="J1712"/>
      <c r="K1712"/>
      <c r="L1712"/>
      <c r="M1712"/>
      <c r="N1712"/>
      <c r="O1712"/>
    </row>
    <row r="1713" spans="1:15" ht="22.95" customHeight="1" x14ac:dyDescent="0.25">
      <c r="A1713"/>
      <c r="B1713"/>
      <c r="C1713"/>
      <c r="D1713"/>
      <c r="E1713"/>
      <c r="F1713"/>
      <c r="G1713"/>
      <c r="H1713"/>
      <c r="I1713"/>
      <c r="J1713"/>
      <c r="K1713"/>
      <c r="L1713"/>
      <c r="M1713"/>
      <c r="N1713"/>
      <c r="O1713"/>
    </row>
    <row r="1714" spans="1:15" ht="100.2" customHeight="1" x14ac:dyDescent="0.25">
      <c r="A1714"/>
      <c r="B1714"/>
      <c r="C1714"/>
      <c r="D1714"/>
      <c r="E1714"/>
      <c r="F1714"/>
      <c r="G1714"/>
      <c r="H1714"/>
      <c r="I1714"/>
      <c r="J1714"/>
      <c r="K1714"/>
      <c r="L1714"/>
      <c r="M1714"/>
      <c r="N1714"/>
      <c r="O1714"/>
    </row>
    <row r="1715" spans="1:15" ht="22.95" customHeight="1" x14ac:dyDescent="0.25">
      <c r="A1715"/>
      <c r="B1715"/>
      <c r="C1715"/>
      <c r="D1715"/>
      <c r="E1715"/>
      <c r="F1715"/>
      <c r="G1715"/>
      <c r="H1715"/>
      <c r="I1715"/>
      <c r="J1715"/>
      <c r="K1715"/>
      <c r="L1715"/>
      <c r="M1715"/>
      <c r="N1715"/>
      <c r="O1715"/>
    </row>
    <row r="1716" spans="1:15" ht="22.95" customHeight="1" x14ac:dyDescent="0.25">
      <c r="A1716"/>
      <c r="B1716"/>
      <c r="C1716"/>
      <c r="D1716"/>
      <c r="E1716"/>
      <c r="F1716"/>
      <c r="G1716"/>
      <c r="H1716"/>
      <c r="I1716"/>
      <c r="J1716"/>
      <c r="K1716"/>
      <c r="L1716"/>
      <c r="M1716"/>
      <c r="N1716"/>
      <c r="O1716"/>
    </row>
    <row r="1717" spans="1:15" ht="22.95" customHeight="1" x14ac:dyDescent="0.25">
      <c r="A1717"/>
      <c r="B1717"/>
      <c r="C1717"/>
      <c r="D1717"/>
      <c r="E1717"/>
      <c r="F1717"/>
      <c r="G1717"/>
      <c r="H1717"/>
      <c r="I1717"/>
      <c r="J1717"/>
      <c r="K1717"/>
      <c r="L1717"/>
      <c r="M1717"/>
      <c r="N1717"/>
      <c r="O1717"/>
    </row>
    <row r="1718" spans="1:15" ht="22.95" customHeight="1" x14ac:dyDescent="0.25">
      <c r="A1718"/>
      <c r="B1718"/>
      <c r="C1718"/>
      <c r="D1718"/>
      <c r="E1718"/>
      <c r="F1718"/>
      <c r="G1718"/>
      <c r="H1718"/>
      <c r="I1718"/>
      <c r="J1718"/>
      <c r="K1718"/>
      <c r="L1718"/>
      <c r="M1718"/>
      <c r="N1718"/>
      <c r="O1718"/>
    </row>
    <row r="1719" spans="1:15" ht="22.95" customHeight="1" x14ac:dyDescent="0.25">
      <c r="A1719"/>
      <c r="B1719"/>
      <c r="C1719"/>
      <c r="D1719"/>
      <c r="E1719"/>
      <c r="F1719"/>
      <c r="G1719"/>
      <c r="H1719"/>
      <c r="I1719"/>
      <c r="J1719"/>
      <c r="K1719"/>
      <c r="L1719"/>
      <c r="M1719"/>
      <c r="N1719"/>
      <c r="O1719"/>
    </row>
    <row r="1720" spans="1:15" ht="22.95" customHeight="1" x14ac:dyDescent="0.25">
      <c r="A1720"/>
      <c r="B1720"/>
      <c r="C1720"/>
      <c r="D1720"/>
      <c r="E1720"/>
      <c r="F1720"/>
      <c r="G1720"/>
      <c r="H1720"/>
      <c r="I1720"/>
      <c r="J1720"/>
      <c r="K1720"/>
      <c r="L1720"/>
      <c r="M1720"/>
      <c r="N1720"/>
      <c r="O1720"/>
    </row>
    <row r="1721" spans="1:15" ht="22.95" customHeight="1" x14ac:dyDescent="0.25">
      <c r="A1721"/>
      <c r="B1721"/>
      <c r="C1721"/>
      <c r="D1721"/>
      <c r="E1721"/>
      <c r="F1721"/>
      <c r="G1721"/>
      <c r="H1721"/>
      <c r="I1721"/>
      <c r="J1721"/>
      <c r="K1721"/>
      <c r="L1721"/>
      <c r="M1721"/>
      <c r="N1721"/>
      <c r="O1721"/>
    </row>
    <row r="1722" spans="1:15" ht="22.95" customHeight="1" x14ac:dyDescent="0.25">
      <c r="A1722"/>
      <c r="B1722"/>
      <c r="C1722"/>
      <c r="D1722"/>
      <c r="E1722"/>
      <c r="F1722"/>
      <c r="G1722"/>
      <c r="H1722"/>
      <c r="I1722"/>
      <c r="J1722"/>
      <c r="K1722"/>
      <c r="L1722"/>
      <c r="M1722"/>
      <c r="N1722"/>
      <c r="O1722"/>
    </row>
    <row r="1723" spans="1:15" ht="22.95" customHeight="1" x14ac:dyDescent="0.25">
      <c r="A1723"/>
      <c r="B1723"/>
      <c r="C1723"/>
      <c r="D1723"/>
      <c r="E1723"/>
      <c r="F1723"/>
      <c r="G1723"/>
      <c r="H1723"/>
      <c r="I1723"/>
      <c r="J1723"/>
      <c r="K1723"/>
      <c r="L1723"/>
      <c r="M1723"/>
      <c r="N1723"/>
      <c r="O1723"/>
    </row>
    <row r="1724" spans="1:15" ht="22.95" customHeight="1" x14ac:dyDescent="0.25">
      <c r="A1724"/>
      <c r="B1724"/>
      <c r="C1724"/>
      <c r="D1724"/>
      <c r="E1724"/>
      <c r="F1724"/>
      <c r="G1724"/>
      <c r="H1724"/>
      <c r="I1724"/>
      <c r="J1724"/>
      <c r="K1724"/>
      <c r="L1724"/>
      <c r="M1724"/>
      <c r="N1724"/>
      <c r="O1724"/>
    </row>
    <row r="1725" spans="1:15" ht="22.95" customHeight="1" x14ac:dyDescent="0.25">
      <c r="A1725"/>
      <c r="B1725"/>
      <c r="C1725"/>
      <c r="D1725"/>
      <c r="E1725"/>
      <c r="F1725"/>
      <c r="G1725"/>
      <c r="H1725"/>
      <c r="I1725"/>
      <c r="J1725"/>
      <c r="K1725"/>
      <c r="L1725"/>
      <c r="M1725"/>
      <c r="N1725"/>
      <c r="O1725"/>
    </row>
    <row r="1726" spans="1:15" ht="22.95" customHeight="1" x14ac:dyDescent="0.25">
      <c r="A1726"/>
      <c r="B1726"/>
      <c r="C1726"/>
      <c r="D1726"/>
      <c r="E1726"/>
      <c r="F1726"/>
      <c r="G1726"/>
      <c r="H1726"/>
      <c r="I1726"/>
      <c r="J1726"/>
      <c r="K1726"/>
      <c r="L1726"/>
      <c r="M1726"/>
      <c r="N1726"/>
      <c r="O1726"/>
    </row>
    <row r="1727" spans="1:15" ht="22.95" customHeight="1" x14ac:dyDescent="0.25">
      <c r="A1727"/>
      <c r="B1727"/>
      <c r="C1727"/>
      <c r="D1727"/>
      <c r="E1727"/>
      <c r="F1727"/>
      <c r="G1727"/>
      <c r="H1727"/>
      <c r="I1727"/>
      <c r="J1727"/>
      <c r="K1727"/>
      <c r="L1727"/>
      <c r="M1727"/>
      <c r="N1727"/>
      <c r="O1727"/>
    </row>
    <row r="1728" spans="1:15" ht="22.95" customHeight="1" x14ac:dyDescent="0.25">
      <c r="A1728"/>
      <c r="B1728"/>
      <c r="C1728"/>
      <c r="D1728"/>
      <c r="E1728"/>
      <c r="F1728"/>
      <c r="G1728"/>
      <c r="H1728"/>
      <c r="I1728"/>
      <c r="J1728"/>
      <c r="K1728"/>
      <c r="L1728"/>
      <c r="M1728"/>
      <c r="N1728"/>
      <c r="O1728"/>
    </row>
    <row r="1729" spans="1:15" ht="22.95" customHeight="1" x14ac:dyDescent="0.25">
      <c r="A1729"/>
      <c r="B1729"/>
      <c r="C1729"/>
      <c r="D1729"/>
      <c r="E1729"/>
      <c r="F1729"/>
      <c r="G1729"/>
      <c r="H1729"/>
      <c r="I1729"/>
      <c r="J1729"/>
      <c r="K1729"/>
      <c r="L1729"/>
      <c r="M1729"/>
      <c r="N1729"/>
      <c r="O1729"/>
    </row>
    <row r="1730" spans="1:15" ht="22.95" customHeight="1" x14ac:dyDescent="0.25">
      <c r="A1730"/>
      <c r="B1730"/>
      <c r="C1730"/>
      <c r="D1730"/>
      <c r="E1730"/>
      <c r="F1730"/>
      <c r="G1730"/>
      <c r="H1730"/>
      <c r="I1730"/>
      <c r="J1730"/>
      <c r="K1730"/>
      <c r="L1730"/>
      <c r="M1730"/>
      <c r="N1730"/>
      <c r="O1730"/>
    </row>
    <row r="1731" spans="1:15" ht="22.95" customHeight="1" x14ac:dyDescent="0.25">
      <c r="A1731"/>
      <c r="B1731"/>
      <c r="C1731"/>
      <c r="D1731"/>
      <c r="E1731"/>
      <c r="F1731"/>
      <c r="G1731"/>
      <c r="H1731"/>
      <c r="I1731"/>
      <c r="J1731"/>
      <c r="K1731"/>
      <c r="L1731"/>
      <c r="M1731"/>
      <c r="N1731"/>
      <c r="O1731"/>
    </row>
    <row r="1732" spans="1:15" ht="22.95" customHeight="1" x14ac:dyDescent="0.25">
      <c r="A1732"/>
      <c r="B1732"/>
      <c r="C1732"/>
      <c r="D1732"/>
      <c r="E1732"/>
      <c r="F1732"/>
      <c r="G1732"/>
      <c r="H1732"/>
      <c r="I1732"/>
      <c r="J1732"/>
      <c r="K1732"/>
      <c r="L1732"/>
      <c r="M1732"/>
      <c r="N1732"/>
      <c r="O1732"/>
    </row>
    <row r="1733" spans="1:15" ht="22.95" customHeight="1" x14ac:dyDescent="0.25">
      <c r="A1733"/>
      <c r="B1733"/>
      <c r="C1733"/>
      <c r="D1733"/>
      <c r="E1733"/>
      <c r="F1733"/>
      <c r="G1733"/>
      <c r="H1733"/>
      <c r="I1733"/>
      <c r="J1733"/>
      <c r="K1733"/>
      <c r="L1733"/>
      <c r="M1733"/>
      <c r="N1733"/>
      <c r="O1733"/>
    </row>
    <row r="1734" spans="1:15" ht="22.95" customHeight="1" x14ac:dyDescent="0.25">
      <c r="A1734"/>
      <c r="B1734"/>
      <c r="C1734"/>
      <c r="D1734"/>
      <c r="E1734"/>
      <c r="F1734"/>
      <c r="G1734"/>
      <c r="H1734"/>
      <c r="I1734"/>
      <c r="J1734"/>
      <c r="K1734"/>
      <c r="L1734"/>
      <c r="M1734"/>
      <c r="N1734"/>
      <c r="O1734"/>
    </row>
    <row r="1735" spans="1:15" ht="22.95" customHeight="1" x14ac:dyDescent="0.25">
      <c r="A1735"/>
      <c r="B1735"/>
      <c r="C1735"/>
      <c r="D1735"/>
      <c r="E1735"/>
      <c r="F1735"/>
      <c r="G1735"/>
      <c r="H1735"/>
      <c r="I1735"/>
      <c r="J1735"/>
      <c r="K1735"/>
      <c r="L1735"/>
      <c r="M1735"/>
      <c r="N1735"/>
      <c r="O1735"/>
    </row>
    <row r="1736" spans="1:15" ht="22.95" customHeight="1" x14ac:dyDescent="0.25">
      <c r="A1736"/>
      <c r="B1736"/>
      <c r="C1736"/>
      <c r="D1736"/>
      <c r="E1736"/>
      <c r="F1736"/>
      <c r="G1736"/>
      <c r="H1736"/>
      <c r="I1736"/>
      <c r="J1736"/>
      <c r="K1736"/>
      <c r="L1736"/>
      <c r="M1736"/>
      <c r="N1736"/>
      <c r="O1736"/>
    </row>
    <row r="1737" spans="1:15" ht="22.95" customHeight="1" x14ac:dyDescent="0.25">
      <c r="A1737"/>
      <c r="B1737"/>
      <c r="C1737"/>
      <c r="D1737"/>
      <c r="E1737"/>
      <c r="F1737"/>
      <c r="G1737"/>
      <c r="H1737"/>
      <c r="I1737"/>
      <c r="J1737"/>
      <c r="K1737"/>
      <c r="L1737"/>
      <c r="M1737"/>
      <c r="N1737"/>
      <c r="O1737"/>
    </row>
    <row r="1738" spans="1:15" ht="22.95" customHeight="1" x14ac:dyDescent="0.25">
      <c r="A1738"/>
      <c r="B1738"/>
      <c r="C1738"/>
      <c r="D1738"/>
      <c r="E1738"/>
      <c r="F1738"/>
      <c r="G1738"/>
      <c r="H1738"/>
      <c r="I1738"/>
      <c r="J1738"/>
      <c r="K1738"/>
      <c r="L1738"/>
      <c r="M1738"/>
      <c r="N1738"/>
      <c r="O1738"/>
    </row>
    <row r="1739" spans="1:15" ht="22.95" customHeight="1" x14ac:dyDescent="0.25">
      <c r="A1739"/>
      <c r="B1739"/>
      <c r="C1739"/>
      <c r="D1739"/>
      <c r="E1739"/>
      <c r="F1739"/>
      <c r="G1739"/>
      <c r="H1739"/>
      <c r="I1739"/>
      <c r="J1739"/>
      <c r="K1739"/>
      <c r="L1739"/>
      <c r="M1739"/>
      <c r="N1739"/>
      <c r="O1739"/>
    </row>
    <row r="1740" spans="1:15" ht="22.95" customHeight="1" x14ac:dyDescent="0.25">
      <c r="A1740"/>
      <c r="B1740"/>
      <c r="C1740"/>
      <c r="D1740"/>
      <c r="E1740"/>
      <c r="F1740"/>
      <c r="G1740"/>
      <c r="H1740"/>
      <c r="I1740"/>
      <c r="J1740"/>
      <c r="K1740"/>
      <c r="L1740"/>
      <c r="M1740"/>
      <c r="N1740"/>
      <c r="O1740"/>
    </row>
    <row r="1741" spans="1:15" ht="22.95" customHeight="1" x14ac:dyDescent="0.25">
      <c r="A1741"/>
      <c r="B1741"/>
      <c r="C1741"/>
      <c r="D1741"/>
      <c r="E1741"/>
      <c r="F1741"/>
      <c r="G1741"/>
      <c r="H1741"/>
      <c r="I1741"/>
      <c r="J1741"/>
      <c r="K1741"/>
      <c r="L1741"/>
      <c r="M1741"/>
      <c r="N1741"/>
      <c r="O1741"/>
    </row>
    <row r="1742" spans="1:15" ht="22.95" customHeight="1" x14ac:dyDescent="0.25">
      <c r="A1742"/>
      <c r="B1742"/>
      <c r="C1742"/>
      <c r="D1742"/>
      <c r="E1742"/>
      <c r="F1742"/>
      <c r="G1742"/>
      <c r="H1742"/>
      <c r="I1742"/>
      <c r="J1742"/>
      <c r="K1742"/>
      <c r="L1742"/>
      <c r="M1742"/>
      <c r="N1742"/>
      <c r="O1742"/>
    </row>
    <row r="1743" spans="1:15" ht="22.95" customHeight="1" x14ac:dyDescent="0.25">
      <c r="A1743"/>
      <c r="B1743"/>
      <c r="C1743"/>
      <c r="D1743"/>
      <c r="E1743"/>
      <c r="F1743"/>
      <c r="G1743"/>
      <c r="H1743"/>
      <c r="I1743"/>
      <c r="J1743"/>
      <c r="K1743"/>
      <c r="L1743"/>
      <c r="M1743"/>
      <c r="N1743"/>
      <c r="O1743"/>
    </row>
    <row r="1744" spans="1:15" ht="22.95" customHeight="1" x14ac:dyDescent="0.25">
      <c r="A1744"/>
      <c r="B1744"/>
      <c r="C1744"/>
      <c r="D1744"/>
      <c r="E1744"/>
      <c r="F1744"/>
      <c r="G1744"/>
      <c r="H1744"/>
      <c r="I1744"/>
      <c r="J1744"/>
      <c r="K1744"/>
      <c r="L1744"/>
      <c r="M1744"/>
      <c r="N1744"/>
      <c r="O1744"/>
    </row>
    <row r="1745" spans="1:15" ht="22.95" customHeight="1" x14ac:dyDescent="0.25">
      <c r="A1745"/>
      <c r="B1745"/>
      <c r="C1745"/>
      <c r="D1745"/>
      <c r="E1745"/>
      <c r="F1745"/>
      <c r="G1745"/>
      <c r="H1745"/>
      <c r="I1745"/>
      <c r="J1745"/>
      <c r="K1745"/>
      <c r="L1745"/>
      <c r="M1745"/>
      <c r="N1745"/>
      <c r="O1745"/>
    </row>
    <row r="1746" spans="1:15" ht="22.95" customHeight="1" x14ac:dyDescent="0.25">
      <c r="A1746"/>
      <c r="B1746"/>
      <c r="C1746"/>
      <c r="D1746"/>
      <c r="E1746"/>
      <c r="F1746"/>
      <c r="G1746"/>
      <c r="H1746"/>
      <c r="I1746"/>
      <c r="J1746"/>
      <c r="K1746"/>
      <c r="L1746"/>
      <c r="M1746"/>
      <c r="N1746"/>
      <c r="O1746"/>
    </row>
    <row r="1747" spans="1:15" ht="22.95" customHeight="1" x14ac:dyDescent="0.25">
      <c r="A1747"/>
      <c r="B1747"/>
      <c r="C1747"/>
      <c r="D1747"/>
      <c r="E1747"/>
      <c r="F1747"/>
      <c r="G1747"/>
      <c r="H1747"/>
      <c r="I1747"/>
      <c r="J1747"/>
      <c r="K1747"/>
      <c r="L1747"/>
      <c r="M1747"/>
      <c r="N1747"/>
      <c r="O1747"/>
    </row>
    <row r="1748" spans="1:15" ht="22.95" customHeight="1" x14ac:dyDescent="0.25">
      <c r="A1748"/>
      <c r="B1748"/>
      <c r="C1748"/>
      <c r="D1748"/>
      <c r="E1748"/>
      <c r="F1748"/>
      <c r="G1748"/>
      <c r="H1748"/>
      <c r="I1748"/>
      <c r="J1748"/>
      <c r="K1748"/>
      <c r="L1748"/>
      <c r="M1748"/>
      <c r="N1748"/>
      <c r="O1748"/>
    </row>
    <row r="1749" spans="1:15" ht="22.95" customHeight="1" x14ac:dyDescent="0.25">
      <c r="A1749"/>
      <c r="B1749"/>
      <c r="C1749"/>
      <c r="D1749"/>
      <c r="E1749"/>
      <c r="F1749"/>
      <c r="G1749"/>
      <c r="H1749"/>
      <c r="I1749"/>
      <c r="J1749"/>
      <c r="K1749"/>
      <c r="L1749"/>
      <c r="M1749"/>
      <c r="N1749"/>
      <c r="O1749"/>
    </row>
    <row r="1750" spans="1:15" ht="22.95" customHeight="1" x14ac:dyDescent="0.25">
      <c r="A1750"/>
      <c r="B1750"/>
      <c r="C1750"/>
      <c r="D1750"/>
      <c r="E1750"/>
      <c r="F1750"/>
      <c r="G1750"/>
      <c r="H1750"/>
      <c r="I1750"/>
      <c r="J1750"/>
      <c r="K1750"/>
      <c r="L1750"/>
      <c r="M1750"/>
      <c r="N1750"/>
      <c r="O1750"/>
    </row>
    <row r="1751" spans="1:15" ht="22.95" customHeight="1" x14ac:dyDescent="0.25">
      <c r="A1751"/>
      <c r="B1751"/>
      <c r="C1751"/>
      <c r="D1751"/>
      <c r="E1751"/>
      <c r="F1751"/>
      <c r="G1751"/>
      <c r="H1751"/>
      <c r="I1751"/>
      <c r="J1751"/>
      <c r="K1751"/>
      <c r="L1751"/>
      <c r="M1751"/>
      <c r="N1751"/>
      <c r="O1751"/>
    </row>
    <row r="1752" spans="1:15" ht="22.95" customHeight="1" x14ac:dyDescent="0.25">
      <c r="A1752"/>
      <c r="B1752"/>
      <c r="C1752"/>
      <c r="D1752"/>
      <c r="E1752"/>
      <c r="F1752"/>
      <c r="G1752"/>
      <c r="H1752"/>
      <c r="I1752"/>
      <c r="J1752"/>
      <c r="K1752"/>
      <c r="L1752"/>
      <c r="M1752"/>
      <c r="N1752"/>
      <c r="O1752"/>
    </row>
    <row r="1753" spans="1:15" ht="22.95" customHeight="1" x14ac:dyDescent="0.25">
      <c r="A1753"/>
      <c r="B1753"/>
      <c r="C1753"/>
      <c r="D1753"/>
      <c r="E1753"/>
      <c r="F1753"/>
      <c r="G1753"/>
      <c r="H1753"/>
      <c r="I1753"/>
      <c r="J1753"/>
      <c r="K1753"/>
      <c r="L1753"/>
      <c r="M1753"/>
      <c r="N1753"/>
      <c r="O1753"/>
    </row>
    <row r="1754" spans="1:15" ht="22.95" customHeight="1" x14ac:dyDescent="0.25">
      <c r="A1754"/>
      <c r="B1754"/>
      <c r="C1754"/>
      <c r="D1754"/>
      <c r="E1754"/>
      <c r="F1754"/>
      <c r="G1754"/>
      <c r="H1754"/>
      <c r="I1754"/>
      <c r="J1754"/>
      <c r="K1754"/>
      <c r="L1754"/>
      <c r="M1754"/>
      <c r="N1754"/>
      <c r="O1754"/>
    </row>
    <row r="1755" spans="1:15" ht="22.95" customHeight="1" x14ac:dyDescent="0.25">
      <c r="A1755"/>
      <c r="B1755"/>
      <c r="C1755"/>
      <c r="D1755"/>
      <c r="E1755"/>
      <c r="F1755"/>
      <c r="G1755"/>
      <c r="H1755"/>
      <c r="I1755"/>
      <c r="J1755"/>
      <c r="K1755"/>
      <c r="L1755"/>
      <c r="M1755"/>
      <c r="N1755"/>
      <c r="O1755"/>
    </row>
    <row r="1756" spans="1:15" ht="22.95" customHeight="1" x14ac:dyDescent="0.25">
      <c r="A1756"/>
      <c r="B1756"/>
      <c r="C1756"/>
      <c r="D1756"/>
      <c r="E1756"/>
      <c r="F1756"/>
      <c r="G1756"/>
      <c r="H1756"/>
      <c r="I1756"/>
      <c r="J1756"/>
      <c r="K1756"/>
      <c r="L1756"/>
      <c r="M1756"/>
      <c r="N1756"/>
      <c r="O1756"/>
    </row>
    <row r="1757" spans="1:15" ht="22.95" customHeight="1" x14ac:dyDescent="0.25">
      <c r="A1757"/>
      <c r="B1757"/>
      <c r="C1757"/>
      <c r="D1757"/>
      <c r="E1757"/>
      <c r="F1757"/>
      <c r="G1757"/>
      <c r="H1757"/>
      <c r="I1757"/>
      <c r="J1757"/>
      <c r="K1757"/>
      <c r="L1757"/>
      <c r="M1757"/>
      <c r="N1757"/>
      <c r="O1757"/>
    </row>
    <row r="1758" spans="1:15" ht="22.95" customHeight="1" x14ac:dyDescent="0.25">
      <c r="A1758"/>
      <c r="B1758"/>
      <c r="C1758"/>
      <c r="D1758"/>
      <c r="E1758"/>
      <c r="F1758"/>
      <c r="G1758"/>
      <c r="H1758"/>
      <c r="I1758"/>
      <c r="J1758"/>
      <c r="K1758"/>
      <c r="L1758"/>
      <c r="M1758"/>
      <c r="N1758"/>
      <c r="O1758"/>
    </row>
    <row r="1759" spans="1:15" ht="22.95" customHeight="1" x14ac:dyDescent="0.25">
      <c r="A1759"/>
      <c r="B1759"/>
      <c r="C1759"/>
      <c r="D1759"/>
      <c r="E1759"/>
      <c r="F1759"/>
      <c r="G1759"/>
      <c r="H1759"/>
      <c r="I1759"/>
      <c r="J1759"/>
      <c r="K1759"/>
      <c r="L1759"/>
      <c r="M1759"/>
      <c r="N1759"/>
      <c r="O1759"/>
    </row>
    <row r="1760" spans="1:15" ht="22.95" customHeight="1" x14ac:dyDescent="0.25">
      <c r="A1760"/>
      <c r="B1760"/>
      <c r="C1760"/>
      <c r="D1760"/>
      <c r="E1760"/>
      <c r="F1760"/>
      <c r="G1760"/>
      <c r="H1760"/>
      <c r="I1760"/>
      <c r="J1760"/>
      <c r="K1760"/>
      <c r="L1760"/>
      <c r="M1760"/>
      <c r="N1760"/>
      <c r="O1760"/>
    </row>
    <row r="1761" spans="1:15" ht="22.95" customHeight="1" x14ac:dyDescent="0.25">
      <c r="A1761"/>
      <c r="B1761"/>
      <c r="C1761"/>
      <c r="D1761"/>
      <c r="E1761"/>
      <c r="F1761"/>
      <c r="G1761"/>
      <c r="H1761"/>
      <c r="I1761"/>
      <c r="J1761"/>
      <c r="K1761"/>
      <c r="L1761"/>
      <c r="M1761"/>
      <c r="N1761"/>
      <c r="O1761"/>
    </row>
    <row r="1762" spans="1:15" ht="22.95" customHeight="1" x14ac:dyDescent="0.25">
      <c r="A1762"/>
      <c r="B1762"/>
      <c r="C1762"/>
      <c r="D1762"/>
      <c r="E1762"/>
      <c r="F1762"/>
      <c r="G1762"/>
      <c r="H1762"/>
      <c r="I1762"/>
      <c r="J1762"/>
      <c r="K1762"/>
      <c r="L1762"/>
      <c r="M1762"/>
      <c r="N1762"/>
      <c r="O1762"/>
    </row>
    <row r="1763" spans="1:15" ht="22.95" customHeight="1" x14ac:dyDescent="0.25">
      <c r="A1763"/>
      <c r="B1763"/>
      <c r="C1763"/>
      <c r="D1763"/>
      <c r="E1763"/>
      <c r="F1763"/>
      <c r="G1763"/>
      <c r="H1763"/>
      <c r="I1763"/>
      <c r="J1763"/>
      <c r="K1763"/>
      <c r="L1763"/>
      <c r="M1763"/>
      <c r="N1763"/>
      <c r="O1763"/>
    </row>
    <row r="1764" spans="1:15" ht="22.95" customHeight="1" x14ac:dyDescent="0.25">
      <c r="A1764"/>
      <c r="B1764"/>
      <c r="C1764"/>
      <c r="D1764"/>
      <c r="E1764"/>
      <c r="F1764"/>
      <c r="G1764"/>
      <c r="H1764"/>
      <c r="I1764"/>
      <c r="J1764"/>
      <c r="K1764"/>
      <c r="L1764"/>
      <c r="M1764"/>
      <c r="N1764"/>
      <c r="O1764"/>
    </row>
    <row r="1765" spans="1:15" ht="22.95" customHeight="1" x14ac:dyDescent="0.25">
      <c r="A1765"/>
      <c r="B1765"/>
      <c r="C1765"/>
      <c r="D1765"/>
      <c r="E1765"/>
      <c r="F1765"/>
      <c r="G1765"/>
      <c r="H1765"/>
      <c r="I1765"/>
      <c r="J1765"/>
      <c r="K1765"/>
      <c r="L1765"/>
      <c r="M1765"/>
      <c r="N1765"/>
      <c r="O1765"/>
    </row>
    <row r="1766" spans="1:15" ht="22.95" customHeight="1" x14ac:dyDescent="0.25">
      <c r="A1766"/>
      <c r="B1766"/>
      <c r="C1766"/>
      <c r="D1766"/>
      <c r="E1766"/>
      <c r="F1766"/>
      <c r="G1766"/>
      <c r="H1766"/>
      <c r="I1766"/>
      <c r="J1766"/>
      <c r="K1766"/>
      <c r="L1766"/>
      <c r="M1766"/>
      <c r="N1766"/>
      <c r="O1766"/>
    </row>
    <row r="1767" spans="1:15" ht="22.95" customHeight="1" x14ac:dyDescent="0.25">
      <c r="A1767"/>
      <c r="B1767"/>
      <c r="C1767"/>
      <c r="D1767"/>
      <c r="E1767"/>
      <c r="F1767"/>
      <c r="G1767"/>
      <c r="H1767"/>
      <c r="I1767"/>
      <c r="J1767"/>
      <c r="K1767"/>
      <c r="L1767"/>
      <c r="M1767"/>
      <c r="N1767"/>
      <c r="O1767"/>
    </row>
    <row r="1768" spans="1:15" ht="22.95" customHeight="1" x14ac:dyDescent="0.25">
      <c r="A1768"/>
      <c r="B1768"/>
      <c r="C1768"/>
      <c r="D1768"/>
      <c r="E1768"/>
      <c r="F1768"/>
      <c r="G1768"/>
      <c r="H1768"/>
      <c r="I1768"/>
      <c r="J1768"/>
      <c r="K1768"/>
      <c r="L1768"/>
      <c r="M1768"/>
      <c r="N1768"/>
      <c r="O1768"/>
    </row>
    <row r="1769" spans="1:15" ht="22.95" customHeight="1" x14ac:dyDescent="0.25">
      <c r="A1769"/>
      <c r="B1769"/>
      <c r="C1769"/>
      <c r="D1769"/>
      <c r="E1769"/>
      <c r="F1769"/>
      <c r="G1769"/>
      <c r="H1769"/>
      <c r="I1769"/>
      <c r="J1769"/>
      <c r="K1769"/>
      <c r="L1769"/>
      <c r="M1769"/>
      <c r="N1769"/>
      <c r="O1769"/>
    </row>
    <row r="1770" spans="1:15" ht="22.95" customHeight="1" x14ac:dyDescent="0.25">
      <c r="A1770"/>
      <c r="B1770"/>
      <c r="C1770"/>
      <c r="D1770"/>
      <c r="E1770"/>
      <c r="F1770"/>
      <c r="G1770"/>
      <c r="H1770"/>
      <c r="I1770"/>
      <c r="J1770"/>
      <c r="K1770"/>
      <c r="L1770"/>
      <c r="M1770"/>
      <c r="N1770"/>
      <c r="O1770"/>
    </row>
    <row r="1771" spans="1:15" ht="22.95" customHeight="1" x14ac:dyDescent="0.25">
      <c r="A1771"/>
      <c r="B1771"/>
      <c r="C1771"/>
      <c r="D1771"/>
      <c r="E1771"/>
      <c r="F1771"/>
      <c r="G1771"/>
      <c r="H1771"/>
      <c r="I1771"/>
      <c r="J1771"/>
      <c r="K1771"/>
      <c r="L1771"/>
      <c r="M1771"/>
      <c r="N1771"/>
      <c r="O1771"/>
    </row>
    <row r="1772" spans="1:15" ht="22.95" customHeight="1" x14ac:dyDescent="0.25">
      <c r="A1772"/>
      <c r="B1772"/>
      <c r="C1772"/>
      <c r="D1772"/>
      <c r="E1772"/>
      <c r="F1772"/>
      <c r="G1772"/>
      <c r="H1772"/>
      <c r="I1772"/>
      <c r="J1772"/>
      <c r="K1772"/>
      <c r="L1772"/>
      <c r="M1772"/>
      <c r="N1772"/>
      <c r="O1772"/>
    </row>
    <row r="1773" spans="1:15" ht="22.95" customHeight="1" x14ac:dyDescent="0.25">
      <c r="A1773"/>
      <c r="B1773"/>
      <c r="C1773"/>
      <c r="D1773"/>
      <c r="E1773"/>
      <c r="F1773"/>
      <c r="G1773"/>
      <c r="H1773"/>
      <c r="I1773"/>
      <c r="J1773"/>
      <c r="K1773"/>
      <c r="L1773"/>
      <c r="M1773"/>
      <c r="N1773"/>
      <c r="O1773"/>
    </row>
    <row r="1774" spans="1:15" ht="22.95" customHeight="1" x14ac:dyDescent="0.25">
      <c r="A1774"/>
      <c r="B1774"/>
      <c r="C1774"/>
      <c r="D1774"/>
      <c r="E1774"/>
      <c r="F1774"/>
      <c r="G1774"/>
      <c r="H1774"/>
      <c r="I1774"/>
      <c r="J1774"/>
      <c r="K1774"/>
      <c r="L1774"/>
      <c r="M1774"/>
      <c r="N1774"/>
      <c r="O1774"/>
    </row>
    <row r="1775" spans="1:15" ht="22.95" customHeight="1" x14ac:dyDescent="0.25">
      <c r="A1775"/>
      <c r="B1775"/>
      <c r="C1775"/>
      <c r="D1775"/>
      <c r="E1775"/>
      <c r="F1775"/>
      <c r="G1775"/>
      <c r="H1775"/>
      <c r="I1775"/>
      <c r="J1775"/>
      <c r="K1775"/>
      <c r="L1775"/>
      <c r="M1775"/>
      <c r="N1775"/>
      <c r="O1775"/>
    </row>
    <row r="1776" spans="1:15" ht="22.95" customHeight="1" x14ac:dyDescent="0.25">
      <c r="A1776"/>
      <c r="B1776"/>
      <c r="C1776"/>
      <c r="D1776"/>
      <c r="E1776"/>
      <c r="F1776"/>
      <c r="G1776"/>
      <c r="H1776"/>
      <c r="I1776"/>
      <c r="J1776"/>
      <c r="K1776"/>
      <c r="L1776"/>
      <c r="M1776"/>
      <c r="N1776"/>
      <c r="O1776"/>
    </row>
    <row r="1777" spans="1:15" ht="22.95" customHeight="1" x14ac:dyDescent="0.25">
      <c r="A1777"/>
      <c r="B1777"/>
      <c r="C1777"/>
      <c r="D1777"/>
      <c r="E1777"/>
      <c r="F1777"/>
      <c r="G1777"/>
      <c r="H1777"/>
      <c r="I1777"/>
      <c r="J1777"/>
      <c r="K1777"/>
      <c r="L1777"/>
      <c r="M1777"/>
      <c r="N1777"/>
      <c r="O1777"/>
    </row>
    <row r="1778" spans="1:15" ht="22.95" customHeight="1" x14ac:dyDescent="0.25">
      <c r="A1778"/>
      <c r="B1778"/>
      <c r="C1778"/>
      <c r="D1778"/>
      <c r="E1778"/>
      <c r="F1778"/>
      <c r="G1778"/>
      <c r="H1778"/>
      <c r="I1778"/>
      <c r="J1778"/>
      <c r="K1778"/>
      <c r="L1778"/>
      <c r="M1778"/>
      <c r="N1778"/>
      <c r="O1778"/>
    </row>
    <row r="1779" spans="1:15" ht="100.2" customHeight="1" x14ac:dyDescent="0.25">
      <c r="A1779"/>
      <c r="B1779"/>
      <c r="C1779"/>
      <c r="D1779"/>
      <c r="E1779"/>
      <c r="F1779"/>
      <c r="G1779"/>
      <c r="H1779"/>
      <c r="I1779"/>
      <c r="J1779"/>
      <c r="K1779"/>
      <c r="L1779"/>
      <c r="M1779"/>
      <c r="N1779"/>
      <c r="O1779"/>
    </row>
    <row r="1780" spans="1:15" ht="22.95" customHeight="1" x14ac:dyDescent="0.25">
      <c r="A1780"/>
      <c r="B1780"/>
      <c r="C1780"/>
      <c r="D1780"/>
      <c r="E1780"/>
      <c r="F1780"/>
      <c r="G1780"/>
      <c r="H1780"/>
      <c r="I1780"/>
      <c r="J1780"/>
      <c r="K1780"/>
      <c r="L1780"/>
      <c r="M1780"/>
      <c r="N1780"/>
      <c r="O1780"/>
    </row>
    <row r="1781" spans="1:15" ht="22.95" customHeight="1" x14ac:dyDescent="0.25">
      <c r="A1781"/>
      <c r="B1781"/>
      <c r="C1781"/>
      <c r="D1781"/>
      <c r="E1781"/>
      <c r="F1781"/>
      <c r="G1781"/>
      <c r="H1781"/>
      <c r="I1781"/>
      <c r="J1781"/>
      <c r="K1781"/>
      <c r="L1781"/>
      <c r="M1781"/>
      <c r="N1781"/>
      <c r="O1781"/>
    </row>
    <row r="1782" spans="1:15" ht="22.95" customHeight="1" x14ac:dyDescent="0.25">
      <c r="A1782"/>
      <c r="B1782"/>
      <c r="C1782"/>
      <c r="D1782"/>
      <c r="E1782"/>
      <c r="F1782"/>
      <c r="G1782"/>
      <c r="H1782"/>
      <c r="I1782"/>
      <c r="J1782"/>
      <c r="K1782"/>
      <c r="L1782"/>
      <c r="M1782"/>
      <c r="N1782"/>
      <c r="O1782"/>
    </row>
    <row r="1783" spans="1:15" ht="22.95" customHeight="1" x14ac:dyDescent="0.25">
      <c r="A1783"/>
      <c r="B1783"/>
      <c r="C1783"/>
      <c r="D1783"/>
      <c r="E1783"/>
      <c r="F1783"/>
      <c r="G1783"/>
      <c r="H1783"/>
      <c r="I1783"/>
      <c r="J1783"/>
      <c r="K1783"/>
      <c r="L1783"/>
      <c r="M1783"/>
      <c r="N1783"/>
      <c r="O1783"/>
    </row>
    <row r="1784" spans="1:15" ht="22.95" customHeight="1" x14ac:dyDescent="0.25">
      <c r="A1784"/>
      <c r="B1784"/>
      <c r="C1784"/>
      <c r="D1784"/>
      <c r="E1784"/>
      <c r="F1784"/>
      <c r="G1784"/>
      <c r="H1784"/>
      <c r="I1784"/>
      <c r="J1784"/>
      <c r="K1784"/>
      <c r="L1784"/>
      <c r="M1784"/>
      <c r="N1784"/>
      <c r="O1784"/>
    </row>
    <row r="1785" spans="1:15" ht="22.95" customHeight="1" x14ac:dyDescent="0.25">
      <c r="A1785"/>
      <c r="B1785"/>
      <c r="C1785"/>
      <c r="D1785"/>
      <c r="E1785"/>
      <c r="F1785"/>
      <c r="G1785"/>
      <c r="H1785"/>
      <c r="I1785"/>
      <c r="J1785"/>
      <c r="K1785"/>
      <c r="L1785"/>
      <c r="M1785"/>
      <c r="N1785"/>
      <c r="O1785"/>
    </row>
    <row r="1786" spans="1:15" ht="22.95" customHeight="1" x14ac:dyDescent="0.25">
      <c r="A1786"/>
      <c r="B1786"/>
      <c r="C1786"/>
      <c r="D1786"/>
      <c r="E1786"/>
      <c r="F1786"/>
      <c r="G1786"/>
      <c r="H1786"/>
      <c r="I1786"/>
      <c r="J1786"/>
      <c r="K1786"/>
      <c r="L1786"/>
      <c r="M1786"/>
      <c r="N1786"/>
      <c r="O1786"/>
    </row>
    <row r="1787" spans="1:15" ht="22.95" customHeight="1" x14ac:dyDescent="0.25">
      <c r="A1787"/>
      <c r="B1787"/>
      <c r="C1787"/>
      <c r="D1787"/>
      <c r="E1787"/>
      <c r="F1787"/>
      <c r="G1787"/>
      <c r="H1787"/>
      <c r="I1787"/>
      <c r="J1787"/>
      <c r="K1787"/>
      <c r="L1787"/>
      <c r="M1787"/>
      <c r="N1787"/>
      <c r="O1787"/>
    </row>
    <row r="1788" spans="1:15" ht="22.95" customHeight="1" x14ac:dyDescent="0.25">
      <c r="A1788"/>
      <c r="B1788"/>
      <c r="C1788"/>
      <c r="D1788"/>
      <c r="E1788"/>
      <c r="F1788"/>
      <c r="G1788"/>
      <c r="H1788"/>
      <c r="I1788"/>
      <c r="J1788"/>
      <c r="K1788"/>
      <c r="L1788"/>
      <c r="M1788"/>
      <c r="N1788"/>
      <c r="O1788"/>
    </row>
    <row r="1789" spans="1:15" ht="22.95" customHeight="1" x14ac:dyDescent="0.25">
      <c r="A1789"/>
      <c r="B1789"/>
      <c r="C1789"/>
      <c r="D1789"/>
      <c r="E1789"/>
      <c r="F1789"/>
      <c r="G1789"/>
      <c r="H1789"/>
      <c r="I1789"/>
      <c r="J1789"/>
      <c r="K1789"/>
      <c r="L1789"/>
      <c r="M1789"/>
      <c r="N1789"/>
      <c r="O1789"/>
    </row>
    <row r="1790" spans="1:15" ht="22.95" customHeight="1" x14ac:dyDescent="0.25">
      <c r="A1790"/>
      <c r="B1790"/>
      <c r="C1790"/>
      <c r="D1790"/>
      <c r="E1790"/>
      <c r="F1790"/>
      <c r="G1790"/>
      <c r="H1790"/>
      <c r="I1790"/>
      <c r="J1790"/>
      <c r="K1790"/>
      <c r="L1790"/>
      <c r="M1790"/>
      <c r="N1790"/>
      <c r="O1790"/>
    </row>
    <row r="1791" spans="1:15" ht="22.95" customHeight="1" x14ac:dyDescent="0.25">
      <c r="A1791"/>
      <c r="B1791"/>
      <c r="C1791"/>
      <c r="D1791"/>
      <c r="E1791"/>
      <c r="F1791"/>
      <c r="G1791"/>
      <c r="H1791"/>
      <c r="I1791"/>
      <c r="J1791"/>
      <c r="K1791"/>
      <c r="L1791"/>
      <c r="M1791"/>
      <c r="N1791"/>
      <c r="O1791"/>
    </row>
    <row r="1792" spans="1:15" ht="22.95" customHeight="1" x14ac:dyDescent="0.25">
      <c r="A1792"/>
      <c r="B1792"/>
      <c r="C1792"/>
      <c r="D1792"/>
      <c r="E1792"/>
      <c r="F1792"/>
      <c r="G1792"/>
      <c r="H1792"/>
      <c r="I1792"/>
      <c r="J1792"/>
      <c r="K1792"/>
      <c r="L1792"/>
      <c r="M1792"/>
      <c r="N1792"/>
      <c r="O1792"/>
    </row>
    <row r="1793" spans="1:15" ht="22.95" customHeight="1" x14ac:dyDescent="0.25">
      <c r="A1793"/>
      <c r="B1793"/>
      <c r="C1793"/>
      <c r="D1793"/>
      <c r="E1793"/>
      <c r="F1793"/>
      <c r="G1793"/>
      <c r="H1793"/>
      <c r="I1793"/>
      <c r="J1793"/>
      <c r="K1793"/>
      <c r="L1793"/>
      <c r="M1793"/>
      <c r="N1793"/>
      <c r="O1793"/>
    </row>
    <row r="1794" spans="1:15" ht="22.95" customHeight="1" x14ac:dyDescent="0.25">
      <c r="A1794"/>
      <c r="B1794"/>
      <c r="C1794"/>
      <c r="D1794"/>
      <c r="E1794"/>
      <c r="F1794"/>
      <c r="G1794"/>
      <c r="H1794"/>
      <c r="I1794"/>
      <c r="J1794"/>
      <c r="K1794"/>
      <c r="L1794"/>
      <c r="M1794"/>
      <c r="N1794"/>
      <c r="O1794"/>
    </row>
    <row r="1795" spans="1:15" ht="22.95" customHeight="1" x14ac:dyDescent="0.25">
      <c r="A1795"/>
      <c r="B1795"/>
      <c r="C1795"/>
      <c r="D1795"/>
      <c r="E1795"/>
      <c r="F1795"/>
      <c r="G1795"/>
      <c r="H1795"/>
      <c r="I1795"/>
      <c r="J1795"/>
      <c r="K1795"/>
      <c r="L1795"/>
      <c r="M1795"/>
      <c r="N1795"/>
      <c r="O1795"/>
    </row>
    <row r="1796" spans="1:15" ht="22.95" customHeight="1" x14ac:dyDescent="0.25">
      <c r="A1796"/>
      <c r="B1796"/>
      <c r="C1796"/>
      <c r="D1796"/>
      <c r="E1796"/>
      <c r="F1796"/>
      <c r="G1796"/>
      <c r="H1796"/>
      <c r="I1796"/>
      <c r="J1796"/>
      <c r="K1796"/>
      <c r="L1796"/>
      <c r="M1796"/>
      <c r="N1796"/>
      <c r="O1796"/>
    </row>
    <row r="1797" spans="1:15" ht="22.95" customHeight="1" x14ac:dyDescent="0.25">
      <c r="A1797"/>
      <c r="B1797"/>
      <c r="C1797"/>
      <c r="D1797"/>
      <c r="E1797"/>
      <c r="F1797"/>
      <c r="G1797"/>
      <c r="H1797"/>
      <c r="I1797"/>
      <c r="J1797"/>
      <c r="K1797"/>
      <c r="L1797"/>
      <c r="M1797"/>
      <c r="N1797"/>
      <c r="O1797"/>
    </row>
    <row r="1798" spans="1:15" ht="22.95" customHeight="1" x14ac:dyDescent="0.25">
      <c r="A1798"/>
      <c r="B1798"/>
      <c r="C1798"/>
      <c r="D1798"/>
      <c r="E1798"/>
      <c r="F1798"/>
      <c r="G1798"/>
      <c r="H1798"/>
      <c r="I1798"/>
      <c r="J1798"/>
      <c r="K1798"/>
      <c r="L1798"/>
      <c r="M1798"/>
      <c r="N1798"/>
      <c r="O1798"/>
    </row>
    <row r="1799" spans="1:15" ht="22.95" customHeight="1" x14ac:dyDescent="0.25">
      <c r="A1799"/>
      <c r="B1799"/>
      <c r="C1799"/>
      <c r="D1799"/>
      <c r="E1799"/>
      <c r="F1799"/>
      <c r="G1799"/>
      <c r="H1799"/>
      <c r="I1799"/>
      <c r="J1799"/>
      <c r="K1799"/>
      <c r="L1799"/>
      <c r="M1799"/>
      <c r="N1799"/>
      <c r="O1799"/>
    </row>
    <row r="1800" spans="1:15" ht="22.95" customHeight="1" x14ac:dyDescent="0.25">
      <c r="A1800"/>
      <c r="B1800"/>
      <c r="C1800"/>
      <c r="D1800"/>
      <c r="E1800"/>
      <c r="F1800"/>
      <c r="G1800"/>
      <c r="H1800"/>
      <c r="I1800"/>
      <c r="J1800"/>
      <c r="K1800"/>
      <c r="L1800"/>
      <c r="M1800"/>
      <c r="N1800"/>
      <c r="O1800"/>
    </row>
    <row r="1801" spans="1:15" ht="22.95" customHeight="1" x14ac:dyDescent="0.25">
      <c r="A1801"/>
      <c r="B1801"/>
      <c r="C1801"/>
      <c r="D1801"/>
      <c r="E1801"/>
      <c r="F1801"/>
      <c r="G1801"/>
      <c r="H1801"/>
      <c r="I1801"/>
      <c r="J1801"/>
      <c r="K1801"/>
      <c r="L1801"/>
      <c r="M1801"/>
      <c r="N1801"/>
      <c r="O1801"/>
    </row>
    <row r="1802" spans="1:15" ht="22.95" customHeight="1" x14ac:dyDescent="0.25">
      <c r="A1802"/>
      <c r="B1802"/>
      <c r="C1802"/>
      <c r="D1802"/>
      <c r="E1802"/>
      <c r="F1802"/>
      <c r="G1802"/>
      <c r="H1802"/>
      <c r="I1802"/>
      <c r="J1802"/>
      <c r="K1802"/>
      <c r="L1802"/>
      <c r="M1802"/>
      <c r="N1802"/>
      <c r="O1802"/>
    </row>
    <row r="1803" spans="1:15" ht="22.95" customHeight="1" x14ac:dyDescent="0.25">
      <c r="A1803"/>
      <c r="B1803"/>
      <c r="C1803"/>
      <c r="D1803"/>
      <c r="E1803"/>
      <c r="F1803"/>
      <c r="G1803"/>
      <c r="H1803"/>
      <c r="I1803"/>
      <c r="J1803"/>
      <c r="K1803"/>
      <c r="L1803"/>
      <c r="M1803"/>
      <c r="N1803"/>
      <c r="O1803"/>
    </row>
    <row r="1804" spans="1:15" ht="22.95" customHeight="1" x14ac:dyDescent="0.25">
      <c r="A1804"/>
      <c r="B1804"/>
      <c r="C1804"/>
      <c r="D1804"/>
      <c r="E1804"/>
      <c r="F1804"/>
      <c r="G1804"/>
      <c r="H1804"/>
      <c r="I1804"/>
      <c r="J1804"/>
      <c r="K1804"/>
      <c r="L1804"/>
      <c r="M1804"/>
      <c r="N1804"/>
      <c r="O1804"/>
    </row>
    <row r="1805" spans="1:15" ht="22.95" customHeight="1" x14ac:dyDescent="0.25">
      <c r="A1805"/>
      <c r="B1805"/>
      <c r="C1805"/>
      <c r="D1805"/>
      <c r="E1805"/>
      <c r="F1805"/>
      <c r="G1805"/>
      <c r="H1805"/>
      <c r="I1805"/>
      <c r="J1805"/>
      <c r="K1805"/>
      <c r="L1805"/>
      <c r="M1805"/>
      <c r="N1805"/>
      <c r="O1805"/>
    </row>
    <row r="1806" spans="1:15" ht="22.95" customHeight="1" x14ac:dyDescent="0.25">
      <c r="A1806"/>
      <c r="B1806"/>
      <c r="C1806"/>
      <c r="D1806"/>
      <c r="E1806"/>
      <c r="F1806"/>
      <c r="G1806"/>
      <c r="H1806"/>
      <c r="I1806"/>
      <c r="J1806"/>
      <c r="K1806"/>
      <c r="L1806"/>
      <c r="M1806"/>
      <c r="N1806"/>
      <c r="O1806"/>
    </row>
    <row r="1807" spans="1:15" ht="22.95" customHeight="1" x14ac:dyDescent="0.25">
      <c r="A1807"/>
      <c r="B1807"/>
      <c r="C1807"/>
      <c r="D1807"/>
      <c r="E1807"/>
      <c r="F1807"/>
      <c r="G1807"/>
      <c r="H1807"/>
      <c r="I1807"/>
      <c r="J1807"/>
      <c r="K1807"/>
      <c r="L1807"/>
      <c r="M1807"/>
      <c r="N1807"/>
      <c r="O1807"/>
    </row>
    <row r="1808" spans="1:15" ht="22.95" customHeight="1" x14ac:dyDescent="0.25">
      <c r="A1808"/>
      <c r="B1808"/>
      <c r="C1808"/>
      <c r="D1808"/>
      <c r="E1808"/>
      <c r="F1808"/>
      <c r="G1808"/>
      <c r="H1808"/>
      <c r="I1808"/>
      <c r="J1808"/>
      <c r="K1808"/>
      <c r="L1808"/>
      <c r="M1808"/>
      <c r="N1808"/>
      <c r="O1808"/>
    </row>
    <row r="1809" spans="1:15" ht="22.95" customHeight="1" x14ac:dyDescent="0.25">
      <c r="A1809"/>
      <c r="B1809"/>
      <c r="C1809"/>
      <c r="D1809"/>
      <c r="E1809"/>
      <c r="F1809"/>
      <c r="G1809"/>
      <c r="H1809"/>
      <c r="I1809"/>
      <c r="J1809"/>
      <c r="K1809"/>
      <c r="L1809"/>
      <c r="M1809"/>
      <c r="N1809"/>
      <c r="O1809"/>
    </row>
    <row r="1810" spans="1:15" ht="22.95" customHeight="1" x14ac:dyDescent="0.25">
      <c r="A1810"/>
      <c r="B1810"/>
      <c r="C1810"/>
      <c r="D1810"/>
      <c r="E1810"/>
      <c r="F1810"/>
      <c r="G1810"/>
      <c r="H1810"/>
      <c r="I1810"/>
      <c r="J1810"/>
      <c r="K1810"/>
      <c r="L1810"/>
      <c r="M1810"/>
      <c r="N1810"/>
      <c r="O1810"/>
    </row>
    <row r="1811" spans="1:15" ht="22.95" customHeight="1" x14ac:dyDescent="0.25">
      <c r="A1811"/>
      <c r="B1811"/>
      <c r="C1811"/>
      <c r="D1811"/>
      <c r="E1811"/>
      <c r="F1811"/>
      <c r="G1811"/>
      <c r="H1811"/>
      <c r="I1811"/>
      <c r="J1811"/>
      <c r="K1811"/>
      <c r="L1811"/>
      <c r="M1811"/>
      <c r="N1811"/>
      <c r="O1811"/>
    </row>
    <row r="1812" spans="1:15" ht="22.95" customHeight="1" x14ac:dyDescent="0.25">
      <c r="A1812"/>
      <c r="B1812"/>
      <c r="C1812"/>
      <c r="D1812"/>
      <c r="E1812"/>
      <c r="F1812"/>
      <c r="G1812"/>
      <c r="H1812"/>
      <c r="I1812"/>
      <c r="J1812"/>
      <c r="K1812"/>
      <c r="L1812"/>
      <c r="M1812"/>
      <c r="N1812"/>
      <c r="O1812"/>
    </row>
    <row r="1813" spans="1:15" ht="22.95" customHeight="1" x14ac:dyDescent="0.25">
      <c r="A1813"/>
      <c r="B1813"/>
      <c r="C1813"/>
      <c r="D1813"/>
      <c r="E1813"/>
      <c r="F1813"/>
      <c r="G1813"/>
      <c r="H1813"/>
      <c r="I1813"/>
      <c r="J1813"/>
      <c r="K1813"/>
      <c r="L1813"/>
      <c r="M1813"/>
      <c r="N1813"/>
      <c r="O1813"/>
    </row>
    <row r="1814" spans="1:15" ht="22.95" customHeight="1" x14ac:dyDescent="0.25">
      <c r="A1814"/>
      <c r="B1814"/>
      <c r="C1814"/>
      <c r="D1814"/>
      <c r="E1814"/>
      <c r="F1814"/>
      <c r="G1814"/>
      <c r="H1814"/>
      <c r="I1814"/>
      <c r="J1814"/>
      <c r="K1814"/>
      <c r="L1814"/>
      <c r="M1814"/>
      <c r="N1814"/>
      <c r="O1814"/>
    </row>
    <row r="1815" spans="1:15" ht="22.95" customHeight="1" x14ac:dyDescent="0.25">
      <c r="A1815"/>
      <c r="B1815"/>
      <c r="C1815"/>
      <c r="D1815"/>
      <c r="E1815"/>
      <c r="F1815"/>
      <c r="G1815"/>
      <c r="H1815"/>
      <c r="I1815"/>
      <c r="J1815"/>
      <c r="K1815"/>
      <c r="L1815"/>
      <c r="M1815"/>
      <c r="N1815"/>
      <c r="O1815"/>
    </row>
    <row r="1816" spans="1:15" ht="22.95" customHeight="1" x14ac:dyDescent="0.25">
      <c r="A1816"/>
      <c r="B1816"/>
      <c r="C1816"/>
      <c r="D1816"/>
      <c r="E1816"/>
      <c r="F1816"/>
      <c r="G1816"/>
      <c r="H1816"/>
      <c r="I1816"/>
      <c r="J1816"/>
      <c r="K1816"/>
      <c r="L1816"/>
      <c r="M1816"/>
      <c r="N1816"/>
      <c r="O1816"/>
    </row>
    <row r="1817" spans="1:15" ht="22.95" customHeight="1" x14ac:dyDescent="0.25">
      <c r="A1817"/>
      <c r="B1817"/>
      <c r="C1817"/>
      <c r="D1817"/>
      <c r="E1817"/>
      <c r="F1817"/>
      <c r="G1817"/>
      <c r="H1817"/>
      <c r="I1817"/>
      <c r="J1817"/>
      <c r="K1817"/>
      <c r="L1817"/>
      <c r="M1817"/>
      <c r="N1817"/>
      <c r="O1817"/>
    </row>
    <row r="1818" spans="1:15" ht="22.95" customHeight="1" x14ac:dyDescent="0.25">
      <c r="A1818"/>
      <c r="B1818"/>
      <c r="C1818"/>
      <c r="D1818"/>
      <c r="E1818"/>
      <c r="F1818"/>
      <c r="G1818"/>
      <c r="H1818"/>
      <c r="I1818"/>
      <c r="J1818"/>
      <c r="K1818"/>
      <c r="L1818"/>
      <c r="M1818"/>
      <c r="N1818"/>
      <c r="O1818"/>
    </row>
    <row r="1819" spans="1:15" ht="22.95" customHeight="1" x14ac:dyDescent="0.25">
      <c r="A1819"/>
      <c r="B1819"/>
      <c r="C1819"/>
      <c r="D1819"/>
      <c r="E1819"/>
      <c r="F1819"/>
      <c r="G1819"/>
      <c r="H1819"/>
      <c r="I1819"/>
      <c r="J1819"/>
      <c r="K1819"/>
      <c r="L1819"/>
      <c r="M1819"/>
      <c r="N1819"/>
      <c r="O1819"/>
    </row>
    <row r="1820" spans="1:15" ht="22.95" customHeight="1" x14ac:dyDescent="0.25">
      <c r="A1820"/>
      <c r="B1820"/>
      <c r="C1820"/>
      <c r="D1820"/>
      <c r="E1820"/>
      <c r="F1820"/>
      <c r="G1820"/>
      <c r="H1820"/>
      <c r="I1820"/>
      <c r="J1820"/>
      <c r="K1820"/>
      <c r="L1820"/>
      <c r="M1820"/>
      <c r="N1820"/>
      <c r="O1820"/>
    </row>
    <row r="1821" spans="1:15" ht="22.95" customHeight="1" x14ac:dyDescent="0.25">
      <c r="A1821"/>
      <c r="B1821"/>
      <c r="C1821"/>
      <c r="D1821"/>
      <c r="E1821"/>
      <c r="F1821"/>
      <c r="G1821"/>
      <c r="H1821"/>
      <c r="I1821"/>
      <c r="J1821"/>
      <c r="K1821"/>
      <c r="L1821"/>
      <c r="M1821"/>
      <c r="N1821"/>
      <c r="O1821"/>
    </row>
    <row r="1822" spans="1:15" ht="22.95" customHeight="1" x14ac:dyDescent="0.25">
      <c r="A1822"/>
      <c r="B1822"/>
      <c r="C1822"/>
      <c r="D1822"/>
      <c r="E1822"/>
      <c r="F1822"/>
      <c r="G1822"/>
      <c r="H1822"/>
      <c r="I1822"/>
      <c r="J1822"/>
      <c r="K1822"/>
      <c r="L1822"/>
      <c r="M1822"/>
      <c r="N1822"/>
      <c r="O1822"/>
    </row>
    <row r="1823" spans="1:15" ht="22.95" customHeight="1" x14ac:dyDescent="0.25">
      <c r="A1823"/>
      <c r="B1823"/>
      <c r="C1823"/>
      <c r="D1823"/>
      <c r="E1823"/>
      <c r="F1823"/>
      <c r="G1823"/>
      <c r="H1823"/>
      <c r="I1823"/>
      <c r="J1823"/>
      <c r="K1823"/>
      <c r="L1823"/>
      <c r="M1823"/>
      <c r="N1823"/>
      <c r="O1823"/>
    </row>
    <row r="1824" spans="1:15" ht="22.95" customHeight="1" x14ac:dyDescent="0.25">
      <c r="A1824"/>
      <c r="B1824"/>
      <c r="C1824"/>
      <c r="D1824"/>
      <c r="E1824"/>
      <c r="F1824"/>
      <c r="G1824"/>
      <c r="H1824"/>
      <c r="I1824"/>
      <c r="J1824"/>
      <c r="K1824"/>
      <c r="L1824"/>
      <c r="M1824"/>
      <c r="N1824"/>
      <c r="O1824"/>
    </row>
    <row r="1825" spans="1:15" ht="22.95" customHeight="1" x14ac:dyDescent="0.25">
      <c r="A1825"/>
      <c r="B1825"/>
      <c r="C1825"/>
      <c r="D1825"/>
      <c r="E1825"/>
      <c r="F1825"/>
      <c r="G1825"/>
      <c r="H1825"/>
      <c r="I1825"/>
      <c r="J1825"/>
      <c r="K1825"/>
      <c r="L1825"/>
      <c r="M1825"/>
      <c r="N1825"/>
      <c r="O1825"/>
    </row>
    <row r="1826" spans="1:15" ht="22.95" customHeight="1" x14ac:dyDescent="0.25">
      <c r="A1826"/>
      <c r="B1826"/>
      <c r="C1826"/>
      <c r="D1826"/>
      <c r="E1826"/>
      <c r="F1826"/>
      <c r="G1826"/>
      <c r="H1826"/>
      <c r="I1826"/>
      <c r="J1826"/>
      <c r="K1826"/>
      <c r="L1826"/>
      <c r="M1826"/>
      <c r="N1826"/>
      <c r="O1826"/>
    </row>
    <row r="1827" spans="1:15" ht="22.95" customHeight="1" x14ac:dyDescent="0.25">
      <c r="A1827"/>
      <c r="B1827"/>
      <c r="C1827"/>
      <c r="D1827"/>
      <c r="E1827"/>
      <c r="F1827"/>
      <c r="G1827"/>
      <c r="H1827"/>
      <c r="I1827"/>
      <c r="J1827"/>
      <c r="K1827"/>
      <c r="L1827"/>
      <c r="M1827"/>
      <c r="N1827"/>
      <c r="O1827"/>
    </row>
    <row r="1828" spans="1:15" ht="22.95" customHeight="1" x14ac:dyDescent="0.25">
      <c r="A1828"/>
      <c r="B1828"/>
      <c r="C1828"/>
      <c r="D1828"/>
      <c r="E1828"/>
      <c r="F1828"/>
      <c r="G1828"/>
      <c r="H1828"/>
      <c r="I1828"/>
      <c r="J1828"/>
      <c r="K1828"/>
      <c r="L1828"/>
      <c r="M1828"/>
      <c r="N1828"/>
      <c r="O1828"/>
    </row>
    <row r="1829" spans="1:15" ht="22.95" customHeight="1" x14ac:dyDescent="0.25">
      <c r="A1829"/>
      <c r="B1829"/>
      <c r="C1829"/>
      <c r="D1829"/>
      <c r="E1829"/>
      <c r="F1829"/>
      <c r="G1829"/>
      <c r="H1829"/>
      <c r="I1829"/>
      <c r="J1829"/>
      <c r="K1829"/>
      <c r="L1829"/>
      <c r="M1829"/>
      <c r="N1829"/>
      <c r="O1829"/>
    </row>
    <row r="1830" spans="1:15" ht="22.95" customHeight="1" x14ac:dyDescent="0.25">
      <c r="A1830"/>
      <c r="B1830"/>
      <c r="C1830"/>
      <c r="D1830"/>
      <c r="E1830"/>
      <c r="F1830"/>
      <c r="G1830"/>
      <c r="H1830"/>
      <c r="I1830"/>
      <c r="J1830"/>
      <c r="K1830"/>
      <c r="L1830"/>
      <c r="M1830"/>
      <c r="N1830"/>
      <c r="O1830"/>
    </row>
    <row r="1831" spans="1:15" ht="22.95" customHeight="1" x14ac:dyDescent="0.25">
      <c r="A1831"/>
      <c r="B1831"/>
      <c r="C1831"/>
      <c r="D1831"/>
      <c r="E1831"/>
      <c r="F1831"/>
      <c r="G1831"/>
      <c r="H1831"/>
      <c r="I1831"/>
      <c r="J1831"/>
      <c r="K1831"/>
      <c r="L1831"/>
      <c r="M1831"/>
      <c r="N1831"/>
      <c r="O1831"/>
    </row>
    <row r="1832" spans="1:15" ht="22.95" customHeight="1" x14ac:dyDescent="0.25">
      <c r="A1832"/>
      <c r="B1832"/>
      <c r="C1832"/>
      <c r="D1832"/>
      <c r="E1832"/>
      <c r="F1832"/>
      <c r="G1832"/>
      <c r="H1832"/>
      <c r="I1832"/>
      <c r="J1832"/>
      <c r="K1832"/>
      <c r="L1832"/>
      <c r="M1832"/>
      <c r="N1832"/>
      <c r="O1832"/>
    </row>
    <row r="1833" spans="1:15" ht="22.95" customHeight="1" x14ac:dyDescent="0.25">
      <c r="A1833"/>
      <c r="B1833"/>
      <c r="C1833"/>
      <c r="D1833"/>
      <c r="E1833"/>
      <c r="F1833"/>
      <c r="G1833"/>
      <c r="H1833"/>
      <c r="I1833"/>
      <c r="J1833"/>
      <c r="K1833"/>
      <c r="L1833"/>
      <c r="M1833"/>
      <c r="N1833"/>
      <c r="O1833"/>
    </row>
    <row r="1834" spans="1:15" ht="22.95" customHeight="1" x14ac:dyDescent="0.25">
      <c r="A1834"/>
      <c r="B1834"/>
      <c r="C1834"/>
      <c r="D1834"/>
      <c r="E1834"/>
      <c r="F1834"/>
      <c r="G1834"/>
      <c r="H1834"/>
      <c r="I1834"/>
      <c r="J1834"/>
      <c r="K1834"/>
      <c r="L1834"/>
      <c r="M1834"/>
      <c r="N1834"/>
      <c r="O1834"/>
    </row>
    <row r="1835" spans="1:15" ht="22.95" customHeight="1" x14ac:dyDescent="0.25">
      <c r="A1835"/>
      <c r="B1835"/>
      <c r="C1835"/>
      <c r="D1835"/>
      <c r="E1835"/>
      <c r="F1835"/>
      <c r="G1835"/>
      <c r="H1835"/>
      <c r="I1835"/>
      <c r="J1835"/>
      <c r="K1835"/>
      <c r="L1835"/>
      <c r="M1835"/>
      <c r="N1835"/>
      <c r="O1835"/>
    </row>
    <row r="1836" spans="1:15" ht="22.95" customHeight="1" x14ac:dyDescent="0.25">
      <c r="A1836"/>
      <c r="B1836"/>
      <c r="C1836"/>
      <c r="D1836"/>
      <c r="E1836"/>
      <c r="F1836"/>
      <c r="G1836"/>
      <c r="H1836"/>
      <c r="I1836"/>
      <c r="J1836"/>
      <c r="K1836"/>
      <c r="L1836"/>
      <c r="M1836"/>
      <c r="N1836"/>
      <c r="O1836"/>
    </row>
    <row r="1837" spans="1:15" ht="22.95" customHeight="1" x14ac:dyDescent="0.25">
      <c r="A1837"/>
      <c r="B1837"/>
      <c r="C1837"/>
      <c r="D1837"/>
      <c r="E1837"/>
      <c r="F1837"/>
      <c r="G1837"/>
      <c r="H1837"/>
      <c r="I1837"/>
      <c r="J1837"/>
      <c r="K1837"/>
      <c r="L1837"/>
      <c r="M1837"/>
      <c r="N1837"/>
      <c r="O1837"/>
    </row>
    <row r="1838" spans="1:15" ht="22.95" customHeight="1" x14ac:dyDescent="0.25">
      <c r="A1838"/>
      <c r="B1838"/>
      <c r="C1838"/>
      <c r="D1838"/>
      <c r="E1838"/>
      <c r="F1838"/>
      <c r="G1838"/>
      <c r="H1838"/>
      <c r="I1838"/>
      <c r="J1838"/>
      <c r="K1838"/>
      <c r="L1838"/>
      <c r="M1838"/>
      <c r="N1838"/>
      <c r="O1838"/>
    </row>
    <row r="1839" spans="1:15" ht="22.95" customHeight="1" x14ac:dyDescent="0.25">
      <c r="A1839"/>
      <c r="B1839"/>
      <c r="C1839"/>
      <c r="D1839"/>
      <c r="E1839"/>
      <c r="F1839"/>
      <c r="G1839"/>
      <c r="H1839"/>
      <c r="I1839"/>
      <c r="J1839"/>
      <c r="K1839"/>
      <c r="L1839"/>
      <c r="M1839"/>
      <c r="N1839"/>
      <c r="O1839"/>
    </row>
    <row r="1840" spans="1:15" ht="22.95" customHeight="1" x14ac:dyDescent="0.25">
      <c r="A1840"/>
      <c r="B1840"/>
      <c r="C1840"/>
      <c r="D1840"/>
      <c r="E1840"/>
      <c r="F1840"/>
      <c r="G1840"/>
      <c r="H1840"/>
      <c r="I1840"/>
      <c r="J1840"/>
      <c r="K1840"/>
      <c r="L1840"/>
      <c r="M1840"/>
      <c r="N1840"/>
      <c r="O1840"/>
    </row>
    <row r="1841" spans="1:15" ht="22.95" customHeight="1" x14ac:dyDescent="0.25">
      <c r="A1841"/>
      <c r="B1841"/>
      <c r="C1841"/>
      <c r="D1841"/>
      <c r="E1841"/>
      <c r="F1841"/>
      <c r="G1841"/>
      <c r="H1841"/>
      <c r="I1841"/>
      <c r="J1841"/>
      <c r="K1841"/>
      <c r="L1841"/>
      <c r="M1841"/>
      <c r="N1841"/>
      <c r="O1841"/>
    </row>
    <row r="1842" spans="1:15" ht="22.95" customHeight="1" x14ac:dyDescent="0.25">
      <c r="A1842"/>
      <c r="B1842"/>
      <c r="C1842"/>
      <c r="D1842"/>
      <c r="E1842"/>
      <c r="F1842"/>
      <c r="G1842"/>
      <c r="H1842"/>
      <c r="I1842"/>
      <c r="J1842"/>
      <c r="K1842"/>
      <c r="L1842"/>
      <c r="M1842"/>
      <c r="N1842"/>
      <c r="O1842"/>
    </row>
    <row r="1843" spans="1:15" ht="22.95" customHeight="1" x14ac:dyDescent="0.25">
      <c r="A1843"/>
      <c r="B1843"/>
      <c r="C1843"/>
      <c r="D1843"/>
      <c r="E1843"/>
      <c r="F1843"/>
      <c r="G1843"/>
      <c r="H1843"/>
      <c r="I1843"/>
      <c r="J1843"/>
      <c r="K1843"/>
      <c r="L1843"/>
      <c r="M1843"/>
      <c r="N1843"/>
      <c r="O1843"/>
    </row>
    <row r="1844" spans="1:15" ht="100.2" customHeight="1" x14ac:dyDescent="0.25">
      <c r="A1844"/>
      <c r="B1844"/>
      <c r="C1844"/>
      <c r="D1844"/>
      <c r="E1844"/>
      <c r="F1844"/>
      <c r="G1844"/>
      <c r="H1844"/>
      <c r="I1844"/>
      <c r="J1844"/>
      <c r="K1844"/>
      <c r="L1844"/>
      <c r="M1844"/>
      <c r="N1844"/>
      <c r="O1844"/>
    </row>
    <row r="1845" spans="1:15" ht="22.95" customHeight="1" x14ac:dyDescent="0.25">
      <c r="A1845"/>
      <c r="B1845"/>
      <c r="C1845"/>
      <c r="D1845"/>
      <c r="E1845"/>
      <c r="F1845"/>
      <c r="G1845"/>
      <c r="H1845"/>
      <c r="I1845"/>
      <c r="J1845"/>
      <c r="K1845"/>
      <c r="L1845"/>
      <c r="M1845"/>
      <c r="N1845"/>
      <c r="O1845"/>
    </row>
    <row r="1846" spans="1:15" ht="22.95" customHeight="1" x14ac:dyDescent="0.25">
      <c r="A1846"/>
      <c r="B1846"/>
      <c r="C1846"/>
      <c r="D1846"/>
      <c r="E1846"/>
      <c r="F1846"/>
      <c r="G1846"/>
      <c r="H1846"/>
      <c r="I1846"/>
      <c r="J1846"/>
      <c r="K1846"/>
      <c r="L1846"/>
      <c r="M1846"/>
      <c r="N1846"/>
      <c r="O1846"/>
    </row>
    <row r="1847" spans="1:15" ht="22.95" customHeight="1" x14ac:dyDescent="0.25">
      <c r="A1847"/>
      <c r="B1847"/>
      <c r="C1847"/>
      <c r="D1847"/>
      <c r="E1847"/>
      <c r="F1847"/>
      <c r="G1847"/>
      <c r="H1847"/>
      <c r="I1847"/>
      <c r="J1847"/>
      <c r="K1847"/>
      <c r="L1847"/>
      <c r="M1847"/>
      <c r="N1847"/>
      <c r="O1847"/>
    </row>
    <row r="1848" spans="1:15" ht="22.95" customHeight="1" x14ac:dyDescent="0.25">
      <c r="A1848"/>
      <c r="B1848"/>
      <c r="C1848"/>
      <c r="D1848"/>
      <c r="E1848"/>
      <c r="F1848"/>
      <c r="G1848"/>
      <c r="H1848"/>
      <c r="I1848"/>
      <c r="J1848"/>
      <c r="K1848"/>
      <c r="L1848"/>
      <c r="M1848"/>
      <c r="N1848"/>
      <c r="O1848"/>
    </row>
    <row r="1849" spans="1:15" ht="22.95" customHeight="1" x14ac:dyDescent="0.25">
      <c r="A1849"/>
      <c r="B1849"/>
      <c r="C1849"/>
      <c r="D1849"/>
      <c r="E1849"/>
      <c r="F1849"/>
      <c r="G1849"/>
      <c r="H1849"/>
      <c r="I1849"/>
      <c r="J1849"/>
      <c r="K1849"/>
      <c r="L1849"/>
      <c r="M1849"/>
      <c r="N1849"/>
      <c r="O1849"/>
    </row>
    <row r="1850" spans="1:15" ht="22.95" customHeight="1" x14ac:dyDescent="0.25">
      <c r="A1850"/>
      <c r="B1850"/>
      <c r="C1850"/>
      <c r="D1850"/>
      <c r="E1850"/>
      <c r="F1850"/>
      <c r="G1850"/>
      <c r="H1850"/>
      <c r="I1850"/>
      <c r="J1850"/>
      <c r="K1850"/>
      <c r="L1850"/>
      <c r="M1850"/>
      <c r="N1850"/>
      <c r="O1850"/>
    </row>
    <row r="1851" spans="1:15" ht="22.95" customHeight="1" x14ac:dyDescent="0.25">
      <c r="A1851"/>
      <c r="B1851"/>
      <c r="C1851"/>
      <c r="D1851"/>
      <c r="E1851"/>
      <c r="F1851"/>
      <c r="G1851"/>
      <c r="H1851"/>
      <c r="I1851"/>
      <c r="J1851"/>
      <c r="K1851"/>
      <c r="L1851"/>
      <c r="M1851"/>
      <c r="N1851"/>
      <c r="O1851"/>
    </row>
    <row r="1852" spans="1:15" ht="22.95" customHeight="1" x14ac:dyDescent="0.25">
      <c r="A1852"/>
      <c r="B1852"/>
      <c r="C1852"/>
      <c r="D1852"/>
      <c r="E1852"/>
      <c r="F1852"/>
      <c r="G1852"/>
      <c r="H1852"/>
      <c r="I1852"/>
      <c r="J1852"/>
      <c r="K1852"/>
      <c r="L1852"/>
      <c r="M1852"/>
      <c r="N1852"/>
      <c r="O1852"/>
    </row>
    <row r="1853" spans="1:15" ht="22.95" customHeight="1" x14ac:dyDescent="0.25">
      <c r="A1853"/>
      <c r="B1853"/>
      <c r="C1853"/>
      <c r="D1853"/>
      <c r="E1853"/>
      <c r="F1853"/>
      <c r="G1853"/>
      <c r="H1853"/>
      <c r="I1853"/>
      <c r="J1853"/>
      <c r="K1853"/>
      <c r="L1853"/>
      <c r="M1853"/>
      <c r="N1853"/>
      <c r="O1853"/>
    </row>
    <row r="1854" spans="1:15" ht="22.95" customHeight="1" x14ac:dyDescent="0.25">
      <c r="A1854"/>
      <c r="B1854"/>
      <c r="C1854"/>
      <c r="D1854"/>
      <c r="E1854"/>
      <c r="F1854"/>
      <c r="G1854"/>
      <c r="H1854"/>
      <c r="I1854"/>
      <c r="J1854"/>
      <c r="K1854"/>
      <c r="L1854"/>
      <c r="M1854"/>
      <c r="N1854"/>
      <c r="O1854"/>
    </row>
    <row r="1855" spans="1:15" ht="22.95" customHeight="1" x14ac:dyDescent="0.25">
      <c r="A1855"/>
      <c r="B1855"/>
      <c r="C1855"/>
      <c r="D1855"/>
      <c r="E1855"/>
      <c r="F1855"/>
      <c r="G1855"/>
      <c r="H1855"/>
      <c r="I1855"/>
      <c r="J1855"/>
      <c r="K1855"/>
      <c r="L1855"/>
      <c r="M1855"/>
      <c r="N1855"/>
      <c r="O1855"/>
    </row>
    <row r="1856" spans="1:15" ht="22.95" customHeight="1" x14ac:dyDescent="0.25">
      <c r="A1856"/>
      <c r="B1856"/>
      <c r="C1856"/>
      <c r="D1856"/>
      <c r="E1856"/>
      <c r="F1856"/>
      <c r="G1856"/>
      <c r="H1856"/>
      <c r="I1856"/>
      <c r="J1856"/>
      <c r="K1856"/>
      <c r="L1856"/>
      <c r="M1856"/>
      <c r="N1856"/>
      <c r="O1856"/>
    </row>
    <row r="1857" spans="1:15" ht="22.95" customHeight="1" x14ac:dyDescent="0.25">
      <c r="A1857"/>
      <c r="B1857"/>
      <c r="C1857"/>
      <c r="D1857"/>
      <c r="E1857"/>
      <c r="F1857"/>
      <c r="G1857"/>
      <c r="H1857"/>
      <c r="I1857"/>
      <c r="J1857"/>
      <c r="K1857"/>
      <c r="L1857"/>
      <c r="M1857"/>
      <c r="N1857"/>
      <c r="O1857"/>
    </row>
    <row r="1858" spans="1:15" ht="22.95" customHeight="1" x14ac:dyDescent="0.25">
      <c r="A1858"/>
      <c r="B1858"/>
      <c r="C1858"/>
      <c r="D1858"/>
      <c r="E1858"/>
      <c r="F1858"/>
      <c r="G1858"/>
      <c r="H1858"/>
      <c r="I1858"/>
      <c r="J1858"/>
      <c r="K1858"/>
      <c r="L1858"/>
      <c r="M1858"/>
      <c r="N1858"/>
      <c r="O1858"/>
    </row>
    <row r="1859" spans="1:15" ht="22.95" customHeight="1" x14ac:dyDescent="0.25">
      <c r="A1859"/>
      <c r="B1859"/>
      <c r="C1859"/>
      <c r="D1859"/>
      <c r="E1859"/>
      <c r="F1859"/>
      <c r="G1859"/>
      <c r="H1859"/>
      <c r="I1859"/>
      <c r="J1859"/>
      <c r="K1859"/>
      <c r="L1859"/>
      <c r="M1859"/>
      <c r="N1859"/>
      <c r="O1859"/>
    </row>
    <row r="1860" spans="1:15" ht="22.95" customHeight="1" x14ac:dyDescent="0.25">
      <c r="A1860"/>
      <c r="B1860"/>
      <c r="C1860"/>
      <c r="D1860"/>
      <c r="E1860"/>
      <c r="F1860"/>
      <c r="G1860"/>
      <c r="H1860"/>
      <c r="I1860"/>
      <c r="J1860"/>
      <c r="K1860"/>
      <c r="L1860"/>
      <c r="M1860"/>
      <c r="N1860"/>
      <c r="O1860"/>
    </row>
    <row r="1861" spans="1:15" ht="22.95" customHeight="1" x14ac:dyDescent="0.25">
      <c r="A1861"/>
      <c r="B1861"/>
      <c r="C1861"/>
      <c r="D1861"/>
      <c r="E1861"/>
      <c r="F1861"/>
      <c r="G1861"/>
      <c r="H1861"/>
      <c r="I1861"/>
      <c r="J1861"/>
      <c r="K1861"/>
      <c r="L1861"/>
      <c r="M1861"/>
      <c r="N1861"/>
      <c r="O1861"/>
    </row>
    <row r="1862" spans="1:15" ht="22.95" customHeight="1" x14ac:dyDescent="0.25">
      <c r="A1862"/>
      <c r="B1862"/>
      <c r="C1862"/>
      <c r="D1862"/>
      <c r="E1862"/>
      <c r="F1862"/>
      <c r="G1862"/>
      <c r="H1862"/>
      <c r="I1862"/>
      <c r="J1862"/>
      <c r="K1862"/>
      <c r="L1862"/>
      <c r="M1862"/>
      <c r="N1862"/>
      <c r="O1862"/>
    </row>
    <row r="1863" spans="1:15" ht="22.95" customHeight="1" x14ac:dyDescent="0.25">
      <c r="A1863"/>
      <c r="B1863"/>
      <c r="C1863"/>
      <c r="D1863"/>
      <c r="E1863"/>
      <c r="F1863"/>
      <c r="G1863"/>
      <c r="H1863"/>
      <c r="I1863"/>
      <c r="J1863"/>
      <c r="K1863"/>
      <c r="L1863"/>
      <c r="M1863"/>
      <c r="N1863"/>
      <c r="O1863"/>
    </row>
    <row r="1864" spans="1:15" ht="22.95" customHeight="1" x14ac:dyDescent="0.25">
      <c r="A1864"/>
      <c r="B1864"/>
      <c r="C1864"/>
      <c r="D1864"/>
      <c r="E1864"/>
      <c r="F1864"/>
      <c r="G1864"/>
      <c r="H1864"/>
      <c r="I1864"/>
      <c r="J1864"/>
      <c r="K1864"/>
      <c r="L1864"/>
      <c r="M1864"/>
      <c r="N1864"/>
      <c r="O1864"/>
    </row>
    <row r="1865" spans="1:15" ht="22.95" customHeight="1" x14ac:dyDescent="0.25">
      <c r="A1865"/>
      <c r="B1865"/>
      <c r="C1865"/>
      <c r="D1865"/>
      <c r="E1865"/>
      <c r="F1865"/>
      <c r="G1865"/>
      <c r="H1865"/>
      <c r="I1865"/>
      <c r="J1865"/>
      <c r="K1865"/>
      <c r="L1865"/>
      <c r="M1865"/>
      <c r="N1865"/>
      <c r="O1865"/>
    </row>
    <row r="1866" spans="1:15" ht="22.95" customHeight="1" x14ac:dyDescent="0.25">
      <c r="A1866"/>
      <c r="B1866"/>
      <c r="C1866"/>
      <c r="D1866"/>
      <c r="E1866"/>
      <c r="F1866"/>
      <c r="G1866"/>
      <c r="H1866"/>
      <c r="I1866"/>
      <c r="J1866"/>
      <c r="K1866"/>
      <c r="L1866"/>
      <c r="M1866"/>
      <c r="N1866"/>
      <c r="O1866"/>
    </row>
    <row r="1867" spans="1:15" ht="22.95" customHeight="1" x14ac:dyDescent="0.25">
      <c r="A1867"/>
      <c r="B1867"/>
      <c r="C1867"/>
      <c r="D1867"/>
      <c r="E1867"/>
      <c r="F1867"/>
      <c r="G1867"/>
      <c r="H1867"/>
      <c r="I1867"/>
      <c r="J1867"/>
      <c r="K1867"/>
      <c r="L1867"/>
      <c r="M1867"/>
      <c r="N1867"/>
      <c r="O1867"/>
    </row>
    <row r="1868" spans="1:15" ht="22.95" customHeight="1" x14ac:dyDescent="0.25">
      <c r="A1868"/>
      <c r="B1868"/>
      <c r="C1868"/>
      <c r="D1868"/>
      <c r="E1868"/>
      <c r="F1868"/>
      <c r="G1868"/>
      <c r="H1868"/>
      <c r="I1868"/>
      <c r="J1868"/>
      <c r="K1868"/>
      <c r="L1868"/>
      <c r="M1868"/>
      <c r="N1868"/>
      <c r="O1868"/>
    </row>
    <row r="1869" spans="1:15" ht="22.95" customHeight="1" x14ac:dyDescent="0.25">
      <c r="A1869"/>
      <c r="B1869"/>
      <c r="C1869"/>
      <c r="D1869"/>
      <c r="E1869"/>
      <c r="F1869"/>
      <c r="G1869"/>
      <c r="H1869"/>
      <c r="I1869"/>
      <c r="J1869"/>
      <c r="K1869"/>
      <c r="L1869"/>
      <c r="M1869"/>
      <c r="N1869"/>
      <c r="O1869"/>
    </row>
    <row r="1870" spans="1:15" ht="22.95" customHeight="1" x14ac:dyDescent="0.25">
      <c r="A1870"/>
      <c r="B1870"/>
      <c r="C1870"/>
      <c r="D1870"/>
      <c r="E1870"/>
      <c r="F1870"/>
      <c r="G1870"/>
      <c r="H1870"/>
      <c r="I1870"/>
      <c r="J1870"/>
      <c r="K1870"/>
      <c r="L1870"/>
      <c r="M1870"/>
      <c r="N1870"/>
      <c r="O1870"/>
    </row>
    <row r="1871" spans="1:15" ht="22.95" customHeight="1" x14ac:dyDescent="0.25">
      <c r="A1871"/>
      <c r="B1871"/>
      <c r="C1871"/>
      <c r="D1871"/>
      <c r="E1871"/>
      <c r="F1871"/>
      <c r="G1871"/>
      <c r="H1871"/>
      <c r="I1871"/>
      <c r="J1871"/>
      <c r="K1871"/>
      <c r="L1871"/>
      <c r="M1871"/>
      <c r="N1871"/>
      <c r="O1871"/>
    </row>
    <row r="1872" spans="1:15" ht="22.95" customHeight="1" x14ac:dyDescent="0.25">
      <c r="A1872"/>
      <c r="B1872"/>
      <c r="C1872"/>
      <c r="D1872"/>
      <c r="E1872"/>
      <c r="F1872"/>
      <c r="G1872"/>
      <c r="H1872"/>
      <c r="I1872"/>
      <c r="J1872"/>
      <c r="K1872"/>
      <c r="L1872"/>
      <c r="M1872"/>
      <c r="N1872"/>
      <c r="O1872"/>
    </row>
    <row r="1873" spans="1:15" ht="22.95" customHeight="1" x14ac:dyDescent="0.25">
      <c r="A1873"/>
      <c r="B1873"/>
      <c r="C1873"/>
      <c r="D1873"/>
      <c r="E1873"/>
      <c r="F1873"/>
      <c r="G1873"/>
      <c r="H1873"/>
      <c r="I1873"/>
      <c r="J1873"/>
      <c r="K1873"/>
      <c r="L1873"/>
      <c r="M1873"/>
      <c r="N1873"/>
      <c r="O1873"/>
    </row>
    <row r="1874" spans="1:15" ht="22.95" customHeight="1" x14ac:dyDescent="0.25">
      <c r="A1874"/>
      <c r="B1874"/>
      <c r="C1874"/>
      <c r="D1874"/>
      <c r="E1874"/>
      <c r="F1874"/>
      <c r="G1874"/>
      <c r="H1874"/>
      <c r="I1874"/>
      <c r="J1874"/>
      <c r="K1874"/>
      <c r="L1874"/>
      <c r="M1874"/>
      <c r="N1874"/>
      <c r="O1874"/>
    </row>
    <row r="1875" spans="1:15" ht="22.95" customHeight="1" x14ac:dyDescent="0.25">
      <c r="A1875"/>
      <c r="B1875"/>
      <c r="C1875"/>
      <c r="D1875"/>
      <c r="E1875"/>
      <c r="F1875"/>
      <c r="G1875"/>
      <c r="H1875"/>
      <c r="I1875"/>
      <c r="J1875"/>
      <c r="K1875"/>
      <c r="L1875"/>
      <c r="M1875"/>
      <c r="N1875"/>
      <c r="O1875"/>
    </row>
    <row r="1876" spans="1:15" ht="22.95" customHeight="1" x14ac:dyDescent="0.25">
      <c r="A1876"/>
      <c r="B1876"/>
      <c r="C1876"/>
      <c r="D1876"/>
      <c r="E1876"/>
      <c r="F1876"/>
      <c r="G1876"/>
      <c r="H1876"/>
      <c r="I1876"/>
      <c r="J1876"/>
      <c r="K1876"/>
      <c r="L1876"/>
      <c r="M1876"/>
      <c r="N1876"/>
      <c r="O1876"/>
    </row>
    <row r="1877" spans="1:15" ht="22.95" customHeight="1" x14ac:dyDescent="0.25">
      <c r="A1877"/>
      <c r="B1877"/>
      <c r="C1877"/>
      <c r="D1877"/>
      <c r="E1877"/>
      <c r="F1877"/>
      <c r="G1877"/>
      <c r="H1877"/>
      <c r="I1877"/>
      <c r="J1877"/>
      <c r="K1877"/>
      <c r="L1877"/>
      <c r="M1877"/>
      <c r="N1877"/>
      <c r="O1877"/>
    </row>
    <row r="1878" spans="1:15" ht="22.95" customHeight="1" x14ac:dyDescent="0.25">
      <c r="A1878"/>
      <c r="B1878"/>
      <c r="C1878"/>
      <c r="D1878"/>
      <c r="E1878"/>
      <c r="F1878"/>
      <c r="G1878"/>
      <c r="H1878"/>
      <c r="I1878"/>
      <c r="J1878"/>
      <c r="K1878"/>
      <c r="L1878"/>
      <c r="M1878"/>
      <c r="N1878"/>
      <c r="O1878"/>
    </row>
    <row r="1879" spans="1:15" ht="22.95" customHeight="1" x14ac:dyDescent="0.25">
      <c r="A1879"/>
      <c r="B1879"/>
      <c r="C1879"/>
      <c r="D1879"/>
      <c r="E1879"/>
      <c r="F1879"/>
      <c r="G1879"/>
      <c r="H1879"/>
      <c r="I1879"/>
      <c r="J1879"/>
      <c r="K1879"/>
      <c r="L1879"/>
      <c r="M1879"/>
      <c r="N1879"/>
      <c r="O1879"/>
    </row>
    <row r="1880" spans="1:15" ht="22.95" customHeight="1" x14ac:dyDescent="0.25">
      <c r="A1880"/>
      <c r="B1880"/>
      <c r="C1880"/>
      <c r="D1880"/>
      <c r="E1880"/>
      <c r="F1880"/>
      <c r="G1880"/>
      <c r="H1880"/>
      <c r="I1880"/>
      <c r="J1880"/>
      <c r="K1880"/>
      <c r="L1880"/>
      <c r="M1880"/>
      <c r="N1880"/>
      <c r="O1880"/>
    </row>
    <row r="1881" spans="1:15" ht="22.95" customHeight="1" x14ac:dyDescent="0.25">
      <c r="A1881"/>
      <c r="B1881"/>
      <c r="C1881"/>
      <c r="D1881"/>
      <c r="E1881"/>
      <c r="F1881"/>
      <c r="G1881"/>
      <c r="H1881"/>
      <c r="I1881"/>
      <c r="J1881"/>
      <c r="K1881"/>
      <c r="L1881"/>
      <c r="M1881"/>
      <c r="N1881"/>
      <c r="O1881"/>
    </row>
    <row r="1882" spans="1:15" ht="22.95" customHeight="1" x14ac:dyDescent="0.25">
      <c r="A1882"/>
      <c r="B1882"/>
      <c r="C1882"/>
      <c r="D1882"/>
      <c r="E1882"/>
      <c r="F1882"/>
      <c r="G1882"/>
      <c r="H1882"/>
      <c r="I1882"/>
      <c r="J1882"/>
      <c r="K1882"/>
      <c r="L1882"/>
      <c r="M1882"/>
      <c r="N1882"/>
      <c r="O1882"/>
    </row>
    <row r="1883" spans="1:15" ht="22.95" customHeight="1" x14ac:dyDescent="0.25">
      <c r="A1883"/>
      <c r="B1883"/>
      <c r="C1883"/>
      <c r="D1883"/>
      <c r="E1883"/>
      <c r="F1883"/>
      <c r="G1883"/>
      <c r="H1883"/>
      <c r="I1883"/>
      <c r="J1883"/>
      <c r="K1883"/>
      <c r="L1883"/>
      <c r="M1883"/>
      <c r="N1883"/>
      <c r="O1883"/>
    </row>
    <row r="1884" spans="1:15" ht="22.95" customHeight="1" x14ac:dyDescent="0.25">
      <c r="A1884"/>
      <c r="B1884"/>
      <c r="C1884"/>
      <c r="D1884"/>
      <c r="E1884"/>
      <c r="F1884"/>
      <c r="G1884"/>
      <c r="H1884"/>
      <c r="I1884"/>
      <c r="J1884"/>
      <c r="K1884"/>
      <c r="L1884"/>
      <c r="M1884"/>
      <c r="N1884"/>
      <c r="O1884"/>
    </row>
    <row r="1885" spans="1:15" ht="22.95" customHeight="1" x14ac:dyDescent="0.25">
      <c r="A1885"/>
      <c r="B1885"/>
      <c r="C1885"/>
      <c r="D1885"/>
      <c r="E1885"/>
      <c r="F1885"/>
      <c r="G1885"/>
      <c r="H1885"/>
      <c r="I1885"/>
      <c r="J1885"/>
      <c r="K1885"/>
      <c r="L1885"/>
      <c r="M1885"/>
      <c r="N1885"/>
      <c r="O1885"/>
    </row>
    <row r="1886" spans="1:15" ht="22.95" customHeight="1" x14ac:dyDescent="0.25">
      <c r="A1886"/>
      <c r="B1886"/>
      <c r="C1886"/>
      <c r="D1886"/>
      <c r="E1886"/>
      <c r="F1886"/>
      <c r="G1886"/>
      <c r="H1886"/>
      <c r="I1886"/>
      <c r="J1886"/>
      <c r="K1886"/>
      <c r="L1886"/>
      <c r="M1886"/>
      <c r="N1886"/>
      <c r="O1886"/>
    </row>
    <row r="1887" spans="1:15" ht="22.95" customHeight="1" x14ac:dyDescent="0.25">
      <c r="A1887"/>
      <c r="B1887"/>
      <c r="C1887"/>
      <c r="D1887"/>
      <c r="E1887"/>
      <c r="F1887"/>
      <c r="G1887"/>
      <c r="H1887"/>
      <c r="I1887"/>
      <c r="J1887"/>
      <c r="K1887"/>
      <c r="L1887"/>
      <c r="M1887"/>
      <c r="N1887"/>
      <c r="O1887"/>
    </row>
    <row r="1888" spans="1:15" ht="22.95" customHeight="1" x14ac:dyDescent="0.25">
      <c r="A1888"/>
      <c r="B1888"/>
      <c r="C1888"/>
      <c r="D1888"/>
      <c r="E1888"/>
      <c r="F1888"/>
      <c r="G1888"/>
      <c r="H1888"/>
      <c r="I1888"/>
      <c r="J1888"/>
      <c r="K1888"/>
      <c r="L1888"/>
      <c r="M1888"/>
      <c r="N1888"/>
      <c r="O1888"/>
    </row>
    <row r="1889" spans="1:15" ht="22.95" customHeight="1" x14ac:dyDescent="0.25">
      <c r="A1889"/>
      <c r="B1889"/>
      <c r="C1889"/>
      <c r="D1889"/>
      <c r="E1889"/>
      <c r="F1889"/>
      <c r="G1889"/>
      <c r="H1889"/>
      <c r="I1889"/>
      <c r="J1889"/>
      <c r="K1889"/>
      <c r="L1889"/>
      <c r="M1889"/>
      <c r="N1889"/>
      <c r="O1889"/>
    </row>
    <row r="1890" spans="1:15" ht="22.95" customHeight="1" x14ac:dyDescent="0.25">
      <c r="A1890"/>
      <c r="B1890"/>
      <c r="C1890"/>
      <c r="D1890"/>
      <c r="E1890"/>
      <c r="F1890"/>
      <c r="G1890"/>
      <c r="H1890"/>
      <c r="I1890"/>
      <c r="J1890"/>
      <c r="K1890"/>
      <c r="L1890"/>
      <c r="M1890"/>
      <c r="N1890"/>
      <c r="O1890"/>
    </row>
    <row r="1891" spans="1:15" ht="22.95" customHeight="1" x14ac:dyDescent="0.25">
      <c r="A1891"/>
      <c r="B1891"/>
      <c r="C1891"/>
      <c r="D1891"/>
      <c r="E1891"/>
      <c r="F1891"/>
      <c r="G1891"/>
      <c r="H1891"/>
      <c r="I1891"/>
      <c r="J1891"/>
      <c r="K1891"/>
      <c r="L1891"/>
      <c r="M1891"/>
      <c r="N1891"/>
      <c r="O1891"/>
    </row>
    <row r="1892" spans="1:15" ht="22.95" customHeight="1" x14ac:dyDescent="0.25">
      <c r="A1892"/>
      <c r="B1892"/>
      <c r="C1892"/>
      <c r="D1892"/>
      <c r="E1892"/>
      <c r="F1892"/>
      <c r="G1892"/>
      <c r="H1892"/>
      <c r="I1892"/>
      <c r="J1892"/>
      <c r="K1892"/>
      <c r="L1892"/>
      <c r="M1892"/>
      <c r="N1892"/>
      <c r="O1892"/>
    </row>
    <row r="1893" spans="1:15" ht="22.95" customHeight="1" x14ac:dyDescent="0.25">
      <c r="A1893"/>
      <c r="B1893"/>
      <c r="C1893"/>
      <c r="D1893"/>
      <c r="E1893"/>
      <c r="F1893"/>
      <c r="G1893"/>
      <c r="H1893"/>
      <c r="I1893"/>
      <c r="J1893"/>
      <c r="K1893"/>
      <c r="L1893"/>
      <c r="M1893"/>
      <c r="N1893"/>
      <c r="O1893"/>
    </row>
    <row r="1894" spans="1:15" ht="22.95" customHeight="1" x14ac:dyDescent="0.25">
      <c r="A1894"/>
      <c r="B1894"/>
      <c r="C1894"/>
      <c r="D1894"/>
      <c r="E1894"/>
      <c r="F1894"/>
      <c r="G1894"/>
      <c r="H1894"/>
      <c r="I1894"/>
      <c r="J1894"/>
      <c r="K1894"/>
      <c r="L1894"/>
      <c r="M1894"/>
      <c r="N1894"/>
      <c r="O1894"/>
    </row>
    <row r="1895" spans="1:15" ht="22.95" customHeight="1" x14ac:dyDescent="0.25">
      <c r="A1895"/>
      <c r="B1895"/>
      <c r="C1895"/>
      <c r="D1895"/>
      <c r="E1895"/>
      <c r="F1895"/>
      <c r="G1895"/>
      <c r="H1895"/>
      <c r="I1895"/>
      <c r="J1895"/>
      <c r="K1895"/>
      <c r="L1895"/>
      <c r="M1895"/>
      <c r="N1895"/>
      <c r="O1895"/>
    </row>
    <row r="1896" spans="1:15" ht="22.95" customHeight="1" x14ac:dyDescent="0.25">
      <c r="A1896"/>
      <c r="B1896"/>
      <c r="C1896"/>
      <c r="D1896"/>
      <c r="E1896"/>
      <c r="F1896"/>
      <c r="G1896"/>
      <c r="H1896"/>
      <c r="I1896"/>
      <c r="J1896"/>
      <c r="K1896"/>
      <c r="L1896"/>
      <c r="M1896"/>
      <c r="N1896"/>
      <c r="O1896"/>
    </row>
    <row r="1897" spans="1:15" ht="22.95" customHeight="1" x14ac:dyDescent="0.25">
      <c r="A1897"/>
      <c r="B1897"/>
      <c r="C1897"/>
      <c r="D1897"/>
      <c r="E1897"/>
      <c r="F1897"/>
      <c r="G1897"/>
      <c r="H1897"/>
      <c r="I1897"/>
      <c r="J1897"/>
      <c r="K1897"/>
      <c r="L1897"/>
      <c r="M1897"/>
      <c r="N1897"/>
      <c r="O1897"/>
    </row>
    <row r="1898" spans="1:15" ht="22.95" customHeight="1" x14ac:dyDescent="0.25">
      <c r="A1898"/>
      <c r="B1898"/>
      <c r="C1898"/>
      <c r="D1898"/>
      <c r="E1898"/>
      <c r="F1898"/>
      <c r="G1898"/>
      <c r="H1898"/>
      <c r="I1898"/>
      <c r="J1898"/>
      <c r="K1898"/>
      <c r="L1898"/>
      <c r="M1898"/>
      <c r="N1898"/>
      <c r="O1898"/>
    </row>
    <row r="1899" spans="1:15" ht="22.95" customHeight="1" x14ac:dyDescent="0.25">
      <c r="A1899"/>
      <c r="B1899"/>
      <c r="C1899"/>
      <c r="D1899"/>
      <c r="E1899"/>
      <c r="F1899"/>
      <c r="G1899"/>
      <c r="H1899"/>
      <c r="I1899"/>
      <c r="J1899"/>
      <c r="K1899"/>
      <c r="L1899"/>
      <c r="M1899"/>
      <c r="N1899"/>
      <c r="O1899"/>
    </row>
    <row r="1900" spans="1:15" ht="22.95" customHeight="1" x14ac:dyDescent="0.25">
      <c r="A1900"/>
      <c r="B1900"/>
      <c r="C1900"/>
      <c r="D1900"/>
      <c r="E1900"/>
      <c r="F1900"/>
      <c r="G1900"/>
      <c r="H1900"/>
      <c r="I1900"/>
      <c r="J1900"/>
      <c r="K1900"/>
      <c r="L1900"/>
      <c r="M1900"/>
      <c r="N1900"/>
      <c r="O1900"/>
    </row>
    <row r="1901" spans="1:15" ht="22.95" customHeight="1" x14ac:dyDescent="0.25">
      <c r="A1901"/>
      <c r="B1901"/>
      <c r="C1901"/>
      <c r="D1901"/>
      <c r="E1901"/>
      <c r="F1901"/>
      <c r="G1901"/>
      <c r="H1901"/>
      <c r="I1901"/>
      <c r="J1901"/>
      <c r="K1901"/>
      <c r="L1901"/>
      <c r="M1901"/>
      <c r="N1901"/>
      <c r="O1901"/>
    </row>
    <row r="1902" spans="1:15" ht="22.95" customHeight="1" x14ac:dyDescent="0.25">
      <c r="A1902"/>
      <c r="B1902"/>
      <c r="C1902"/>
      <c r="D1902"/>
      <c r="E1902"/>
      <c r="F1902"/>
      <c r="G1902"/>
      <c r="H1902"/>
      <c r="I1902"/>
      <c r="J1902"/>
      <c r="K1902"/>
      <c r="L1902"/>
      <c r="M1902"/>
      <c r="N1902"/>
      <c r="O1902"/>
    </row>
    <row r="1903" spans="1:15" ht="22.95" customHeight="1" x14ac:dyDescent="0.25">
      <c r="A1903"/>
      <c r="B1903"/>
      <c r="C1903"/>
      <c r="D1903"/>
      <c r="E1903"/>
      <c r="F1903"/>
      <c r="G1903"/>
      <c r="H1903"/>
      <c r="I1903"/>
      <c r="J1903"/>
      <c r="K1903"/>
      <c r="L1903"/>
      <c r="M1903"/>
      <c r="N1903"/>
      <c r="O1903"/>
    </row>
    <row r="1904" spans="1:15" ht="22.95" customHeight="1" x14ac:dyDescent="0.25">
      <c r="A1904"/>
      <c r="B1904"/>
      <c r="C1904"/>
      <c r="D1904"/>
      <c r="E1904"/>
      <c r="F1904"/>
      <c r="G1904"/>
      <c r="H1904"/>
      <c r="I1904"/>
      <c r="J1904"/>
      <c r="K1904"/>
      <c r="L1904"/>
      <c r="M1904"/>
      <c r="N1904"/>
      <c r="O1904"/>
    </row>
    <row r="1905" spans="1:15" ht="22.95" customHeight="1" x14ac:dyDescent="0.25">
      <c r="A1905"/>
      <c r="B1905"/>
      <c r="C1905"/>
      <c r="D1905"/>
      <c r="E1905"/>
      <c r="F1905"/>
      <c r="G1905"/>
      <c r="H1905"/>
      <c r="I1905"/>
      <c r="J1905"/>
      <c r="K1905"/>
      <c r="L1905"/>
      <c r="M1905"/>
      <c r="N1905"/>
      <c r="O1905"/>
    </row>
    <row r="1906" spans="1:15" ht="22.95" customHeight="1" x14ac:dyDescent="0.25">
      <c r="A1906"/>
      <c r="B1906"/>
      <c r="C1906"/>
      <c r="D1906"/>
      <c r="E1906"/>
      <c r="F1906"/>
      <c r="G1906"/>
      <c r="H1906"/>
      <c r="I1906"/>
      <c r="J1906"/>
      <c r="K1906"/>
      <c r="L1906"/>
      <c r="M1906"/>
      <c r="N1906"/>
      <c r="O1906"/>
    </row>
    <row r="1907" spans="1:15" ht="22.95" customHeight="1" x14ac:dyDescent="0.25">
      <c r="A1907"/>
      <c r="B1907"/>
      <c r="C1907"/>
      <c r="D1907"/>
      <c r="E1907"/>
      <c r="F1907"/>
      <c r="G1907"/>
      <c r="H1907"/>
      <c r="I1907"/>
      <c r="J1907"/>
      <c r="K1907"/>
      <c r="L1907"/>
      <c r="M1907"/>
      <c r="N1907"/>
      <c r="O1907"/>
    </row>
    <row r="1908" spans="1:15" ht="22.95" customHeight="1" x14ac:dyDescent="0.25">
      <c r="A1908"/>
      <c r="B1908"/>
      <c r="C1908"/>
      <c r="D1908"/>
      <c r="E1908"/>
      <c r="F1908"/>
      <c r="G1908"/>
      <c r="H1908"/>
      <c r="I1908"/>
      <c r="J1908"/>
      <c r="K1908"/>
      <c r="L1908"/>
      <c r="M1908"/>
      <c r="N1908"/>
      <c r="O1908"/>
    </row>
    <row r="1909" spans="1:15" ht="100.2" customHeight="1" x14ac:dyDescent="0.25">
      <c r="A1909"/>
      <c r="B1909"/>
      <c r="C1909"/>
      <c r="D1909"/>
      <c r="E1909"/>
      <c r="F1909"/>
      <c r="G1909"/>
      <c r="H1909"/>
      <c r="I1909"/>
      <c r="J1909"/>
      <c r="K1909"/>
      <c r="L1909"/>
      <c r="M1909"/>
      <c r="N1909"/>
      <c r="O1909"/>
    </row>
    <row r="1910" spans="1:15" ht="22.95" customHeight="1" x14ac:dyDescent="0.25">
      <c r="A1910"/>
      <c r="B1910"/>
      <c r="C1910"/>
      <c r="D1910"/>
      <c r="E1910"/>
      <c r="F1910"/>
      <c r="G1910"/>
      <c r="H1910"/>
      <c r="I1910"/>
      <c r="J1910"/>
      <c r="K1910"/>
      <c r="L1910"/>
      <c r="M1910"/>
      <c r="N1910"/>
      <c r="O1910"/>
    </row>
    <row r="1911" spans="1:15" ht="22.95" customHeight="1" x14ac:dyDescent="0.25">
      <c r="A1911"/>
      <c r="B1911"/>
      <c r="C1911"/>
      <c r="D1911"/>
      <c r="E1911"/>
      <c r="F1911"/>
      <c r="G1911"/>
      <c r="H1911"/>
      <c r="I1911"/>
      <c r="J1911"/>
      <c r="K1911"/>
      <c r="L1911"/>
      <c r="M1911"/>
      <c r="N1911"/>
      <c r="O1911"/>
    </row>
    <row r="1912" spans="1:15" ht="22.95" customHeight="1" x14ac:dyDescent="0.25">
      <c r="A1912"/>
      <c r="B1912"/>
      <c r="C1912"/>
      <c r="D1912"/>
      <c r="E1912"/>
      <c r="F1912"/>
      <c r="G1912"/>
      <c r="H1912"/>
      <c r="I1912"/>
      <c r="J1912"/>
      <c r="K1912"/>
      <c r="L1912"/>
      <c r="M1912"/>
      <c r="N1912"/>
      <c r="O1912"/>
    </row>
    <row r="1913" spans="1:15" ht="22.95" customHeight="1" x14ac:dyDescent="0.25">
      <c r="A1913"/>
      <c r="B1913"/>
      <c r="C1913"/>
      <c r="D1913"/>
      <c r="E1913"/>
      <c r="F1913"/>
      <c r="G1913"/>
      <c r="H1913"/>
      <c r="I1913"/>
      <c r="J1913"/>
      <c r="K1913"/>
      <c r="L1913"/>
      <c r="M1913"/>
      <c r="N1913"/>
      <c r="O1913"/>
    </row>
    <row r="1914" spans="1:15" ht="22.95" customHeight="1" x14ac:dyDescent="0.25">
      <c r="A1914"/>
      <c r="B1914"/>
      <c r="C1914"/>
      <c r="D1914"/>
      <c r="E1914"/>
      <c r="F1914"/>
      <c r="G1914"/>
      <c r="H1914"/>
      <c r="I1914"/>
      <c r="J1914"/>
      <c r="K1914"/>
      <c r="L1914"/>
      <c r="M1914"/>
      <c r="N1914"/>
      <c r="O1914"/>
    </row>
    <row r="1915" spans="1:15" ht="22.95" customHeight="1" x14ac:dyDescent="0.25">
      <c r="A1915"/>
      <c r="B1915"/>
      <c r="C1915"/>
      <c r="D1915"/>
      <c r="E1915"/>
      <c r="F1915"/>
      <c r="G1915"/>
      <c r="H1915"/>
      <c r="I1915"/>
      <c r="J1915"/>
      <c r="K1915"/>
      <c r="L1915"/>
      <c r="M1915"/>
      <c r="N1915"/>
      <c r="O1915"/>
    </row>
    <row r="1916" spans="1:15" ht="22.95" customHeight="1" x14ac:dyDescent="0.25">
      <c r="A1916"/>
      <c r="B1916"/>
      <c r="C1916"/>
      <c r="D1916"/>
      <c r="E1916"/>
      <c r="F1916"/>
      <c r="G1916"/>
      <c r="H1916"/>
      <c r="I1916"/>
      <c r="J1916"/>
      <c r="K1916"/>
      <c r="L1916"/>
      <c r="M1916"/>
      <c r="N1916"/>
      <c r="O1916"/>
    </row>
    <row r="1917" spans="1:15" ht="22.95" customHeight="1" x14ac:dyDescent="0.25">
      <c r="A1917"/>
      <c r="B1917"/>
      <c r="C1917"/>
      <c r="D1917"/>
      <c r="E1917"/>
      <c r="F1917"/>
      <c r="G1917"/>
      <c r="H1917"/>
      <c r="I1917"/>
      <c r="J1917"/>
      <c r="K1917"/>
      <c r="L1917"/>
      <c r="M1917"/>
      <c r="N1917"/>
      <c r="O1917"/>
    </row>
    <row r="1918" spans="1:15" ht="22.95" customHeight="1" x14ac:dyDescent="0.25">
      <c r="A1918"/>
      <c r="B1918"/>
      <c r="C1918"/>
      <c r="D1918"/>
      <c r="E1918"/>
      <c r="F1918"/>
      <c r="G1918"/>
      <c r="H1918"/>
      <c r="I1918"/>
      <c r="J1918"/>
      <c r="K1918"/>
      <c r="L1918"/>
      <c r="M1918"/>
      <c r="N1918"/>
      <c r="O1918"/>
    </row>
    <row r="1919" spans="1:15" ht="22.95" customHeight="1" x14ac:dyDescent="0.25">
      <c r="A1919"/>
      <c r="B1919"/>
      <c r="C1919"/>
      <c r="D1919"/>
      <c r="E1919"/>
      <c r="F1919"/>
      <c r="G1919"/>
      <c r="H1919"/>
      <c r="I1919"/>
      <c r="J1919"/>
      <c r="K1919"/>
      <c r="L1919"/>
      <c r="M1919"/>
      <c r="N1919"/>
      <c r="O1919"/>
    </row>
    <row r="1920" spans="1:15" ht="22.95" customHeight="1" x14ac:dyDescent="0.25">
      <c r="A1920"/>
      <c r="B1920"/>
      <c r="C1920"/>
      <c r="D1920"/>
      <c r="E1920"/>
      <c r="F1920"/>
      <c r="G1920"/>
      <c r="H1920"/>
      <c r="I1920"/>
      <c r="J1920"/>
      <c r="K1920"/>
      <c r="L1920"/>
      <c r="M1920"/>
      <c r="N1920"/>
      <c r="O1920"/>
    </row>
    <row r="1921" spans="1:15" ht="22.95" customHeight="1" x14ac:dyDescent="0.25">
      <c r="A1921"/>
      <c r="B1921"/>
      <c r="C1921"/>
      <c r="D1921"/>
      <c r="E1921"/>
      <c r="F1921"/>
      <c r="G1921"/>
      <c r="H1921"/>
      <c r="I1921"/>
      <c r="J1921"/>
      <c r="K1921"/>
      <c r="L1921"/>
      <c r="M1921"/>
      <c r="N1921"/>
      <c r="O1921"/>
    </row>
    <row r="1922" spans="1:15" ht="22.95" customHeight="1" x14ac:dyDescent="0.25">
      <c r="A1922"/>
      <c r="B1922"/>
      <c r="C1922"/>
      <c r="D1922"/>
      <c r="E1922"/>
      <c r="F1922"/>
      <c r="G1922"/>
      <c r="H1922"/>
      <c r="I1922"/>
      <c r="J1922"/>
      <c r="K1922"/>
      <c r="L1922"/>
      <c r="M1922"/>
      <c r="N1922"/>
      <c r="O1922"/>
    </row>
    <row r="1923" spans="1:15" ht="22.95" customHeight="1" x14ac:dyDescent="0.25">
      <c r="A1923"/>
      <c r="B1923"/>
      <c r="C1923"/>
      <c r="D1923"/>
      <c r="E1923"/>
      <c r="F1923"/>
      <c r="G1923"/>
      <c r="H1923"/>
      <c r="I1923"/>
      <c r="J1923"/>
      <c r="K1923"/>
      <c r="L1923"/>
      <c r="M1923"/>
      <c r="N1923"/>
      <c r="O1923"/>
    </row>
    <row r="1924" spans="1:15" ht="22.95" customHeight="1" x14ac:dyDescent="0.25">
      <c r="A1924"/>
      <c r="B1924"/>
      <c r="C1924"/>
      <c r="D1924"/>
      <c r="E1924"/>
      <c r="F1924"/>
      <c r="G1924"/>
      <c r="H1924"/>
      <c r="I1924"/>
      <c r="J1924"/>
      <c r="K1924"/>
      <c r="L1924"/>
      <c r="M1924"/>
      <c r="N1924"/>
      <c r="O1924"/>
    </row>
    <row r="1925" spans="1:15" ht="22.95" customHeight="1" x14ac:dyDescent="0.25">
      <c r="A1925"/>
      <c r="B1925"/>
      <c r="C1925"/>
      <c r="D1925"/>
      <c r="E1925"/>
      <c r="F1925"/>
      <c r="G1925"/>
      <c r="H1925"/>
      <c r="I1925"/>
      <c r="J1925"/>
      <c r="K1925"/>
      <c r="L1925"/>
      <c r="M1925"/>
      <c r="N1925"/>
      <c r="O1925"/>
    </row>
    <row r="1926" spans="1:15" ht="22.95" customHeight="1" x14ac:dyDescent="0.25">
      <c r="A1926"/>
      <c r="B1926"/>
      <c r="C1926"/>
      <c r="D1926"/>
      <c r="E1926"/>
      <c r="F1926"/>
      <c r="G1926"/>
      <c r="H1926"/>
      <c r="I1926"/>
      <c r="J1926"/>
      <c r="K1926"/>
      <c r="L1926"/>
      <c r="M1926"/>
      <c r="N1926"/>
      <c r="O1926"/>
    </row>
    <row r="1927" spans="1:15" ht="22.95" customHeight="1" x14ac:dyDescent="0.25">
      <c r="A1927"/>
      <c r="B1927"/>
      <c r="C1927"/>
      <c r="D1927"/>
      <c r="E1927"/>
      <c r="F1927"/>
      <c r="G1927"/>
      <c r="H1927"/>
      <c r="I1927"/>
      <c r="J1927"/>
      <c r="K1927"/>
      <c r="L1927"/>
      <c r="M1927"/>
      <c r="N1927"/>
      <c r="O1927"/>
    </row>
    <row r="1928" spans="1:15" ht="22.95" customHeight="1" x14ac:dyDescent="0.25">
      <c r="A1928"/>
      <c r="B1928"/>
      <c r="C1928"/>
      <c r="D1928"/>
      <c r="E1928"/>
      <c r="F1928"/>
      <c r="G1928"/>
      <c r="H1928"/>
      <c r="I1928"/>
      <c r="J1928"/>
      <c r="K1928"/>
      <c r="L1928"/>
      <c r="M1928"/>
      <c r="N1928"/>
      <c r="O1928"/>
    </row>
    <row r="1929" spans="1:15" ht="22.95" customHeight="1" x14ac:dyDescent="0.25">
      <c r="A1929"/>
      <c r="B1929"/>
      <c r="C1929"/>
      <c r="D1929"/>
      <c r="E1929"/>
      <c r="F1929"/>
      <c r="G1929"/>
      <c r="H1929"/>
      <c r="I1929"/>
      <c r="J1929"/>
      <c r="K1929"/>
      <c r="L1929"/>
      <c r="M1929"/>
      <c r="N1929"/>
      <c r="O1929"/>
    </row>
    <row r="1930" spans="1:15" ht="22.95" customHeight="1" x14ac:dyDescent="0.25">
      <c r="A1930"/>
      <c r="B1930"/>
      <c r="C1930"/>
      <c r="D1930"/>
      <c r="E1930"/>
      <c r="F1930"/>
      <c r="G1930"/>
      <c r="H1930"/>
      <c r="I1930"/>
      <c r="J1930"/>
      <c r="K1930"/>
      <c r="L1930"/>
      <c r="M1930"/>
      <c r="N1930"/>
      <c r="O1930"/>
    </row>
    <row r="1931" spans="1:15" ht="22.95" customHeight="1" x14ac:dyDescent="0.25">
      <c r="A1931"/>
      <c r="B1931"/>
      <c r="C1931"/>
      <c r="D1931"/>
      <c r="E1931"/>
      <c r="F1931"/>
      <c r="G1931"/>
      <c r="H1931"/>
      <c r="I1931"/>
      <c r="J1931"/>
      <c r="K1931"/>
      <c r="L1931"/>
      <c r="M1931"/>
      <c r="N1931"/>
      <c r="O1931"/>
    </row>
    <row r="1932" spans="1:15" ht="22.95" customHeight="1" x14ac:dyDescent="0.25">
      <c r="A1932"/>
      <c r="B1932"/>
      <c r="C1932"/>
      <c r="D1932"/>
      <c r="E1932"/>
      <c r="F1932"/>
      <c r="G1932"/>
      <c r="H1932"/>
      <c r="I1932"/>
      <c r="J1932"/>
      <c r="K1932"/>
      <c r="L1932"/>
      <c r="M1932"/>
      <c r="N1932"/>
      <c r="O1932"/>
    </row>
    <row r="1933" spans="1:15" ht="22.95" customHeight="1" x14ac:dyDescent="0.25">
      <c r="A1933"/>
      <c r="B1933"/>
      <c r="C1933"/>
      <c r="D1933"/>
      <c r="E1933"/>
      <c r="F1933"/>
      <c r="G1933"/>
      <c r="H1933"/>
      <c r="I1933"/>
      <c r="J1933"/>
      <c r="K1933"/>
      <c r="L1933"/>
      <c r="M1933"/>
      <c r="N1933"/>
      <c r="O1933"/>
    </row>
    <row r="1934" spans="1:15" ht="22.95" customHeight="1" x14ac:dyDescent="0.25">
      <c r="A1934"/>
      <c r="B1934"/>
      <c r="C1934"/>
      <c r="D1934"/>
      <c r="E1934"/>
      <c r="F1934"/>
      <c r="G1934"/>
      <c r="H1934"/>
      <c r="I1934"/>
      <c r="J1934"/>
      <c r="K1934"/>
      <c r="L1934"/>
      <c r="M1934"/>
      <c r="N1934"/>
      <c r="O1934"/>
    </row>
    <row r="1935" spans="1:15" ht="22.95" customHeight="1" x14ac:dyDescent="0.25">
      <c r="A1935"/>
      <c r="B1935"/>
      <c r="C1935"/>
      <c r="D1935"/>
      <c r="E1935"/>
      <c r="F1935"/>
      <c r="G1935"/>
      <c r="H1935"/>
      <c r="I1935"/>
      <c r="J1935"/>
      <c r="K1935"/>
      <c r="L1935"/>
      <c r="M1935"/>
      <c r="N1935"/>
      <c r="O1935"/>
    </row>
    <row r="1936" spans="1:15" ht="22.95" customHeight="1" x14ac:dyDescent="0.25">
      <c r="A1936"/>
      <c r="B1936"/>
      <c r="C1936"/>
      <c r="D1936"/>
      <c r="E1936"/>
      <c r="F1936"/>
      <c r="G1936"/>
      <c r="H1936"/>
      <c r="I1936"/>
      <c r="J1936"/>
      <c r="K1936"/>
      <c r="L1936"/>
      <c r="M1936"/>
      <c r="N1936"/>
      <c r="O1936"/>
    </row>
    <row r="1937" spans="1:15" ht="22.95" customHeight="1" x14ac:dyDescent="0.25">
      <c r="A1937"/>
      <c r="B1937"/>
      <c r="C1937"/>
      <c r="D1937"/>
      <c r="E1937"/>
      <c r="F1937"/>
      <c r="G1937"/>
      <c r="H1937"/>
      <c r="I1937"/>
      <c r="J1937"/>
      <c r="K1937"/>
      <c r="L1937"/>
      <c r="M1937"/>
      <c r="N1937"/>
      <c r="O1937"/>
    </row>
    <row r="1938" spans="1:15" ht="22.95" customHeight="1" x14ac:dyDescent="0.25">
      <c r="A1938"/>
      <c r="B1938"/>
      <c r="C1938"/>
      <c r="D1938"/>
      <c r="E1938"/>
      <c r="F1938"/>
      <c r="G1938"/>
      <c r="H1938"/>
      <c r="I1938"/>
      <c r="J1938"/>
      <c r="K1938"/>
      <c r="L1938"/>
      <c r="M1938"/>
      <c r="N1938"/>
      <c r="O1938"/>
    </row>
    <row r="1939" spans="1:15" ht="22.95" customHeight="1" x14ac:dyDescent="0.25">
      <c r="A1939"/>
      <c r="B1939"/>
      <c r="C1939"/>
      <c r="D1939"/>
      <c r="E1939"/>
      <c r="F1939"/>
      <c r="G1939"/>
      <c r="H1939"/>
      <c r="I1939"/>
      <c r="J1939"/>
      <c r="K1939"/>
      <c r="L1939"/>
      <c r="M1939"/>
      <c r="N1939"/>
      <c r="O1939"/>
    </row>
    <row r="1940" spans="1:15" ht="22.95" customHeight="1" x14ac:dyDescent="0.25">
      <c r="A1940"/>
      <c r="B1940"/>
      <c r="C1940"/>
      <c r="D1940"/>
      <c r="E1940"/>
      <c r="F1940"/>
      <c r="G1940"/>
      <c r="H1940"/>
      <c r="I1940"/>
      <c r="J1940"/>
      <c r="K1940"/>
      <c r="L1940"/>
      <c r="M1940"/>
      <c r="N1940"/>
      <c r="O1940"/>
    </row>
    <row r="1941" spans="1:15" ht="22.95" customHeight="1" x14ac:dyDescent="0.25">
      <c r="A1941"/>
      <c r="B1941"/>
      <c r="C1941"/>
      <c r="D1941"/>
      <c r="E1941"/>
      <c r="F1941"/>
      <c r="G1941"/>
      <c r="H1941"/>
      <c r="I1941"/>
      <c r="J1941"/>
      <c r="K1941"/>
      <c r="L1941"/>
      <c r="M1941"/>
      <c r="N1941"/>
      <c r="O1941"/>
    </row>
    <row r="1942" spans="1:15" ht="22.95" customHeight="1" x14ac:dyDescent="0.25">
      <c r="A1942"/>
      <c r="B1942"/>
      <c r="C1942"/>
      <c r="D1942"/>
      <c r="E1942"/>
      <c r="F1942"/>
      <c r="G1942"/>
      <c r="H1942"/>
      <c r="I1942"/>
      <c r="J1942"/>
      <c r="K1942"/>
      <c r="L1942"/>
      <c r="M1942"/>
      <c r="N1942"/>
      <c r="O1942"/>
    </row>
    <row r="1943" spans="1:15" ht="22.95" customHeight="1" x14ac:dyDescent="0.25">
      <c r="A1943"/>
      <c r="B1943"/>
      <c r="C1943"/>
      <c r="D1943"/>
      <c r="E1943"/>
      <c r="F1943"/>
      <c r="G1943"/>
      <c r="H1943"/>
      <c r="I1943"/>
      <c r="J1943"/>
      <c r="K1943"/>
      <c r="L1943"/>
      <c r="M1943"/>
      <c r="N1943"/>
      <c r="O1943"/>
    </row>
    <row r="1944" spans="1:15" ht="22.95" customHeight="1" x14ac:dyDescent="0.25">
      <c r="A1944"/>
      <c r="B1944"/>
      <c r="C1944"/>
      <c r="D1944"/>
      <c r="E1944"/>
      <c r="F1944"/>
      <c r="G1944"/>
      <c r="H1944"/>
      <c r="I1944"/>
      <c r="J1944"/>
      <c r="K1944"/>
      <c r="L1944"/>
      <c r="M1944"/>
      <c r="N1944"/>
      <c r="O1944"/>
    </row>
    <row r="1945" spans="1:15" ht="22.95" customHeight="1" x14ac:dyDescent="0.25">
      <c r="A1945"/>
      <c r="B1945"/>
      <c r="C1945"/>
      <c r="D1945"/>
      <c r="E1945"/>
      <c r="F1945"/>
      <c r="G1945"/>
      <c r="H1945"/>
      <c r="I1945"/>
      <c r="J1945"/>
      <c r="K1945"/>
      <c r="L1945"/>
      <c r="M1945"/>
      <c r="N1945"/>
      <c r="O1945"/>
    </row>
    <row r="1946" spans="1:15" ht="22.95" customHeight="1" x14ac:dyDescent="0.25">
      <c r="A1946"/>
      <c r="B1946"/>
      <c r="C1946"/>
      <c r="D1946"/>
      <c r="E1946"/>
      <c r="F1946"/>
      <c r="G1946"/>
      <c r="H1946"/>
      <c r="I1946"/>
      <c r="J1946"/>
      <c r="K1946"/>
      <c r="L1946"/>
      <c r="M1946"/>
      <c r="N1946"/>
      <c r="O1946"/>
    </row>
    <row r="1947" spans="1:15" ht="22.95" customHeight="1" x14ac:dyDescent="0.25">
      <c r="A1947"/>
      <c r="B1947"/>
      <c r="C1947"/>
      <c r="D1947"/>
      <c r="E1947"/>
      <c r="F1947"/>
      <c r="G1947"/>
      <c r="H1947"/>
      <c r="I1947"/>
      <c r="J1947"/>
      <c r="K1947"/>
      <c r="L1947"/>
      <c r="M1947"/>
      <c r="N1947"/>
      <c r="O1947"/>
    </row>
    <row r="1948" spans="1:15" ht="22.95" customHeight="1" x14ac:dyDescent="0.25">
      <c r="A1948"/>
      <c r="B1948"/>
      <c r="C1948"/>
      <c r="D1948"/>
      <c r="E1948"/>
      <c r="F1948"/>
      <c r="G1948"/>
      <c r="H1948"/>
      <c r="I1948"/>
      <c r="J1948"/>
      <c r="K1948"/>
      <c r="L1948"/>
      <c r="M1948"/>
      <c r="N1948"/>
      <c r="O1948"/>
    </row>
    <row r="1949" spans="1:15" ht="22.95" customHeight="1" x14ac:dyDescent="0.25">
      <c r="A1949"/>
      <c r="B1949"/>
      <c r="C1949"/>
      <c r="D1949"/>
      <c r="E1949"/>
      <c r="F1949"/>
      <c r="G1949"/>
      <c r="H1949"/>
      <c r="I1949"/>
      <c r="J1949"/>
      <c r="K1949"/>
      <c r="L1949"/>
      <c r="M1949"/>
      <c r="N1949"/>
      <c r="O1949"/>
    </row>
    <row r="1950" spans="1:15" ht="22.95" customHeight="1" x14ac:dyDescent="0.25">
      <c r="A1950"/>
      <c r="B1950"/>
      <c r="C1950"/>
      <c r="D1950"/>
      <c r="E1950"/>
      <c r="F1950"/>
      <c r="G1950"/>
      <c r="H1950"/>
      <c r="I1950"/>
      <c r="J1950"/>
      <c r="K1950"/>
      <c r="L1950"/>
      <c r="M1950"/>
      <c r="N1950"/>
      <c r="O1950"/>
    </row>
    <row r="1951" spans="1:15" ht="22.95" customHeight="1" x14ac:dyDescent="0.25">
      <c r="A1951"/>
      <c r="B1951"/>
      <c r="C1951"/>
      <c r="D1951"/>
      <c r="E1951"/>
      <c r="F1951"/>
      <c r="G1951"/>
      <c r="H1951"/>
      <c r="I1951"/>
      <c r="J1951"/>
      <c r="K1951"/>
      <c r="L1951"/>
      <c r="M1951"/>
      <c r="N1951"/>
      <c r="O1951"/>
    </row>
    <row r="1952" spans="1:15" ht="22.95" customHeight="1" x14ac:dyDescent="0.25">
      <c r="A1952"/>
      <c r="B1952"/>
      <c r="C1952"/>
      <c r="D1952"/>
      <c r="E1952"/>
      <c r="F1952"/>
      <c r="G1952"/>
      <c r="H1952"/>
      <c r="I1952"/>
      <c r="J1952"/>
      <c r="K1952"/>
      <c r="L1952"/>
      <c r="M1952"/>
      <c r="N1952"/>
      <c r="O1952"/>
    </row>
    <row r="1953" spans="1:15" ht="22.95" customHeight="1" x14ac:dyDescent="0.25">
      <c r="A1953"/>
      <c r="B1953"/>
      <c r="C1953"/>
      <c r="D1953"/>
      <c r="E1953"/>
      <c r="F1953"/>
      <c r="G1953"/>
      <c r="H1953"/>
      <c r="I1953"/>
      <c r="J1953"/>
      <c r="K1953"/>
      <c r="L1953"/>
      <c r="M1953"/>
      <c r="N1953"/>
      <c r="O1953"/>
    </row>
    <row r="1954" spans="1:15" ht="22.95" customHeight="1" x14ac:dyDescent="0.25">
      <c r="A1954"/>
      <c r="B1954"/>
      <c r="C1954"/>
      <c r="D1954"/>
      <c r="E1954"/>
      <c r="F1954"/>
      <c r="G1954"/>
      <c r="H1954"/>
      <c r="I1954"/>
      <c r="J1954"/>
      <c r="K1954"/>
      <c r="L1954"/>
      <c r="M1954"/>
      <c r="N1954"/>
      <c r="O1954"/>
    </row>
    <row r="1955" spans="1:15" ht="22.95" customHeight="1" x14ac:dyDescent="0.25">
      <c r="A1955"/>
      <c r="B1955"/>
      <c r="C1955"/>
      <c r="D1955"/>
      <c r="E1955"/>
      <c r="F1955"/>
      <c r="G1955"/>
      <c r="H1955"/>
      <c r="I1955"/>
      <c r="J1955"/>
      <c r="K1955"/>
      <c r="L1955"/>
      <c r="M1955"/>
      <c r="N1955"/>
      <c r="O1955"/>
    </row>
    <row r="1956" spans="1:15" ht="22.95" customHeight="1" x14ac:dyDescent="0.25">
      <c r="A1956"/>
      <c r="B1956"/>
      <c r="C1956"/>
      <c r="D1956"/>
      <c r="E1956"/>
      <c r="F1956"/>
      <c r="G1956"/>
      <c r="H1956"/>
      <c r="I1956"/>
      <c r="J1956"/>
      <c r="K1956"/>
      <c r="L1956"/>
      <c r="M1956"/>
      <c r="N1956"/>
      <c r="O1956"/>
    </row>
    <row r="1957" spans="1:15" ht="22.95" customHeight="1" x14ac:dyDescent="0.25">
      <c r="A1957"/>
      <c r="B1957"/>
      <c r="C1957"/>
      <c r="D1957"/>
      <c r="E1957"/>
      <c r="F1957"/>
      <c r="G1957"/>
      <c r="H1957"/>
      <c r="I1957"/>
      <c r="J1957"/>
      <c r="K1957"/>
      <c r="L1957"/>
      <c r="M1957"/>
      <c r="N1957"/>
      <c r="O1957"/>
    </row>
    <row r="1958" spans="1:15" ht="22.95" customHeight="1" x14ac:dyDescent="0.25">
      <c r="A1958"/>
      <c r="B1958"/>
      <c r="C1958"/>
      <c r="D1958"/>
      <c r="E1958"/>
      <c r="F1958"/>
      <c r="G1958"/>
      <c r="H1958"/>
      <c r="I1958"/>
      <c r="J1958"/>
      <c r="K1958"/>
      <c r="L1958"/>
      <c r="M1958"/>
      <c r="N1958"/>
      <c r="O1958"/>
    </row>
    <row r="1959" spans="1:15" ht="22.95" customHeight="1" x14ac:dyDescent="0.25">
      <c r="A1959"/>
      <c r="B1959"/>
      <c r="C1959"/>
      <c r="D1959"/>
      <c r="E1959"/>
      <c r="F1959"/>
      <c r="G1959"/>
      <c r="H1959"/>
      <c r="I1959"/>
      <c r="J1959"/>
      <c r="K1959"/>
      <c r="L1959"/>
      <c r="M1959"/>
      <c r="N1959"/>
      <c r="O1959"/>
    </row>
    <row r="1960" spans="1:15" ht="22.95" customHeight="1" x14ac:dyDescent="0.25">
      <c r="A1960"/>
      <c r="B1960"/>
      <c r="C1960"/>
      <c r="D1960"/>
      <c r="E1960"/>
      <c r="F1960"/>
      <c r="G1960"/>
      <c r="H1960"/>
      <c r="I1960"/>
      <c r="J1960"/>
      <c r="K1960"/>
      <c r="L1960"/>
      <c r="M1960"/>
      <c r="N1960"/>
      <c r="O1960"/>
    </row>
    <row r="1961" spans="1:15" ht="22.95" customHeight="1" x14ac:dyDescent="0.25">
      <c r="A1961"/>
      <c r="B1961"/>
      <c r="C1961"/>
      <c r="D1961"/>
      <c r="E1961"/>
      <c r="F1961"/>
      <c r="G1961"/>
      <c r="H1961"/>
      <c r="I1961"/>
      <c r="J1961"/>
      <c r="K1961"/>
      <c r="L1961"/>
      <c r="M1961"/>
      <c r="N1961"/>
      <c r="O1961"/>
    </row>
    <row r="1962" spans="1:15" ht="22.95" customHeight="1" x14ac:dyDescent="0.25">
      <c r="A1962"/>
      <c r="B1962"/>
      <c r="C1962"/>
      <c r="D1962"/>
      <c r="E1962"/>
      <c r="F1962"/>
      <c r="G1962"/>
      <c r="H1962"/>
      <c r="I1962"/>
      <c r="J1962"/>
      <c r="K1962"/>
      <c r="L1962"/>
      <c r="M1962"/>
      <c r="N1962"/>
      <c r="O1962"/>
    </row>
    <row r="1963" spans="1:15" ht="22.95" customHeight="1" x14ac:dyDescent="0.25">
      <c r="A1963"/>
      <c r="B1963"/>
      <c r="C1963"/>
      <c r="D1963"/>
      <c r="E1963"/>
      <c r="F1963"/>
      <c r="G1963"/>
      <c r="H1963"/>
      <c r="I1963"/>
      <c r="J1963"/>
      <c r="K1963"/>
      <c r="L1963"/>
      <c r="M1963"/>
      <c r="N1963"/>
      <c r="O1963"/>
    </row>
    <row r="1964" spans="1:15" ht="22.95" customHeight="1" x14ac:dyDescent="0.25">
      <c r="A1964"/>
      <c r="B1964"/>
      <c r="C1964"/>
      <c r="D1964"/>
      <c r="E1964"/>
      <c r="F1964"/>
      <c r="G1964"/>
      <c r="H1964"/>
      <c r="I1964"/>
      <c r="J1964"/>
      <c r="K1964"/>
      <c r="L1964"/>
      <c r="M1964"/>
      <c r="N1964"/>
      <c r="O1964"/>
    </row>
    <row r="1965" spans="1:15" ht="22.95" customHeight="1" x14ac:dyDescent="0.25">
      <c r="A1965"/>
      <c r="B1965"/>
      <c r="C1965"/>
      <c r="D1965"/>
      <c r="E1965"/>
      <c r="F1965"/>
      <c r="G1965"/>
      <c r="H1965"/>
      <c r="I1965"/>
      <c r="J1965"/>
      <c r="K1965"/>
      <c r="L1965"/>
      <c r="M1965"/>
      <c r="N1965"/>
      <c r="O1965"/>
    </row>
    <row r="1966" spans="1:15" ht="22.95" customHeight="1" x14ac:dyDescent="0.25">
      <c r="A1966"/>
      <c r="B1966"/>
      <c r="C1966"/>
      <c r="D1966"/>
      <c r="E1966"/>
      <c r="F1966"/>
      <c r="G1966"/>
      <c r="H1966"/>
      <c r="I1966"/>
      <c r="J1966"/>
      <c r="K1966"/>
      <c r="L1966"/>
      <c r="M1966"/>
      <c r="N1966"/>
      <c r="O1966"/>
    </row>
    <row r="1967" spans="1:15" ht="22.95" customHeight="1" x14ac:dyDescent="0.25">
      <c r="A1967"/>
      <c r="B1967"/>
      <c r="C1967"/>
      <c r="D1967"/>
      <c r="E1967"/>
      <c r="F1967"/>
      <c r="G1967"/>
      <c r="H1967"/>
      <c r="I1967"/>
      <c r="J1967"/>
      <c r="K1967"/>
      <c r="L1967"/>
      <c r="M1967"/>
      <c r="N1967"/>
      <c r="O1967"/>
    </row>
    <row r="1968" spans="1:15" ht="22.95" customHeight="1" x14ac:dyDescent="0.25">
      <c r="A1968"/>
      <c r="B1968"/>
      <c r="C1968"/>
      <c r="D1968"/>
      <c r="E1968"/>
      <c r="F1968"/>
      <c r="G1968"/>
      <c r="H1968"/>
      <c r="I1968"/>
      <c r="J1968"/>
      <c r="K1968"/>
      <c r="L1968"/>
      <c r="M1968"/>
      <c r="N1968"/>
      <c r="O1968"/>
    </row>
    <row r="1969" spans="1:15" ht="22.95" customHeight="1" x14ac:dyDescent="0.25">
      <c r="A1969"/>
      <c r="B1969"/>
      <c r="C1969"/>
      <c r="D1969"/>
      <c r="E1969"/>
      <c r="F1969"/>
      <c r="G1969"/>
      <c r="H1969"/>
      <c r="I1969"/>
      <c r="J1969"/>
      <c r="K1969"/>
      <c r="L1969"/>
      <c r="M1969"/>
      <c r="N1969"/>
      <c r="O1969"/>
    </row>
    <row r="1970" spans="1:15" ht="22.95" customHeight="1" x14ac:dyDescent="0.25">
      <c r="A1970"/>
      <c r="B1970"/>
      <c r="C1970"/>
      <c r="D1970"/>
      <c r="E1970"/>
      <c r="F1970"/>
      <c r="G1970"/>
      <c r="H1970"/>
      <c r="I1970"/>
      <c r="J1970"/>
      <c r="K1970"/>
      <c r="L1970"/>
      <c r="M1970"/>
      <c r="N1970"/>
      <c r="O1970"/>
    </row>
    <row r="1971" spans="1:15" ht="22.95" customHeight="1" x14ac:dyDescent="0.25">
      <c r="A1971"/>
      <c r="B1971"/>
      <c r="C1971"/>
      <c r="D1971"/>
      <c r="E1971"/>
      <c r="F1971"/>
      <c r="G1971"/>
      <c r="H1971"/>
      <c r="I1971"/>
      <c r="J1971"/>
      <c r="K1971"/>
      <c r="L1971"/>
      <c r="M1971"/>
      <c r="N1971"/>
      <c r="O1971"/>
    </row>
    <row r="1972" spans="1:15" ht="22.95" customHeight="1" x14ac:dyDescent="0.25">
      <c r="A1972"/>
      <c r="B1972"/>
      <c r="C1972"/>
      <c r="D1972"/>
      <c r="E1972"/>
      <c r="F1972"/>
      <c r="G1972"/>
      <c r="H1972"/>
      <c r="I1972"/>
      <c r="J1972"/>
      <c r="K1972"/>
      <c r="L1972"/>
      <c r="M1972"/>
      <c r="N1972"/>
      <c r="O1972"/>
    </row>
    <row r="1973" spans="1:15" ht="22.95" customHeight="1" x14ac:dyDescent="0.25">
      <c r="A1973"/>
      <c r="B1973"/>
      <c r="C1973"/>
      <c r="D1973"/>
      <c r="E1973"/>
      <c r="F1973"/>
      <c r="G1973"/>
      <c r="H1973"/>
      <c r="I1973"/>
      <c r="J1973"/>
      <c r="K1973"/>
      <c r="L1973"/>
      <c r="M1973"/>
      <c r="N1973"/>
      <c r="O1973"/>
    </row>
    <row r="1974" spans="1:15" ht="100.2" customHeight="1" x14ac:dyDescent="0.25">
      <c r="A1974"/>
      <c r="B1974"/>
      <c r="C1974"/>
      <c r="D1974"/>
      <c r="E1974"/>
      <c r="F1974"/>
      <c r="G1974"/>
      <c r="H1974"/>
      <c r="I1974"/>
      <c r="J1974"/>
      <c r="K1974"/>
      <c r="L1974"/>
      <c r="M1974"/>
      <c r="N1974"/>
      <c r="O1974"/>
    </row>
    <row r="1975" spans="1:15" ht="22.95" customHeight="1" x14ac:dyDescent="0.25">
      <c r="A1975"/>
      <c r="B1975"/>
      <c r="C1975"/>
      <c r="D1975"/>
      <c r="E1975"/>
      <c r="F1975"/>
      <c r="G1975"/>
      <c r="H1975"/>
      <c r="I1975"/>
      <c r="J1975"/>
      <c r="K1975"/>
      <c r="L1975"/>
      <c r="M1975"/>
      <c r="N1975"/>
      <c r="O1975"/>
    </row>
    <row r="1976" spans="1:15" ht="22.95" customHeight="1" x14ac:dyDescent="0.25">
      <c r="A1976"/>
      <c r="B1976"/>
      <c r="C1976"/>
      <c r="D1976"/>
      <c r="E1976"/>
      <c r="F1976"/>
      <c r="G1976"/>
      <c r="H1976"/>
      <c r="I1976"/>
      <c r="J1976"/>
      <c r="K1976"/>
      <c r="L1976"/>
      <c r="M1976"/>
      <c r="N1976"/>
      <c r="O1976"/>
    </row>
    <row r="1977" spans="1:15" ht="22.95" customHeight="1" x14ac:dyDescent="0.25">
      <c r="A1977"/>
      <c r="B1977"/>
      <c r="C1977"/>
      <c r="D1977"/>
      <c r="E1977"/>
      <c r="F1977"/>
      <c r="G1977"/>
      <c r="H1977"/>
      <c r="I1977"/>
      <c r="J1977"/>
      <c r="K1977"/>
      <c r="L1977"/>
      <c r="M1977"/>
      <c r="N1977"/>
      <c r="O1977"/>
    </row>
    <row r="1978" spans="1:15" ht="22.95" customHeight="1" x14ac:dyDescent="0.25">
      <c r="A1978"/>
      <c r="B1978"/>
      <c r="C1978"/>
      <c r="D1978"/>
      <c r="E1978"/>
      <c r="F1978"/>
      <c r="G1978"/>
      <c r="H1978"/>
      <c r="I1978"/>
      <c r="J1978"/>
      <c r="K1978"/>
      <c r="L1978"/>
      <c r="M1978"/>
      <c r="N1978"/>
      <c r="O1978"/>
    </row>
    <row r="1979" spans="1:15" ht="22.95" customHeight="1" x14ac:dyDescent="0.25">
      <c r="A1979"/>
      <c r="B1979"/>
      <c r="C1979"/>
      <c r="D1979"/>
      <c r="E1979"/>
      <c r="F1979"/>
      <c r="G1979"/>
      <c r="H1979"/>
      <c r="I1979"/>
      <c r="J1979"/>
      <c r="K1979"/>
      <c r="L1979"/>
      <c r="M1979"/>
      <c r="N1979"/>
      <c r="O1979"/>
    </row>
    <row r="1980" spans="1:15" ht="22.95" customHeight="1" x14ac:dyDescent="0.25">
      <c r="A1980"/>
      <c r="B1980"/>
      <c r="C1980"/>
      <c r="D1980"/>
      <c r="E1980"/>
      <c r="F1980"/>
      <c r="G1980"/>
      <c r="H1980"/>
      <c r="I1980"/>
      <c r="J1980"/>
      <c r="K1980"/>
      <c r="L1980"/>
      <c r="M1980"/>
      <c r="N1980"/>
      <c r="O1980"/>
    </row>
    <row r="1981" spans="1:15" ht="22.95" customHeight="1" x14ac:dyDescent="0.25">
      <c r="A1981"/>
      <c r="B1981"/>
      <c r="C1981"/>
      <c r="D1981"/>
      <c r="E1981"/>
      <c r="F1981"/>
      <c r="G1981"/>
      <c r="H1981"/>
      <c r="I1981"/>
      <c r="J1981"/>
      <c r="K1981"/>
      <c r="L1981"/>
      <c r="M1981"/>
      <c r="N1981"/>
      <c r="O1981"/>
    </row>
    <row r="1982" spans="1:15" ht="22.95" customHeight="1" x14ac:dyDescent="0.25">
      <c r="A1982"/>
      <c r="B1982"/>
      <c r="C1982"/>
      <c r="D1982"/>
      <c r="E1982"/>
      <c r="F1982"/>
      <c r="G1982"/>
      <c r="H1982"/>
      <c r="I1982"/>
      <c r="J1982"/>
      <c r="K1982"/>
      <c r="L1982"/>
      <c r="M1982"/>
      <c r="N1982"/>
      <c r="O1982"/>
    </row>
    <row r="1983" spans="1:15" ht="22.95" customHeight="1" x14ac:dyDescent="0.25">
      <c r="A1983"/>
      <c r="B1983"/>
      <c r="C1983"/>
      <c r="D1983"/>
      <c r="E1983"/>
      <c r="F1983"/>
      <c r="G1983"/>
      <c r="H1983"/>
      <c r="I1983"/>
      <c r="J1983"/>
      <c r="K1983"/>
      <c r="L1983"/>
      <c r="M1983"/>
      <c r="N1983"/>
      <c r="O1983"/>
    </row>
    <row r="1984" spans="1:15" ht="22.95" customHeight="1" x14ac:dyDescent="0.25">
      <c r="A1984"/>
      <c r="B1984"/>
      <c r="C1984"/>
      <c r="D1984"/>
      <c r="E1984"/>
      <c r="F1984"/>
      <c r="G1984"/>
      <c r="H1984"/>
      <c r="I1984"/>
      <c r="J1984"/>
      <c r="K1984"/>
      <c r="L1984"/>
      <c r="M1984"/>
      <c r="N1984"/>
      <c r="O1984"/>
    </row>
    <row r="1985" spans="1:15" ht="22.95" customHeight="1" x14ac:dyDescent="0.25">
      <c r="A1985"/>
      <c r="B1985"/>
      <c r="C1985"/>
      <c r="D1985"/>
      <c r="E1985"/>
      <c r="F1985"/>
      <c r="G1985"/>
      <c r="H1985"/>
      <c r="I1985"/>
      <c r="J1985"/>
      <c r="K1985"/>
      <c r="L1985"/>
      <c r="M1985"/>
      <c r="N1985"/>
      <c r="O1985"/>
    </row>
    <row r="1986" spans="1:15" ht="22.95" customHeight="1" x14ac:dyDescent="0.25">
      <c r="A1986"/>
      <c r="B1986"/>
      <c r="C1986"/>
      <c r="D1986"/>
      <c r="E1986"/>
      <c r="F1986"/>
      <c r="G1986"/>
      <c r="H1986"/>
      <c r="I1986"/>
      <c r="J1986"/>
      <c r="K1986"/>
      <c r="L1986"/>
      <c r="M1986"/>
      <c r="N1986"/>
      <c r="O1986"/>
    </row>
    <row r="1987" spans="1:15" ht="22.95" customHeight="1" x14ac:dyDescent="0.25">
      <c r="A1987"/>
      <c r="B1987"/>
      <c r="C1987"/>
      <c r="D1987"/>
      <c r="E1987"/>
      <c r="F1987"/>
      <c r="G1987"/>
      <c r="H1987"/>
      <c r="I1987"/>
      <c r="J1987"/>
      <c r="K1987"/>
      <c r="L1987"/>
      <c r="M1987"/>
      <c r="N1987"/>
      <c r="O1987"/>
    </row>
    <row r="1988" spans="1:15" ht="22.95" customHeight="1" x14ac:dyDescent="0.25">
      <c r="A1988"/>
      <c r="B1988"/>
      <c r="C1988"/>
      <c r="D1988"/>
      <c r="E1988"/>
      <c r="F1988"/>
      <c r="G1988"/>
      <c r="H1988"/>
      <c r="I1988"/>
      <c r="J1988"/>
      <c r="K1988"/>
      <c r="L1988"/>
      <c r="M1988"/>
      <c r="N1988"/>
      <c r="O1988"/>
    </row>
    <row r="1989" spans="1:15" ht="22.95" customHeight="1" x14ac:dyDescent="0.25">
      <c r="A1989"/>
      <c r="B1989"/>
      <c r="C1989"/>
      <c r="D1989"/>
      <c r="E1989"/>
      <c r="F1989"/>
      <c r="G1989"/>
      <c r="H1989"/>
      <c r="I1989"/>
      <c r="J1989"/>
      <c r="K1989"/>
      <c r="L1989"/>
      <c r="M1989"/>
      <c r="N1989"/>
      <c r="O1989"/>
    </row>
    <row r="1990" spans="1:15" ht="22.95" customHeight="1" x14ac:dyDescent="0.25">
      <c r="A1990"/>
      <c r="B1990"/>
      <c r="C1990"/>
      <c r="D1990"/>
      <c r="E1990"/>
      <c r="F1990"/>
      <c r="G1990"/>
      <c r="H1990"/>
      <c r="I1990"/>
      <c r="J1990"/>
      <c r="K1990"/>
      <c r="L1990"/>
      <c r="M1990"/>
      <c r="N1990"/>
      <c r="O1990"/>
    </row>
    <row r="1991" spans="1:15" ht="22.95" customHeight="1" x14ac:dyDescent="0.25">
      <c r="A1991"/>
      <c r="B1991"/>
      <c r="C1991"/>
      <c r="D1991"/>
      <c r="E1991"/>
      <c r="F1991"/>
      <c r="G1991"/>
      <c r="H1991"/>
      <c r="I1991"/>
      <c r="J1991"/>
      <c r="K1991"/>
      <c r="L1991"/>
      <c r="M1991"/>
      <c r="N1991"/>
      <c r="O1991"/>
    </row>
    <row r="1992" spans="1:15" ht="22.95" customHeight="1" x14ac:dyDescent="0.25">
      <c r="A1992"/>
      <c r="B1992"/>
      <c r="C1992"/>
      <c r="D1992"/>
      <c r="E1992"/>
      <c r="F1992"/>
      <c r="G1992"/>
      <c r="H1992"/>
      <c r="I1992"/>
      <c r="J1992"/>
      <c r="K1992"/>
      <c r="L1992"/>
      <c r="M1992"/>
      <c r="N1992"/>
      <c r="O1992"/>
    </row>
    <row r="1993" spans="1:15" ht="22.95" customHeight="1" x14ac:dyDescent="0.25">
      <c r="A1993"/>
      <c r="B1993"/>
      <c r="C1993"/>
      <c r="D1993"/>
      <c r="E1993"/>
      <c r="F1993"/>
      <c r="G1993"/>
      <c r="H1993"/>
      <c r="I1993"/>
      <c r="J1993"/>
      <c r="K1993"/>
      <c r="L1993"/>
      <c r="M1993"/>
      <c r="N1993"/>
      <c r="O1993"/>
    </row>
    <row r="1994" spans="1:15" ht="22.95" customHeight="1" x14ac:dyDescent="0.25">
      <c r="A1994"/>
      <c r="B1994"/>
      <c r="C1994"/>
      <c r="D1994"/>
      <c r="E1994"/>
      <c r="F1994"/>
      <c r="G1994"/>
      <c r="H1994"/>
      <c r="I1994"/>
      <c r="J1994"/>
      <c r="K1994"/>
      <c r="L1994"/>
      <c r="M1994"/>
      <c r="N1994"/>
      <c r="O1994"/>
    </row>
    <row r="1995" spans="1:15" ht="22.95" customHeight="1" x14ac:dyDescent="0.25">
      <c r="A1995"/>
      <c r="B1995"/>
      <c r="C1995"/>
      <c r="D1995"/>
      <c r="E1995"/>
      <c r="F1995"/>
      <c r="G1995"/>
      <c r="H1995"/>
      <c r="I1995"/>
      <c r="J1995"/>
      <c r="K1995"/>
      <c r="L1995"/>
      <c r="M1995"/>
      <c r="N1995"/>
      <c r="O1995"/>
    </row>
    <row r="1996" spans="1:15" ht="22.95" customHeight="1" x14ac:dyDescent="0.25">
      <c r="A1996"/>
      <c r="B1996"/>
      <c r="C1996"/>
      <c r="D1996"/>
      <c r="E1996"/>
      <c r="F1996"/>
      <c r="G1996"/>
      <c r="H1996"/>
      <c r="I1996"/>
      <c r="J1996"/>
      <c r="K1996"/>
      <c r="L1996"/>
      <c r="M1996"/>
      <c r="N1996"/>
      <c r="O1996"/>
    </row>
    <row r="1997" spans="1:15" ht="22.95" customHeight="1" x14ac:dyDescent="0.25">
      <c r="A1997"/>
      <c r="B1997"/>
      <c r="C1997"/>
      <c r="D1997"/>
      <c r="E1997"/>
      <c r="F1997"/>
      <c r="G1997"/>
      <c r="H1997"/>
      <c r="I1997"/>
      <c r="J1997"/>
      <c r="K1997"/>
      <c r="L1997"/>
      <c r="M1997"/>
      <c r="N1997"/>
      <c r="O1997"/>
    </row>
    <row r="1998" spans="1:15" ht="22.95" customHeight="1" x14ac:dyDescent="0.25">
      <c r="A1998"/>
      <c r="B1998"/>
      <c r="C1998"/>
      <c r="D1998"/>
      <c r="E1998"/>
      <c r="F1998"/>
      <c r="G1998"/>
      <c r="H1998"/>
      <c r="I1998"/>
      <c r="J1998"/>
      <c r="K1998"/>
      <c r="L1998"/>
      <c r="M1998"/>
      <c r="N1998"/>
      <c r="O1998"/>
    </row>
    <row r="1999" spans="1:15" ht="22.95" customHeight="1" x14ac:dyDescent="0.25">
      <c r="A1999"/>
      <c r="B1999"/>
      <c r="C1999"/>
      <c r="D1999"/>
      <c r="E1999"/>
      <c r="F1999"/>
      <c r="G1999"/>
      <c r="H1999"/>
      <c r="I1999"/>
      <c r="J1999"/>
      <c r="K1999"/>
      <c r="L1999"/>
      <c r="M1999"/>
      <c r="N1999"/>
      <c r="O1999"/>
    </row>
    <row r="2000" spans="1:15" ht="22.95" customHeight="1" x14ac:dyDescent="0.25">
      <c r="A2000"/>
      <c r="B2000"/>
      <c r="C2000"/>
      <c r="D2000"/>
      <c r="E2000"/>
      <c r="F2000"/>
      <c r="G2000"/>
      <c r="H2000"/>
      <c r="I2000"/>
      <c r="J2000"/>
      <c r="K2000"/>
      <c r="L2000"/>
      <c r="M2000"/>
      <c r="N2000"/>
      <c r="O2000"/>
    </row>
    <row r="2001" spans="1:15" ht="22.95" customHeight="1" x14ac:dyDescent="0.25">
      <c r="A2001"/>
      <c r="B2001"/>
      <c r="C2001"/>
      <c r="D2001"/>
      <c r="E2001"/>
      <c r="F2001"/>
      <c r="G2001"/>
      <c r="H2001"/>
      <c r="I2001"/>
      <c r="J2001"/>
      <c r="K2001"/>
      <c r="L2001"/>
      <c r="M2001"/>
      <c r="N2001"/>
      <c r="O2001"/>
    </row>
    <row r="2002" spans="1:15" ht="22.95" customHeight="1" x14ac:dyDescent="0.25">
      <c r="A2002"/>
      <c r="B2002"/>
      <c r="C2002"/>
      <c r="D2002"/>
      <c r="E2002"/>
      <c r="F2002"/>
      <c r="G2002"/>
      <c r="H2002"/>
      <c r="I2002"/>
      <c r="J2002"/>
      <c r="K2002"/>
      <c r="L2002"/>
      <c r="M2002"/>
      <c r="N2002"/>
      <c r="O2002"/>
    </row>
    <row r="2003" spans="1:15" ht="22.95" customHeight="1" x14ac:dyDescent="0.25">
      <c r="A2003"/>
      <c r="B2003"/>
      <c r="C2003"/>
      <c r="D2003"/>
      <c r="E2003"/>
      <c r="F2003"/>
      <c r="G2003"/>
      <c r="H2003"/>
      <c r="I2003"/>
      <c r="J2003"/>
      <c r="K2003"/>
      <c r="L2003"/>
      <c r="M2003"/>
      <c r="N2003"/>
      <c r="O2003"/>
    </row>
    <row r="2004" spans="1:15" ht="22.95" customHeight="1" x14ac:dyDescent="0.25">
      <c r="A2004"/>
      <c r="B2004"/>
      <c r="C2004"/>
      <c r="D2004"/>
      <c r="E2004"/>
      <c r="F2004"/>
      <c r="G2004"/>
      <c r="H2004"/>
      <c r="I2004"/>
      <c r="J2004"/>
      <c r="K2004"/>
      <c r="L2004"/>
      <c r="M2004"/>
      <c r="N2004"/>
      <c r="O2004"/>
    </row>
    <row r="2005" spans="1:15" ht="22.95" customHeight="1" x14ac:dyDescent="0.25">
      <c r="A2005"/>
      <c r="B2005"/>
      <c r="C2005"/>
      <c r="D2005"/>
      <c r="E2005"/>
      <c r="F2005"/>
      <c r="G2005"/>
      <c r="H2005"/>
      <c r="I2005"/>
      <c r="J2005"/>
      <c r="K2005"/>
      <c r="L2005"/>
      <c r="M2005"/>
      <c r="N2005"/>
      <c r="O2005"/>
    </row>
    <row r="2006" spans="1:15" ht="22.95" customHeight="1" x14ac:dyDescent="0.25">
      <c r="A2006"/>
      <c r="B2006"/>
      <c r="C2006"/>
      <c r="D2006"/>
      <c r="E2006"/>
      <c r="F2006"/>
      <c r="G2006"/>
      <c r="H2006"/>
      <c r="I2006"/>
      <c r="J2006"/>
      <c r="K2006"/>
      <c r="L2006"/>
      <c r="M2006"/>
      <c r="N2006"/>
      <c r="O2006"/>
    </row>
    <row r="2007" spans="1:15" ht="22.95" customHeight="1" x14ac:dyDescent="0.25">
      <c r="A2007"/>
      <c r="B2007"/>
      <c r="C2007"/>
      <c r="D2007"/>
      <c r="E2007"/>
      <c r="F2007"/>
      <c r="G2007"/>
      <c r="H2007"/>
      <c r="I2007"/>
      <c r="J2007"/>
      <c r="K2007"/>
      <c r="L2007"/>
      <c r="M2007"/>
      <c r="N2007"/>
      <c r="O2007"/>
    </row>
    <row r="2008" spans="1:15" ht="22.95" customHeight="1" x14ac:dyDescent="0.25">
      <c r="A2008"/>
      <c r="B2008"/>
      <c r="C2008"/>
      <c r="D2008"/>
      <c r="E2008"/>
      <c r="F2008"/>
      <c r="G2008"/>
      <c r="H2008"/>
      <c r="I2008"/>
      <c r="J2008"/>
      <c r="K2008"/>
      <c r="L2008"/>
      <c r="M2008"/>
      <c r="N2008"/>
      <c r="O2008"/>
    </row>
    <row r="2009" spans="1:15" ht="22.95" customHeight="1" x14ac:dyDescent="0.25">
      <c r="A2009"/>
      <c r="B2009"/>
      <c r="C2009"/>
      <c r="D2009"/>
      <c r="E2009"/>
      <c r="F2009"/>
      <c r="G2009"/>
      <c r="H2009"/>
      <c r="I2009"/>
      <c r="J2009"/>
      <c r="K2009"/>
      <c r="L2009"/>
      <c r="M2009"/>
      <c r="N2009"/>
      <c r="O2009"/>
    </row>
    <row r="2010" spans="1:15" ht="22.95" customHeight="1" x14ac:dyDescent="0.25">
      <c r="A2010"/>
      <c r="B2010"/>
      <c r="C2010"/>
      <c r="D2010"/>
      <c r="E2010"/>
      <c r="F2010"/>
      <c r="G2010"/>
      <c r="H2010"/>
      <c r="I2010"/>
      <c r="J2010"/>
      <c r="K2010"/>
      <c r="L2010"/>
      <c r="M2010"/>
      <c r="N2010"/>
      <c r="O2010"/>
    </row>
    <row r="2011" spans="1:15" ht="22.95" customHeight="1" x14ac:dyDescent="0.25">
      <c r="A2011"/>
      <c r="B2011"/>
      <c r="C2011"/>
      <c r="D2011"/>
      <c r="E2011"/>
      <c r="F2011"/>
      <c r="G2011"/>
      <c r="H2011"/>
      <c r="I2011"/>
      <c r="J2011"/>
      <c r="K2011"/>
      <c r="L2011"/>
      <c r="M2011"/>
      <c r="N2011"/>
      <c r="O2011"/>
    </row>
    <row r="2012" spans="1:15" ht="22.95" customHeight="1" x14ac:dyDescent="0.25">
      <c r="A2012"/>
      <c r="B2012"/>
      <c r="C2012"/>
      <c r="D2012"/>
      <c r="E2012"/>
      <c r="F2012"/>
      <c r="G2012"/>
      <c r="H2012"/>
      <c r="I2012"/>
      <c r="J2012"/>
      <c r="K2012"/>
      <c r="L2012"/>
      <c r="M2012"/>
      <c r="N2012"/>
      <c r="O2012"/>
    </row>
    <row r="2013" spans="1:15" ht="22.95" customHeight="1" x14ac:dyDescent="0.25">
      <c r="A2013"/>
      <c r="B2013"/>
      <c r="C2013"/>
      <c r="D2013"/>
      <c r="E2013"/>
      <c r="F2013"/>
      <c r="G2013"/>
      <c r="H2013"/>
      <c r="I2013"/>
      <c r="J2013"/>
      <c r="K2013"/>
      <c r="L2013"/>
      <c r="M2013"/>
      <c r="N2013"/>
      <c r="O2013"/>
    </row>
    <row r="2014" spans="1:15" ht="22.95" customHeight="1" x14ac:dyDescent="0.25">
      <c r="A2014"/>
      <c r="B2014"/>
      <c r="C2014"/>
      <c r="D2014"/>
      <c r="E2014"/>
      <c r="F2014"/>
      <c r="G2014"/>
      <c r="H2014"/>
      <c r="I2014"/>
      <c r="J2014"/>
      <c r="K2014"/>
      <c r="L2014"/>
      <c r="M2014"/>
      <c r="N2014"/>
      <c r="O2014"/>
    </row>
    <row r="2015" spans="1:15" ht="22.95" customHeight="1" x14ac:dyDescent="0.25">
      <c r="A2015"/>
      <c r="B2015"/>
      <c r="C2015"/>
      <c r="D2015"/>
      <c r="E2015"/>
      <c r="F2015"/>
      <c r="G2015"/>
      <c r="H2015"/>
      <c r="I2015"/>
      <c r="J2015"/>
      <c r="K2015"/>
      <c r="L2015"/>
      <c r="M2015"/>
      <c r="N2015"/>
      <c r="O2015"/>
    </row>
    <row r="2016" spans="1:15" ht="22.95" customHeight="1" x14ac:dyDescent="0.25">
      <c r="A2016"/>
      <c r="B2016"/>
      <c r="C2016"/>
      <c r="D2016"/>
      <c r="E2016"/>
      <c r="F2016"/>
      <c r="G2016"/>
      <c r="H2016"/>
      <c r="I2016"/>
      <c r="J2016"/>
      <c r="K2016"/>
      <c r="L2016"/>
      <c r="M2016"/>
      <c r="N2016"/>
      <c r="O2016"/>
    </row>
    <row r="2017" spans="1:15" ht="22.95" customHeight="1" x14ac:dyDescent="0.25">
      <c r="A2017"/>
      <c r="B2017"/>
      <c r="C2017"/>
      <c r="D2017"/>
      <c r="E2017"/>
      <c r="F2017"/>
      <c r="G2017"/>
      <c r="H2017"/>
      <c r="I2017"/>
      <c r="J2017"/>
      <c r="K2017"/>
      <c r="L2017"/>
      <c r="M2017"/>
      <c r="N2017"/>
      <c r="O2017"/>
    </row>
    <row r="2018" spans="1:15" ht="22.95" customHeight="1" x14ac:dyDescent="0.25">
      <c r="A2018"/>
      <c r="B2018"/>
      <c r="C2018"/>
      <c r="D2018"/>
      <c r="E2018"/>
      <c r="F2018"/>
      <c r="G2018"/>
      <c r="H2018"/>
      <c r="I2018"/>
      <c r="J2018"/>
      <c r="K2018"/>
      <c r="L2018"/>
      <c r="M2018"/>
      <c r="N2018"/>
      <c r="O2018"/>
    </row>
    <row r="2019" spans="1:15" ht="22.95" customHeight="1" x14ac:dyDescent="0.25">
      <c r="A2019"/>
      <c r="B2019"/>
      <c r="C2019"/>
      <c r="D2019"/>
      <c r="E2019"/>
      <c r="F2019"/>
      <c r="G2019"/>
      <c r="H2019"/>
      <c r="I2019"/>
      <c r="J2019"/>
      <c r="K2019"/>
      <c r="L2019"/>
      <c r="M2019"/>
      <c r="N2019"/>
      <c r="O2019"/>
    </row>
    <row r="2020" spans="1:15" ht="22.95" customHeight="1" x14ac:dyDescent="0.25">
      <c r="A2020"/>
      <c r="B2020"/>
      <c r="C2020"/>
      <c r="D2020"/>
      <c r="E2020"/>
      <c r="F2020"/>
      <c r="G2020"/>
      <c r="H2020"/>
      <c r="I2020"/>
      <c r="J2020"/>
      <c r="K2020"/>
      <c r="L2020"/>
      <c r="M2020"/>
      <c r="N2020"/>
      <c r="O2020"/>
    </row>
    <row r="2021" spans="1:15" ht="22.95" customHeight="1" x14ac:dyDescent="0.25">
      <c r="A2021"/>
      <c r="B2021"/>
      <c r="C2021"/>
      <c r="D2021"/>
      <c r="E2021"/>
      <c r="F2021"/>
      <c r="G2021"/>
      <c r="H2021"/>
      <c r="I2021"/>
      <c r="J2021"/>
      <c r="K2021"/>
      <c r="L2021"/>
      <c r="M2021"/>
      <c r="N2021"/>
      <c r="O2021"/>
    </row>
    <row r="2022" spans="1:15" ht="22.95" customHeight="1" x14ac:dyDescent="0.25">
      <c r="A2022"/>
      <c r="B2022"/>
      <c r="C2022"/>
      <c r="D2022"/>
      <c r="E2022"/>
      <c r="F2022"/>
      <c r="G2022"/>
      <c r="H2022"/>
      <c r="I2022"/>
      <c r="J2022"/>
      <c r="K2022"/>
      <c r="L2022"/>
      <c r="M2022"/>
      <c r="N2022"/>
      <c r="O2022"/>
    </row>
    <row r="2023" spans="1:15" ht="22.95" customHeight="1" x14ac:dyDescent="0.25">
      <c r="A2023"/>
      <c r="B2023"/>
      <c r="C2023"/>
      <c r="D2023"/>
      <c r="E2023"/>
      <c r="F2023"/>
      <c r="G2023"/>
      <c r="H2023"/>
      <c r="I2023"/>
      <c r="J2023"/>
      <c r="K2023"/>
      <c r="L2023"/>
      <c r="M2023"/>
      <c r="N2023"/>
      <c r="O2023"/>
    </row>
    <row r="2024" spans="1:15" ht="22.95" customHeight="1" x14ac:dyDescent="0.25">
      <c r="A2024"/>
      <c r="B2024"/>
      <c r="C2024"/>
      <c r="D2024"/>
      <c r="E2024"/>
      <c r="F2024"/>
      <c r="G2024"/>
      <c r="H2024"/>
      <c r="I2024"/>
      <c r="J2024"/>
      <c r="K2024"/>
      <c r="L2024"/>
      <c r="M2024"/>
      <c r="N2024"/>
      <c r="O2024"/>
    </row>
    <row r="2025" spans="1:15" ht="22.95" customHeight="1" x14ac:dyDescent="0.25">
      <c r="A2025"/>
      <c r="B2025"/>
      <c r="C2025"/>
      <c r="D2025"/>
      <c r="E2025"/>
      <c r="F2025"/>
      <c r="G2025"/>
      <c r="H2025"/>
      <c r="I2025"/>
      <c r="J2025"/>
      <c r="K2025"/>
      <c r="L2025"/>
      <c r="M2025"/>
      <c r="N2025"/>
      <c r="O2025"/>
    </row>
    <row r="2026" spans="1:15" ht="22.95" customHeight="1" x14ac:dyDescent="0.25">
      <c r="A2026"/>
      <c r="B2026"/>
      <c r="C2026"/>
      <c r="D2026"/>
      <c r="E2026"/>
      <c r="F2026"/>
      <c r="G2026"/>
      <c r="H2026"/>
      <c r="I2026"/>
      <c r="J2026"/>
      <c r="K2026"/>
      <c r="L2026"/>
      <c r="M2026"/>
      <c r="N2026"/>
      <c r="O2026"/>
    </row>
    <row r="2027" spans="1:15" ht="22.95" customHeight="1" x14ac:dyDescent="0.25">
      <c r="A2027"/>
      <c r="B2027"/>
      <c r="C2027"/>
      <c r="D2027"/>
      <c r="E2027"/>
      <c r="F2027"/>
      <c r="G2027"/>
      <c r="H2027"/>
      <c r="I2027"/>
      <c r="J2027"/>
      <c r="K2027"/>
      <c r="L2027"/>
      <c r="M2027"/>
      <c r="N2027"/>
      <c r="O2027"/>
    </row>
    <row r="2028" spans="1:15" ht="22.95" customHeight="1" x14ac:dyDescent="0.25">
      <c r="A2028"/>
      <c r="B2028"/>
      <c r="C2028"/>
      <c r="D2028"/>
      <c r="E2028"/>
      <c r="F2028"/>
      <c r="G2028"/>
      <c r="H2028"/>
      <c r="I2028"/>
      <c r="J2028"/>
      <c r="K2028"/>
      <c r="L2028"/>
      <c r="M2028"/>
      <c r="N2028"/>
      <c r="O2028"/>
    </row>
    <row r="2029" spans="1:15" ht="22.95" customHeight="1" x14ac:dyDescent="0.25">
      <c r="A2029"/>
      <c r="B2029"/>
      <c r="C2029"/>
      <c r="D2029"/>
      <c r="E2029"/>
      <c r="F2029"/>
      <c r="G2029"/>
      <c r="H2029"/>
      <c r="I2029"/>
      <c r="J2029"/>
      <c r="K2029"/>
      <c r="L2029"/>
      <c r="M2029"/>
      <c r="N2029"/>
      <c r="O2029"/>
    </row>
    <row r="2030" spans="1:15" ht="22.95" customHeight="1" x14ac:dyDescent="0.25">
      <c r="A2030"/>
      <c r="B2030"/>
      <c r="C2030"/>
      <c r="D2030"/>
      <c r="E2030"/>
      <c r="F2030"/>
      <c r="G2030"/>
      <c r="H2030"/>
      <c r="I2030"/>
      <c r="J2030"/>
      <c r="K2030"/>
      <c r="L2030"/>
      <c r="M2030"/>
      <c r="N2030"/>
      <c r="O2030"/>
    </row>
    <row r="2031" spans="1:15" ht="22.95" customHeight="1" x14ac:dyDescent="0.25">
      <c r="A2031"/>
      <c r="B2031"/>
      <c r="C2031"/>
      <c r="D2031"/>
      <c r="E2031"/>
      <c r="F2031"/>
      <c r="G2031"/>
      <c r="H2031"/>
      <c r="I2031"/>
      <c r="J2031"/>
      <c r="K2031"/>
      <c r="L2031"/>
      <c r="M2031"/>
      <c r="N2031"/>
      <c r="O2031"/>
    </row>
    <row r="2032" spans="1:15" ht="22.95" customHeight="1" x14ac:dyDescent="0.25">
      <c r="A2032"/>
      <c r="B2032"/>
      <c r="C2032"/>
      <c r="D2032"/>
      <c r="E2032"/>
      <c r="F2032"/>
      <c r="G2032"/>
      <c r="H2032"/>
      <c r="I2032"/>
      <c r="J2032"/>
      <c r="K2032"/>
      <c r="L2032"/>
      <c r="M2032"/>
      <c r="N2032"/>
      <c r="O2032"/>
    </row>
    <row r="2033" spans="1:15" ht="22.95" customHeight="1" x14ac:dyDescent="0.25">
      <c r="A2033"/>
      <c r="B2033"/>
      <c r="C2033"/>
      <c r="D2033"/>
      <c r="E2033"/>
      <c r="F2033"/>
      <c r="G2033"/>
      <c r="H2033"/>
      <c r="I2033"/>
      <c r="J2033"/>
      <c r="K2033"/>
      <c r="L2033"/>
      <c r="M2033"/>
      <c r="N2033"/>
      <c r="O2033"/>
    </row>
    <row r="2034" spans="1:15" ht="22.95" customHeight="1" x14ac:dyDescent="0.25">
      <c r="A2034"/>
      <c r="B2034"/>
      <c r="C2034"/>
      <c r="D2034"/>
      <c r="E2034"/>
      <c r="F2034"/>
      <c r="G2034"/>
      <c r="H2034"/>
      <c r="I2034"/>
      <c r="J2034"/>
      <c r="K2034"/>
      <c r="L2034"/>
      <c r="M2034"/>
      <c r="N2034"/>
      <c r="O2034"/>
    </row>
    <row r="2035" spans="1:15" ht="22.95" customHeight="1" x14ac:dyDescent="0.25">
      <c r="A2035"/>
      <c r="B2035"/>
      <c r="C2035"/>
      <c r="D2035"/>
      <c r="E2035"/>
      <c r="F2035"/>
      <c r="G2035"/>
      <c r="H2035"/>
      <c r="I2035"/>
      <c r="J2035"/>
      <c r="K2035"/>
      <c r="L2035"/>
      <c r="M2035"/>
      <c r="N2035"/>
      <c r="O2035"/>
    </row>
    <row r="2036" spans="1:15" ht="22.95" customHeight="1" x14ac:dyDescent="0.25">
      <c r="A2036"/>
      <c r="B2036"/>
      <c r="C2036"/>
      <c r="D2036"/>
      <c r="E2036"/>
      <c r="F2036"/>
      <c r="G2036"/>
      <c r="H2036"/>
      <c r="I2036"/>
      <c r="J2036"/>
      <c r="K2036"/>
      <c r="L2036"/>
      <c r="M2036"/>
      <c r="N2036"/>
      <c r="O2036"/>
    </row>
    <row r="2037" spans="1:15" ht="22.95" customHeight="1" x14ac:dyDescent="0.25">
      <c r="A2037"/>
      <c r="B2037"/>
      <c r="C2037"/>
      <c r="D2037"/>
      <c r="E2037"/>
      <c r="F2037"/>
      <c r="G2037"/>
      <c r="H2037"/>
      <c r="I2037"/>
      <c r="J2037"/>
      <c r="K2037"/>
      <c r="L2037"/>
      <c r="M2037"/>
      <c r="N2037"/>
      <c r="O2037"/>
    </row>
    <row r="2038" spans="1:15" ht="22.95" customHeight="1" x14ac:dyDescent="0.25">
      <c r="A2038"/>
      <c r="B2038"/>
      <c r="C2038"/>
      <c r="D2038"/>
      <c r="E2038"/>
      <c r="F2038"/>
      <c r="G2038"/>
      <c r="H2038"/>
      <c r="I2038"/>
      <c r="J2038"/>
      <c r="K2038"/>
      <c r="L2038"/>
      <c r="M2038"/>
      <c r="N2038"/>
      <c r="O2038"/>
    </row>
    <row r="2039" spans="1:15" ht="100.2" customHeight="1" x14ac:dyDescent="0.25">
      <c r="A2039"/>
      <c r="B2039"/>
      <c r="C2039"/>
      <c r="D2039"/>
      <c r="E2039"/>
      <c r="F2039"/>
      <c r="G2039"/>
      <c r="H2039"/>
      <c r="I2039"/>
      <c r="J2039"/>
      <c r="K2039"/>
      <c r="L2039"/>
      <c r="M2039"/>
      <c r="N2039"/>
      <c r="O2039"/>
    </row>
    <row r="2040" spans="1:15" ht="22.95" customHeight="1" x14ac:dyDescent="0.25">
      <c r="A2040"/>
      <c r="B2040"/>
      <c r="C2040"/>
      <c r="D2040"/>
      <c r="E2040"/>
      <c r="F2040"/>
      <c r="G2040"/>
      <c r="H2040"/>
      <c r="I2040"/>
      <c r="J2040"/>
      <c r="K2040"/>
      <c r="L2040"/>
      <c r="M2040"/>
      <c r="N2040"/>
      <c r="O2040"/>
    </row>
    <row r="2041" spans="1:15" ht="22.95" customHeight="1" x14ac:dyDescent="0.25">
      <c r="A2041"/>
      <c r="B2041"/>
      <c r="C2041"/>
      <c r="D2041"/>
      <c r="E2041"/>
      <c r="F2041"/>
      <c r="G2041"/>
      <c r="H2041"/>
      <c r="I2041"/>
      <c r="J2041"/>
      <c r="K2041"/>
      <c r="L2041"/>
      <c r="M2041"/>
      <c r="N2041"/>
      <c r="O2041"/>
    </row>
    <row r="2042" spans="1:15" ht="22.95" customHeight="1" x14ac:dyDescent="0.25">
      <c r="A2042"/>
      <c r="B2042"/>
      <c r="C2042"/>
      <c r="D2042"/>
      <c r="E2042"/>
      <c r="F2042"/>
      <c r="G2042"/>
      <c r="H2042"/>
      <c r="I2042"/>
      <c r="J2042"/>
      <c r="K2042"/>
      <c r="L2042"/>
      <c r="M2042"/>
      <c r="N2042"/>
      <c r="O2042"/>
    </row>
    <row r="2043" spans="1:15" ht="22.95" customHeight="1" x14ac:dyDescent="0.25">
      <c r="A2043"/>
      <c r="B2043"/>
      <c r="C2043"/>
      <c r="D2043"/>
      <c r="E2043"/>
      <c r="F2043"/>
      <c r="G2043"/>
      <c r="H2043"/>
      <c r="I2043"/>
      <c r="J2043"/>
      <c r="K2043"/>
      <c r="L2043"/>
      <c r="M2043"/>
      <c r="N2043"/>
      <c r="O2043"/>
    </row>
    <row r="2044" spans="1:15" ht="22.95" customHeight="1" x14ac:dyDescent="0.25">
      <c r="A2044"/>
      <c r="B2044"/>
      <c r="C2044"/>
      <c r="D2044"/>
      <c r="E2044"/>
      <c r="F2044"/>
      <c r="G2044"/>
      <c r="H2044"/>
      <c r="I2044"/>
      <c r="J2044"/>
      <c r="K2044"/>
      <c r="L2044"/>
      <c r="M2044"/>
      <c r="N2044"/>
      <c r="O2044"/>
    </row>
    <row r="2045" spans="1:15" ht="22.95" customHeight="1" x14ac:dyDescent="0.25">
      <c r="A2045"/>
      <c r="B2045"/>
      <c r="C2045"/>
      <c r="D2045"/>
      <c r="E2045"/>
      <c r="F2045"/>
      <c r="G2045"/>
      <c r="H2045"/>
      <c r="I2045"/>
      <c r="J2045"/>
      <c r="K2045"/>
      <c r="L2045"/>
      <c r="M2045"/>
      <c r="N2045"/>
      <c r="O2045"/>
    </row>
    <row r="2046" spans="1:15" ht="22.95" customHeight="1" x14ac:dyDescent="0.25">
      <c r="A2046"/>
      <c r="B2046"/>
      <c r="C2046"/>
      <c r="D2046"/>
      <c r="E2046"/>
      <c r="F2046"/>
      <c r="G2046"/>
      <c r="H2046"/>
      <c r="I2046"/>
      <c r="J2046"/>
      <c r="K2046"/>
      <c r="L2046"/>
      <c r="M2046"/>
      <c r="N2046"/>
      <c r="O2046"/>
    </row>
    <row r="2047" spans="1:15" ht="22.95" customHeight="1" x14ac:dyDescent="0.25">
      <c r="A2047"/>
      <c r="B2047"/>
      <c r="C2047"/>
      <c r="D2047"/>
      <c r="E2047"/>
      <c r="F2047"/>
      <c r="G2047"/>
      <c r="H2047"/>
      <c r="I2047"/>
      <c r="J2047"/>
      <c r="K2047"/>
      <c r="L2047"/>
      <c r="M2047"/>
      <c r="N2047"/>
      <c r="O2047"/>
    </row>
    <row r="2048" spans="1:15" ht="22.95" customHeight="1" x14ac:dyDescent="0.25">
      <c r="A2048"/>
      <c r="B2048"/>
      <c r="C2048"/>
      <c r="D2048"/>
      <c r="E2048"/>
      <c r="F2048"/>
      <c r="G2048"/>
      <c r="H2048"/>
      <c r="I2048"/>
      <c r="J2048"/>
      <c r="K2048"/>
      <c r="L2048"/>
      <c r="M2048"/>
      <c r="N2048"/>
      <c r="O2048"/>
    </row>
    <row r="2049" spans="1:15" ht="22.95" customHeight="1" x14ac:dyDescent="0.25">
      <c r="A2049"/>
      <c r="B2049"/>
      <c r="C2049"/>
      <c r="D2049"/>
      <c r="E2049"/>
      <c r="F2049"/>
      <c r="G2049"/>
      <c r="H2049"/>
      <c r="I2049"/>
      <c r="J2049"/>
      <c r="K2049"/>
      <c r="L2049"/>
      <c r="M2049"/>
      <c r="N2049"/>
      <c r="O2049"/>
    </row>
    <row r="2050" spans="1:15" ht="22.95" customHeight="1" x14ac:dyDescent="0.25">
      <c r="A2050"/>
      <c r="B2050"/>
      <c r="C2050"/>
      <c r="D2050"/>
      <c r="E2050"/>
      <c r="F2050"/>
      <c r="G2050"/>
      <c r="H2050"/>
      <c r="I2050"/>
      <c r="J2050"/>
      <c r="K2050"/>
      <c r="L2050"/>
      <c r="M2050"/>
      <c r="N2050"/>
      <c r="O2050"/>
    </row>
    <row r="2051" spans="1:15" ht="22.95" customHeight="1" x14ac:dyDescent="0.25">
      <c r="A2051"/>
      <c r="B2051"/>
      <c r="C2051"/>
      <c r="D2051"/>
      <c r="E2051"/>
      <c r="F2051"/>
      <c r="G2051"/>
      <c r="H2051"/>
      <c r="I2051"/>
      <c r="J2051"/>
      <c r="K2051"/>
      <c r="L2051"/>
      <c r="M2051"/>
      <c r="N2051"/>
      <c r="O2051"/>
    </row>
    <row r="2052" spans="1:15" ht="22.95" customHeight="1" x14ac:dyDescent="0.25">
      <c r="A2052"/>
      <c r="B2052"/>
      <c r="C2052"/>
      <c r="D2052"/>
      <c r="E2052"/>
      <c r="F2052"/>
      <c r="G2052"/>
      <c r="H2052"/>
      <c r="I2052"/>
      <c r="J2052"/>
      <c r="K2052"/>
      <c r="L2052"/>
      <c r="M2052"/>
      <c r="N2052"/>
      <c r="O2052"/>
    </row>
    <row r="2053" spans="1:15" ht="22.95" customHeight="1" x14ac:dyDescent="0.25">
      <c r="A2053"/>
      <c r="B2053"/>
      <c r="C2053"/>
      <c r="D2053"/>
      <c r="E2053"/>
      <c r="F2053"/>
      <c r="G2053"/>
      <c r="H2053"/>
      <c r="I2053"/>
      <c r="J2053"/>
      <c r="K2053"/>
      <c r="L2053"/>
      <c r="M2053"/>
      <c r="N2053"/>
      <c r="O2053"/>
    </row>
    <row r="2054" spans="1:15" ht="22.95" customHeight="1" x14ac:dyDescent="0.25">
      <c r="A2054"/>
      <c r="B2054"/>
      <c r="C2054"/>
      <c r="D2054"/>
      <c r="E2054"/>
      <c r="F2054"/>
      <c r="G2054"/>
      <c r="H2054"/>
      <c r="I2054"/>
      <c r="J2054"/>
      <c r="K2054"/>
      <c r="L2054"/>
      <c r="M2054"/>
      <c r="N2054"/>
      <c r="O2054"/>
    </row>
    <row r="2055" spans="1:15" ht="22.95" customHeight="1" x14ac:dyDescent="0.25">
      <c r="A2055"/>
      <c r="B2055"/>
      <c r="C2055"/>
      <c r="D2055"/>
      <c r="E2055"/>
      <c r="F2055"/>
      <c r="G2055"/>
      <c r="H2055"/>
      <c r="I2055"/>
      <c r="J2055"/>
      <c r="K2055"/>
      <c r="L2055"/>
      <c r="M2055"/>
      <c r="N2055"/>
      <c r="O2055"/>
    </row>
    <row r="2056" spans="1:15" ht="22.95" customHeight="1" x14ac:dyDescent="0.25">
      <c r="A2056"/>
      <c r="B2056"/>
      <c r="C2056"/>
      <c r="D2056"/>
      <c r="E2056"/>
      <c r="F2056"/>
      <c r="G2056"/>
      <c r="H2056"/>
      <c r="I2056"/>
      <c r="J2056"/>
      <c r="K2056"/>
      <c r="L2056"/>
      <c r="M2056"/>
      <c r="N2056"/>
      <c r="O2056"/>
    </row>
    <row r="2057" spans="1:15" ht="22.95" customHeight="1" x14ac:dyDescent="0.25">
      <c r="A2057"/>
      <c r="B2057"/>
      <c r="C2057"/>
      <c r="D2057"/>
      <c r="E2057"/>
      <c r="F2057"/>
      <c r="G2057"/>
      <c r="H2057"/>
      <c r="I2057"/>
      <c r="J2057"/>
      <c r="K2057"/>
      <c r="L2057"/>
      <c r="M2057"/>
      <c r="N2057"/>
      <c r="O2057"/>
    </row>
    <row r="2058" spans="1:15" ht="22.95" customHeight="1" x14ac:dyDescent="0.25">
      <c r="A2058"/>
      <c r="B2058"/>
      <c r="C2058"/>
      <c r="D2058"/>
      <c r="E2058"/>
      <c r="F2058"/>
      <c r="G2058"/>
      <c r="H2058"/>
      <c r="I2058"/>
      <c r="J2058"/>
      <c r="K2058"/>
      <c r="L2058"/>
      <c r="M2058"/>
      <c r="N2058"/>
      <c r="O2058"/>
    </row>
    <row r="2059" spans="1:15" ht="22.95" customHeight="1" x14ac:dyDescent="0.25">
      <c r="A2059"/>
      <c r="B2059"/>
      <c r="C2059"/>
      <c r="D2059"/>
      <c r="E2059"/>
      <c r="F2059"/>
      <c r="G2059"/>
      <c r="H2059"/>
      <c r="I2059"/>
      <c r="J2059"/>
      <c r="K2059"/>
      <c r="L2059"/>
      <c r="M2059"/>
      <c r="N2059"/>
      <c r="O2059"/>
    </row>
    <row r="2060" spans="1:15" ht="22.95" customHeight="1" x14ac:dyDescent="0.25">
      <c r="A2060"/>
      <c r="B2060"/>
      <c r="C2060"/>
      <c r="D2060"/>
      <c r="E2060"/>
      <c r="F2060"/>
      <c r="G2060"/>
      <c r="H2060"/>
      <c r="I2060"/>
      <c r="J2060"/>
      <c r="K2060"/>
      <c r="L2060"/>
      <c r="M2060"/>
      <c r="N2060"/>
      <c r="O2060"/>
    </row>
    <row r="2061" spans="1:15" ht="22.95" customHeight="1" x14ac:dyDescent="0.25">
      <c r="A2061"/>
      <c r="B2061"/>
      <c r="C2061"/>
      <c r="D2061"/>
      <c r="E2061"/>
      <c r="F2061"/>
      <c r="G2061"/>
      <c r="H2061"/>
      <c r="I2061"/>
      <c r="J2061"/>
      <c r="K2061"/>
      <c r="L2061"/>
      <c r="M2061"/>
      <c r="N2061"/>
      <c r="O2061"/>
    </row>
    <row r="2062" spans="1:15" ht="22.95" customHeight="1" x14ac:dyDescent="0.25">
      <c r="A2062"/>
      <c r="B2062"/>
      <c r="C2062"/>
      <c r="D2062"/>
      <c r="E2062"/>
      <c r="F2062"/>
      <c r="G2062"/>
      <c r="H2062"/>
      <c r="I2062"/>
      <c r="J2062"/>
      <c r="K2062"/>
      <c r="L2062"/>
      <c r="M2062"/>
      <c r="N2062"/>
      <c r="O2062"/>
    </row>
    <row r="2063" spans="1:15" ht="22.95" customHeight="1" x14ac:dyDescent="0.25">
      <c r="A2063"/>
      <c r="B2063"/>
      <c r="C2063"/>
      <c r="D2063"/>
      <c r="E2063"/>
      <c r="F2063"/>
      <c r="G2063"/>
      <c r="H2063"/>
      <c r="I2063"/>
      <c r="J2063"/>
      <c r="K2063"/>
      <c r="L2063"/>
      <c r="M2063"/>
      <c r="N2063"/>
      <c r="O2063"/>
    </row>
    <row r="2064" spans="1:15" ht="22.95" customHeight="1" x14ac:dyDescent="0.25">
      <c r="A2064"/>
      <c r="B2064"/>
      <c r="C2064"/>
      <c r="D2064"/>
      <c r="E2064"/>
      <c r="F2064"/>
      <c r="G2064"/>
      <c r="H2064"/>
      <c r="I2064"/>
      <c r="J2064"/>
      <c r="K2064"/>
      <c r="L2064"/>
      <c r="M2064"/>
      <c r="N2064"/>
      <c r="O2064"/>
    </row>
    <row r="2065" spans="1:15" ht="22.95" customHeight="1" x14ac:dyDescent="0.25">
      <c r="A2065"/>
      <c r="B2065"/>
      <c r="C2065"/>
      <c r="D2065"/>
      <c r="E2065"/>
      <c r="F2065"/>
      <c r="G2065"/>
      <c r="H2065"/>
      <c r="I2065"/>
      <c r="J2065"/>
      <c r="K2065"/>
      <c r="L2065"/>
      <c r="M2065"/>
      <c r="N2065"/>
      <c r="O2065"/>
    </row>
    <row r="2066" spans="1:15" ht="22.95" customHeight="1" x14ac:dyDescent="0.25">
      <c r="A2066"/>
      <c r="B2066"/>
      <c r="C2066"/>
      <c r="D2066"/>
      <c r="E2066"/>
      <c r="F2066"/>
      <c r="G2066"/>
      <c r="H2066"/>
      <c r="I2066"/>
      <c r="J2066"/>
      <c r="K2066"/>
      <c r="L2066"/>
      <c r="M2066"/>
      <c r="N2066"/>
      <c r="O2066"/>
    </row>
    <row r="2067" spans="1:15" ht="22.95" customHeight="1" x14ac:dyDescent="0.25">
      <c r="A2067"/>
      <c r="B2067"/>
      <c r="C2067"/>
      <c r="D2067"/>
      <c r="E2067"/>
      <c r="F2067"/>
      <c r="G2067"/>
      <c r="H2067"/>
      <c r="I2067"/>
      <c r="J2067"/>
      <c r="K2067"/>
      <c r="L2067"/>
      <c r="M2067"/>
      <c r="N2067"/>
      <c r="O2067"/>
    </row>
    <row r="2068" spans="1:15" ht="22.95" customHeight="1" x14ac:dyDescent="0.25">
      <c r="A2068"/>
      <c r="B2068"/>
      <c r="C2068"/>
      <c r="D2068"/>
      <c r="E2068"/>
      <c r="F2068"/>
      <c r="G2068"/>
      <c r="H2068"/>
      <c r="I2068"/>
      <c r="J2068"/>
      <c r="K2068"/>
      <c r="L2068"/>
      <c r="M2068"/>
      <c r="N2068"/>
      <c r="O2068"/>
    </row>
    <row r="2069" spans="1:15" ht="22.95" customHeight="1" x14ac:dyDescent="0.25">
      <c r="A2069"/>
      <c r="B2069"/>
      <c r="C2069"/>
      <c r="D2069"/>
      <c r="E2069"/>
      <c r="F2069"/>
      <c r="G2069"/>
      <c r="H2069"/>
      <c r="I2069"/>
      <c r="J2069"/>
      <c r="K2069"/>
      <c r="L2069"/>
      <c r="M2069"/>
      <c r="N2069"/>
      <c r="O2069"/>
    </row>
    <row r="2070" spans="1:15" ht="22.95" customHeight="1" x14ac:dyDescent="0.25">
      <c r="A2070"/>
      <c r="B2070"/>
      <c r="C2070"/>
      <c r="D2070"/>
      <c r="E2070"/>
      <c r="F2070"/>
      <c r="G2070"/>
      <c r="H2070"/>
      <c r="I2070"/>
      <c r="J2070"/>
      <c r="K2070"/>
      <c r="L2070"/>
      <c r="M2070"/>
      <c r="N2070"/>
      <c r="O2070"/>
    </row>
    <row r="2071" spans="1:15" ht="22.95" customHeight="1" x14ac:dyDescent="0.25">
      <c r="A2071"/>
      <c r="B2071"/>
      <c r="C2071"/>
      <c r="D2071"/>
      <c r="E2071"/>
      <c r="F2071"/>
      <c r="G2071"/>
      <c r="H2071"/>
      <c r="I2071"/>
      <c r="J2071"/>
      <c r="K2071"/>
      <c r="L2071"/>
      <c r="M2071"/>
      <c r="N2071"/>
      <c r="O2071"/>
    </row>
    <row r="2072" spans="1:15" ht="22.95" customHeight="1" x14ac:dyDescent="0.25">
      <c r="A2072"/>
      <c r="B2072"/>
      <c r="C2072"/>
      <c r="D2072"/>
      <c r="E2072"/>
      <c r="F2072"/>
      <c r="G2072"/>
      <c r="H2072"/>
      <c r="I2072"/>
      <c r="J2072"/>
      <c r="K2072"/>
      <c r="L2072"/>
      <c r="M2072"/>
      <c r="N2072"/>
      <c r="O2072"/>
    </row>
    <row r="2073" spans="1:15" ht="22.95" customHeight="1" x14ac:dyDescent="0.25">
      <c r="A2073"/>
      <c r="B2073"/>
      <c r="C2073"/>
      <c r="D2073"/>
      <c r="E2073"/>
      <c r="F2073"/>
      <c r="G2073"/>
      <c r="H2073"/>
      <c r="I2073"/>
      <c r="J2073"/>
      <c r="K2073"/>
      <c r="L2073"/>
      <c r="M2073"/>
      <c r="N2073"/>
      <c r="O2073"/>
    </row>
    <row r="2074" spans="1:15" ht="22.95" customHeight="1" x14ac:dyDescent="0.25">
      <c r="A2074"/>
      <c r="B2074"/>
      <c r="C2074"/>
      <c r="D2074"/>
      <c r="E2074"/>
      <c r="F2074"/>
      <c r="G2074"/>
      <c r="H2074"/>
      <c r="I2074"/>
      <c r="J2074"/>
      <c r="K2074"/>
      <c r="L2074"/>
      <c r="M2074"/>
      <c r="N2074"/>
      <c r="O2074"/>
    </row>
    <row r="2075" spans="1:15" ht="22.95" customHeight="1" x14ac:dyDescent="0.25">
      <c r="A2075"/>
      <c r="B2075"/>
      <c r="C2075"/>
      <c r="D2075"/>
      <c r="E2075"/>
      <c r="F2075"/>
      <c r="G2075"/>
      <c r="H2075"/>
      <c r="I2075"/>
      <c r="J2075"/>
      <c r="K2075"/>
      <c r="L2075"/>
      <c r="M2075"/>
      <c r="N2075"/>
      <c r="O2075"/>
    </row>
    <row r="2076" spans="1:15" ht="22.95" customHeight="1" x14ac:dyDescent="0.25">
      <c r="A2076"/>
      <c r="B2076"/>
      <c r="C2076"/>
      <c r="D2076"/>
      <c r="E2076"/>
      <c r="F2076"/>
      <c r="G2076"/>
      <c r="H2076"/>
      <c r="I2076"/>
      <c r="J2076"/>
      <c r="K2076"/>
      <c r="L2076"/>
      <c r="M2076"/>
      <c r="N2076"/>
      <c r="O2076"/>
    </row>
    <row r="2077" spans="1:15" ht="22.95" customHeight="1" x14ac:dyDescent="0.25">
      <c r="A2077"/>
      <c r="B2077"/>
      <c r="C2077"/>
      <c r="D2077"/>
      <c r="E2077"/>
      <c r="F2077"/>
      <c r="G2077"/>
      <c r="H2077"/>
      <c r="I2077"/>
      <c r="J2077"/>
      <c r="K2077"/>
      <c r="L2077"/>
      <c r="M2077"/>
      <c r="N2077"/>
      <c r="O2077"/>
    </row>
    <row r="2078" spans="1:15" ht="22.95" customHeight="1" x14ac:dyDescent="0.25">
      <c r="A2078"/>
      <c r="B2078"/>
      <c r="C2078"/>
      <c r="D2078"/>
      <c r="E2078"/>
      <c r="F2078"/>
      <c r="G2078"/>
      <c r="H2078"/>
      <c r="I2078"/>
      <c r="J2078"/>
      <c r="K2078"/>
      <c r="L2078"/>
      <c r="M2078"/>
      <c r="N2078"/>
      <c r="O2078"/>
    </row>
    <row r="2079" spans="1:15" ht="22.95" customHeight="1" x14ac:dyDescent="0.25">
      <c r="A2079"/>
      <c r="B2079"/>
      <c r="C2079"/>
      <c r="D2079"/>
      <c r="E2079"/>
      <c r="F2079"/>
      <c r="G2079"/>
      <c r="H2079"/>
      <c r="I2079"/>
      <c r="J2079"/>
      <c r="K2079"/>
      <c r="L2079"/>
      <c r="M2079"/>
      <c r="N2079"/>
      <c r="O2079"/>
    </row>
    <row r="2080" spans="1:15" ht="22.95" customHeight="1" x14ac:dyDescent="0.25">
      <c r="A2080"/>
      <c r="B2080"/>
      <c r="C2080"/>
      <c r="D2080"/>
      <c r="E2080"/>
      <c r="F2080"/>
      <c r="G2080"/>
      <c r="H2080"/>
      <c r="I2080"/>
      <c r="J2080"/>
      <c r="K2080"/>
      <c r="L2080"/>
      <c r="M2080"/>
      <c r="N2080"/>
      <c r="O2080"/>
    </row>
    <row r="2081" spans="1:15" ht="22.95" customHeight="1" x14ac:dyDescent="0.25">
      <c r="A2081"/>
      <c r="B2081"/>
      <c r="C2081"/>
      <c r="D2081"/>
      <c r="E2081"/>
      <c r="F2081"/>
      <c r="G2081"/>
      <c r="H2081"/>
      <c r="I2081"/>
      <c r="J2081"/>
      <c r="K2081"/>
      <c r="L2081"/>
      <c r="M2081"/>
      <c r="N2081"/>
      <c r="O2081"/>
    </row>
    <row r="2082" spans="1:15" ht="22.95" customHeight="1" x14ac:dyDescent="0.25">
      <c r="A2082"/>
      <c r="B2082"/>
      <c r="C2082"/>
      <c r="D2082"/>
      <c r="E2082"/>
      <c r="F2082"/>
      <c r="G2082"/>
      <c r="H2082"/>
      <c r="I2082"/>
      <c r="J2082"/>
      <c r="K2082"/>
      <c r="L2082"/>
      <c r="M2082"/>
      <c r="N2082"/>
      <c r="O2082"/>
    </row>
    <row r="2083" spans="1:15" ht="22.95" customHeight="1" x14ac:dyDescent="0.25">
      <c r="A2083"/>
      <c r="B2083"/>
      <c r="C2083"/>
      <c r="D2083"/>
      <c r="E2083"/>
      <c r="F2083"/>
      <c r="G2083"/>
      <c r="H2083"/>
      <c r="I2083"/>
      <c r="J2083"/>
      <c r="K2083"/>
      <c r="L2083"/>
      <c r="M2083"/>
      <c r="N2083"/>
      <c r="O2083"/>
    </row>
    <row r="2084" spans="1:15" ht="22.95" customHeight="1" x14ac:dyDescent="0.25">
      <c r="A2084"/>
      <c r="B2084"/>
      <c r="C2084"/>
      <c r="D2084"/>
      <c r="E2084"/>
      <c r="F2084"/>
      <c r="G2084"/>
      <c r="H2084"/>
      <c r="I2084"/>
      <c r="J2084"/>
      <c r="K2084"/>
      <c r="L2084"/>
      <c r="M2084"/>
      <c r="N2084"/>
      <c r="O2084"/>
    </row>
    <row r="2085" spans="1:15" ht="22.95" customHeight="1" x14ac:dyDescent="0.25">
      <c r="A2085"/>
      <c r="B2085"/>
      <c r="C2085"/>
      <c r="D2085"/>
      <c r="E2085"/>
      <c r="F2085"/>
      <c r="G2085"/>
      <c r="H2085"/>
      <c r="I2085"/>
      <c r="J2085"/>
      <c r="K2085"/>
      <c r="L2085"/>
      <c r="M2085"/>
      <c r="N2085"/>
      <c r="O2085"/>
    </row>
    <row r="2086" spans="1:15" ht="22.95" customHeight="1" x14ac:dyDescent="0.25">
      <c r="A2086"/>
      <c r="B2086"/>
      <c r="C2086"/>
      <c r="D2086"/>
      <c r="E2086"/>
      <c r="F2086"/>
      <c r="G2086"/>
      <c r="H2086"/>
      <c r="I2086"/>
      <c r="J2086"/>
      <c r="K2086"/>
      <c r="L2086"/>
      <c r="M2086"/>
      <c r="N2086"/>
      <c r="O2086"/>
    </row>
    <row r="2087" spans="1:15" ht="22.95" customHeight="1" x14ac:dyDescent="0.25">
      <c r="A2087"/>
      <c r="B2087"/>
      <c r="C2087"/>
      <c r="D2087"/>
      <c r="E2087"/>
      <c r="F2087"/>
      <c r="G2087"/>
      <c r="H2087"/>
      <c r="I2087"/>
      <c r="J2087"/>
      <c r="K2087"/>
      <c r="L2087"/>
      <c r="M2087"/>
      <c r="N2087"/>
      <c r="O2087"/>
    </row>
    <row r="2088" spans="1:15" ht="22.95" customHeight="1" x14ac:dyDescent="0.25">
      <c r="A2088"/>
      <c r="B2088"/>
      <c r="C2088"/>
      <c r="D2088"/>
      <c r="E2088"/>
      <c r="F2088"/>
      <c r="G2088"/>
      <c r="H2088"/>
      <c r="I2088"/>
      <c r="J2088"/>
      <c r="K2088"/>
      <c r="L2088"/>
      <c r="M2088"/>
      <c r="N2088"/>
      <c r="O2088"/>
    </row>
    <row r="2089" spans="1:15" ht="22.95" customHeight="1" x14ac:dyDescent="0.25">
      <c r="A2089"/>
      <c r="B2089"/>
      <c r="C2089"/>
      <c r="D2089"/>
      <c r="E2089"/>
      <c r="F2089"/>
      <c r="G2089"/>
      <c r="H2089"/>
      <c r="I2089"/>
      <c r="J2089"/>
      <c r="K2089"/>
      <c r="L2089"/>
      <c r="M2089"/>
      <c r="N2089"/>
      <c r="O2089"/>
    </row>
    <row r="2090" spans="1:15" ht="22.95" customHeight="1" x14ac:dyDescent="0.25">
      <c r="A2090"/>
      <c r="B2090"/>
      <c r="C2090"/>
      <c r="D2090"/>
      <c r="E2090"/>
      <c r="F2090"/>
      <c r="G2090"/>
      <c r="H2090"/>
      <c r="I2090"/>
      <c r="J2090"/>
      <c r="K2090"/>
      <c r="L2090"/>
      <c r="M2090"/>
      <c r="N2090"/>
      <c r="O2090"/>
    </row>
    <row r="2091" spans="1:15" ht="22.95" customHeight="1" x14ac:dyDescent="0.25">
      <c r="A2091"/>
      <c r="B2091"/>
      <c r="C2091"/>
      <c r="D2091"/>
      <c r="E2091"/>
      <c r="F2091"/>
      <c r="G2091"/>
      <c r="H2091"/>
      <c r="I2091"/>
      <c r="J2091"/>
      <c r="K2091"/>
      <c r="L2091"/>
      <c r="M2091"/>
      <c r="N2091"/>
      <c r="O2091"/>
    </row>
    <row r="2092" spans="1:15" ht="22.95" customHeight="1" x14ac:dyDescent="0.25">
      <c r="A2092"/>
      <c r="B2092"/>
      <c r="C2092"/>
      <c r="D2092"/>
      <c r="E2092"/>
      <c r="F2092"/>
      <c r="G2092"/>
      <c r="H2092"/>
      <c r="I2092"/>
      <c r="J2092"/>
      <c r="K2092"/>
      <c r="L2092"/>
      <c r="M2092"/>
      <c r="N2092"/>
      <c r="O2092"/>
    </row>
    <row r="2093" spans="1:15" ht="22.95" customHeight="1" x14ac:dyDescent="0.25">
      <c r="A2093"/>
      <c r="B2093"/>
      <c r="C2093"/>
      <c r="D2093"/>
      <c r="E2093"/>
      <c r="F2093"/>
      <c r="G2093"/>
      <c r="H2093"/>
      <c r="I2093"/>
      <c r="J2093"/>
      <c r="K2093"/>
      <c r="L2093"/>
      <c r="M2093"/>
      <c r="N2093"/>
      <c r="O2093"/>
    </row>
    <row r="2094" spans="1:15" ht="22.95" customHeight="1" x14ac:dyDescent="0.25">
      <c r="A2094"/>
      <c r="B2094"/>
      <c r="C2094"/>
      <c r="D2094"/>
      <c r="E2094"/>
      <c r="F2094"/>
      <c r="G2094"/>
      <c r="H2094"/>
      <c r="I2094"/>
      <c r="J2094"/>
      <c r="K2094"/>
      <c r="L2094"/>
      <c r="M2094"/>
      <c r="N2094"/>
      <c r="O2094"/>
    </row>
    <row r="2095" spans="1:15" ht="22.95" customHeight="1" x14ac:dyDescent="0.25">
      <c r="A2095"/>
      <c r="B2095"/>
      <c r="C2095"/>
      <c r="D2095"/>
      <c r="E2095"/>
      <c r="F2095"/>
      <c r="G2095"/>
      <c r="H2095"/>
      <c r="I2095"/>
      <c r="J2095"/>
      <c r="K2095"/>
      <c r="L2095"/>
      <c r="M2095"/>
      <c r="N2095"/>
      <c r="O2095"/>
    </row>
    <row r="2096" spans="1:15" ht="22.95" customHeight="1" x14ac:dyDescent="0.25">
      <c r="A2096"/>
      <c r="B2096"/>
      <c r="C2096"/>
      <c r="D2096"/>
      <c r="E2096"/>
      <c r="F2096"/>
      <c r="G2096"/>
      <c r="H2096"/>
      <c r="I2096"/>
      <c r="J2096"/>
      <c r="K2096"/>
      <c r="L2096"/>
      <c r="M2096"/>
      <c r="N2096"/>
      <c r="O2096"/>
    </row>
    <row r="2097" spans="1:15" ht="22.95" customHeight="1" x14ac:dyDescent="0.25">
      <c r="A2097"/>
      <c r="B2097"/>
      <c r="C2097"/>
      <c r="D2097"/>
      <c r="E2097"/>
      <c r="F2097"/>
      <c r="G2097"/>
      <c r="H2097"/>
      <c r="I2097"/>
      <c r="J2097"/>
      <c r="K2097"/>
      <c r="L2097"/>
      <c r="M2097"/>
      <c r="N2097"/>
      <c r="O2097"/>
    </row>
    <row r="2098" spans="1:15" ht="22.95" customHeight="1" x14ac:dyDescent="0.25">
      <c r="A2098"/>
      <c r="B2098"/>
      <c r="C2098"/>
      <c r="D2098"/>
      <c r="E2098"/>
      <c r="F2098"/>
      <c r="G2098"/>
      <c r="H2098"/>
      <c r="I2098"/>
      <c r="J2098"/>
      <c r="K2098"/>
      <c r="L2098"/>
      <c r="M2098"/>
      <c r="N2098"/>
      <c r="O2098"/>
    </row>
    <row r="2099" spans="1:15" ht="22.95" customHeight="1" x14ac:dyDescent="0.25">
      <c r="A2099"/>
      <c r="B2099"/>
      <c r="C2099"/>
      <c r="D2099"/>
      <c r="E2099"/>
      <c r="F2099"/>
      <c r="G2099"/>
      <c r="H2099"/>
      <c r="I2099"/>
      <c r="J2099"/>
      <c r="K2099"/>
      <c r="L2099"/>
      <c r="M2099"/>
      <c r="N2099"/>
      <c r="O2099"/>
    </row>
    <row r="2100" spans="1:15" ht="22.95" customHeight="1" x14ac:dyDescent="0.25">
      <c r="A2100"/>
      <c r="B2100"/>
      <c r="C2100"/>
      <c r="D2100"/>
      <c r="E2100"/>
      <c r="F2100"/>
      <c r="G2100"/>
      <c r="H2100"/>
      <c r="I2100"/>
      <c r="J2100"/>
      <c r="K2100"/>
      <c r="L2100"/>
      <c r="M2100"/>
      <c r="N2100"/>
      <c r="O2100"/>
    </row>
    <row r="2101" spans="1:15" ht="22.95" customHeight="1" x14ac:dyDescent="0.25">
      <c r="A2101"/>
      <c r="B2101"/>
      <c r="C2101"/>
      <c r="D2101"/>
      <c r="E2101"/>
      <c r="F2101"/>
      <c r="G2101"/>
      <c r="H2101"/>
      <c r="I2101"/>
      <c r="J2101"/>
      <c r="K2101"/>
      <c r="L2101"/>
      <c r="M2101"/>
      <c r="N2101"/>
      <c r="O2101"/>
    </row>
    <row r="2102" spans="1:15" ht="22.95" customHeight="1" x14ac:dyDescent="0.25">
      <c r="A2102"/>
      <c r="B2102"/>
      <c r="C2102"/>
      <c r="D2102"/>
      <c r="E2102"/>
      <c r="F2102"/>
      <c r="G2102"/>
      <c r="H2102"/>
      <c r="I2102"/>
      <c r="J2102"/>
      <c r="K2102"/>
      <c r="L2102"/>
      <c r="M2102"/>
      <c r="N2102"/>
      <c r="O2102"/>
    </row>
    <row r="2103" spans="1:15" ht="22.95" customHeight="1" x14ac:dyDescent="0.25">
      <c r="A2103"/>
      <c r="B2103"/>
      <c r="C2103"/>
      <c r="D2103"/>
      <c r="E2103"/>
      <c r="F2103"/>
      <c r="G2103"/>
      <c r="H2103"/>
      <c r="I2103"/>
      <c r="J2103"/>
      <c r="K2103"/>
      <c r="L2103"/>
      <c r="M2103"/>
      <c r="N2103"/>
      <c r="O2103"/>
    </row>
    <row r="2104" spans="1:15" ht="100.2" customHeight="1" x14ac:dyDescent="0.25">
      <c r="A2104"/>
      <c r="B2104"/>
      <c r="C2104"/>
      <c r="D2104"/>
      <c r="E2104"/>
      <c r="F2104"/>
      <c r="G2104"/>
      <c r="H2104"/>
      <c r="I2104"/>
      <c r="J2104"/>
      <c r="K2104"/>
      <c r="L2104"/>
      <c r="M2104"/>
      <c r="N2104"/>
      <c r="O2104"/>
    </row>
    <row r="2105" spans="1:15" ht="22.95" customHeight="1" x14ac:dyDescent="0.25">
      <c r="A2105"/>
      <c r="B2105"/>
      <c r="C2105"/>
      <c r="D2105"/>
      <c r="E2105"/>
      <c r="F2105"/>
      <c r="G2105"/>
      <c r="H2105"/>
      <c r="I2105"/>
      <c r="J2105"/>
      <c r="K2105"/>
      <c r="L2105"/>
      <c r="M2105"/>
      <c r="N2105"/>
      <c r="O2105"/>
    </row>
    <row r="2106" spans="1:15" ht="22.95" customHeight="1" x14ac:dyDescent="0.25">
      <c r="A2106"/>
      <c r="B2106"/>
      <c r="C2106"/>
      <c r="D2106"/>
      <c r="E2106"/>
      <c r="F2106"/>
      <c r="G2106"/>
      <c r="H2106"/>
      <c r="I2106"/>
      <c r="J2106"/>
      <c r="K2106"/>
      <c r="L2106"/>
      <c r="M2106"/>
      <c r="N2106"/>
      <c r="O2106"/>
    </row>
    <row r="2107" spans="1:15" ht="22.95" customHeight="1" x14ac:dyDescent="0.25">
      <c r="A2107"/>
      <c r="B2107"/>
      <c r="C2107"/>
      <c r="D2107"/>
      <c r="E2107"/>
      <c r="F2107"/>
      <c r="G2107"/>
      <c r="H2107"/>
      <c r="I2107"/>
      <c r="J2107"/>
      <c r="K2107"/>
      <c r="L2107"/>
      <c r="M2107"/>
      <c r="N2107"/>
      <c r="O2107"/>
    </row>
    <row r="2108" spans="1:15" ht="22.95" customHeight="1" x14ac:dyDescent="0.25">
      <c r="A2108"/>
      <c r="B2108"/>
      <c r="C2108"/>
      <c r="D2108"/>
      <c r="E2108"/>
      <c r="F2108"/>
      <c r="G2108"/>
      <c r="H2108"/>
      <c r="I2108"/>
      <c r="J2108"/>
      <c r="K2108"/>
      <c r="L2108"/>
      <c r="M2108"/>
      <c r="N2108"/>
      <c r="O2108"/>
    </row>
    <row r="2109" spans="1:15" ht="22.95" customHeight="1" x14ac:dyDescent="0.25">
      <c r="A2109"/>
      <c r="B2109"/>
      <c r="C2109"/>
      <c r="D2109"/>
      <c r="E2109"/>
      <c r="F2109"/>
      <c r="G2109"/>
      <c r="H2109"/>
      <c r="I2109"/>
      <c r="J2109"/>
      <c r="K2109"/>
      <c r="L2109"/>
      <c r="M2109"/>
      <c r="N2109"/>
      <c r="O2109"/>
    </row>
    <row r="2110" spans="1:15" ht="22.95" customHeight="1" x14ac:dyDescent="0.25">
      <c r="A2110"/>
      <c r="B2110"/>
      <c r="C2110"/>
      <c r="D2110"/>
      <c r="E2110"/>
      <c r="F2110"/>
      <c r="G2110"/>
      <c r="H2110"/>
      <c r="I2110"/>
      <c r="J2110"/>
      <c r="K2110"/>
      <c r="L2110"/>
      <c r="M2110"/>
      <c r="N2110"/>
      <c r="O2110"/>
    </row>
    <row r="2111" spans="1:15" ht="22.95" customHeight="1" x14ac:dyDescent="0.25">
      <c r="A2111"/>
      <c r="B2111"/>
      <c r="C2111"/>
      <c r="D2111"/>
      <c r="E2111"/>
      <c r="F2111"/>
      <c r="G2111"/>
      <c r="H2111"/>
      <c r="I2111"/>
      <c r="J2111"/>
      <c r="K2111"/>
      <c r="L2111"/>
      <c r="M2111"/>
      <c r="N2111"/>
      <c r="O2111"/>
    </row>
    <row r="2112" spans="1:15" ht="22.95" customHeight="1" x14ac:dyDescent="0.25">
      <c r="A2112"/>
      <c r="B2112"/>
      <c r="C2112"/>
      <c r="D2112"/>
      <c r="E2112"/>
      <c r="F2112"/>
      <c r="G2112"/>
      <c r="H2112"/>
      <c r="I2112"/>
      <c r="J2112"/>
      <c r="K2112"/>
      <c r="L2112"/>
      <c r="M2112"/>
      <c r="N2112"/>
      <c r="O2112"/>
    </row>
    <row r="2113" spans="1:15" ht="22.95" customHeight="1" x14ac:dyDescent="0.25">
      <c r="A2113"/>
      <c r="B2113"/>
      <c r="C2113"/>
      <c r="D2113"/>
      <c r="E2113"/>
      <c r="F2113"/>
      <c r="G2113"/>
      <c r="H2113"/>
      <c r="I2113"/>
      <c r="J2113"/>
      <c r="K2113"/>
      <c r="L2113"/>
      <c r="M2113"/>
      <c r="N2113"/>
      <c r="O2113"/>
    </row>
    <row r="2114" spans="1:15" ht="22.95" customHeight="1" x14ac:dyDescent="0.25">
      <c r="A2114"/>
      <c r="B2114"/>
      <c r="C2114"/>
      <c r="D2114"/>
      <c r="E2114"/>
      <c r="F2114"/>
      <c r="G2114"/>
      <c r="H2114"/>
      <c r="I2114"/>
      <c r="J2114"/>
      <c r="K2114"/>
      <c r="L2114"/>
      <c r="M2114"/>
      <c r="N2114"/>
      <c r="O2114"/>
    </row>
    <row r="2115" spans="1:15" ht="22.95" customHeight="1" x14ac:dyDescent="0.25">
      <c r="A2115"/>
      <c r="B2115"/>
      <c r="C2115"/>
      <c r="D2115"/>
      <c r="E2115"/>
      <c r="F2115"/>
      <c r="G2115"/>
      <c r="H2115"/>
      <c r="I2115"/>
      <c r="J2115"/>
      <c r="K2115"/>
      <c r="L2115"/>
      <c r="M2115"/>
      <c r="N2115"/>
      <c r="O2115"/>
    </row>
    <row r="2116" spans="1:15" ht="22.95" customHeight="1" x14ac:dyDescent="0.25">
      <c r="A2116"/>
      <c r="B2116"/>
      <c r="C2116"/>
      <c r="D2116"/>
      <c r="E2116"/>
      <c r="F2116"/>
      <c r="G2116"/>
      <c r="H2116"/>
      <c r="I2116"/>
      <c r="J2116"/>
      <c r="K2116"/>
      <c r="L2116"/>
      <c r="M2116"/>
      <c r="N2116"/>
      <c r="O2116"/>
    </row>
    <row r="2117" spans="1:15" ht="22.95" customHeight="1" x14ac:dyDescent="0.25">
      <c r="A2117"/>
      <c r="B2117"/>
      <c r="C2117"/>
      <c r="D2117"/>
      <c r="E2117"/>
      <c r="F2117"/>
      <c r="G2117"/>
      <c r="H2117"/>
      <c r="I2117"/>
      <c r="J2117"/>
      <c r="K2117"/>
      <c r="L2117"/>
      <c r="M2117"/>
      <c r="N2117"/>
      <c r="O2117"/>
    </row>
    <row r="2118" spans="1:15" ht="22.95" customHeight="1" x14ac:dyDescent="0.25">
      <c r="A2118"/>
      <c r="B2118"/>
      <c r="C2118"/>
      <c r="D2118"/>
      <c r="E2118"/>
      <c r="F2118"/>
      <c r="G2118"/>
      <c r="H2118"/>
      <c r="I2118"/>
      <c r="J2118"/>
      <c r="K2118"/>
      <c r="L2118"/>
      <c r="M2118"/>
      <c r="N2118"/>
      <c r="O2118"/>
    </row>
    <row r="2119" spans="1:15" ht="22.95" customHeight="1" x14ac:dyDescent="0.25">
      <c r="A2119"/>
      <c r="B2119"/>
      <c r="C2119"/>
      <c r="D2119"/>
      <c r="E2119"/>
      <c r="F2119"/>
      <c r="G2119"/>
      <c r="H2119"/>
      <c r="I2119"/>
      <c r="J2119"/>
      <c r="K2119"/>
      <c r="L2119"/>
      <c r="M2119"/>
      <c r="N2119"/>
      <c r="O2119"/>
    </row>
    <row r="2120" spans="1:15" ht="22.95" customHeight="1" x14ac:dyDescent="0.25">
      <c r="A2120"/>
      <c r="B2120"/>
      <c r="C2120"/>
      <c r="D2120"/>
      <c r="E2120"/>
      <c r="F2120"/>
      <c r="G2120"/>
      <c r="H2120"/>
      <c r="I2120"/>
      <c r="J2120"/>
      <c r="K2120"/>
      <c r="L2120"/>
      <c r="M2120"/>
      <c r="N2120"/>
      <c r="O2120"/>
    </row>
    <row r="2121" spans="1:15" ht="22.95" customHeight="1" x14ac:dyDescent="0.25">
      <c r="A2121"/>
      <c r="B2121"/>
      <c r="C2121"/>
      <c r="D2121"/>
      <c r="E2121"/>
      <c r="F2121"/>
      <c r="G2121"/>
      <c r="H2121"/>
      <c r="I2121"/>
      <c r="J2121"/>
      <c r="K2121"/>
      <c r="L2121"/>
      <c r="M2121"/>
      <c r="N2121"/>
      <c r="O2121"/>
    </row>
    <row r="2122" spans="1:15" ht="22.95" customHeight="1" x14ac:dyDescent="0.25">
      <c r="A2122"/>
      <c r="B2122"/>
      <c r="C2122"/>
      <c r="D2122"/>
      <c r="E2122"/>
      <c r="F2122"/>
      <c r="G2122"/>
      <c r="H2122"/>
      <c r="I2122"/>
      <c r="J2122"/>
      <c r="K2122"/>
      <c r="L2122"/>
      <c r="M2122"/>
      <c r="N2122"/>
      <c r="O2122"/>
    </row>
    <row r="2123" spans="1:15" ht="22.95" customHeight="1" x14ac:dyDescent="0.25">
      <c r="A2123"/>
      <c r="B2123"/>
      <c r="C2123"/>
      <c r="D2123"/>
      <c r="E2123"/>
      <c r="F2123"/>
      <c r="G2123"/>
      <c r="H2123"/>
      <c r="I2123"/>
      <c r="J2123"/>
      <c r="K2123"/>
      <c r="L2123"/>
      <c r="M2123"/>
      <c r="N2123"/>
      <c r="O2123"/>
    </row>
    <row r="2124" spans="1:15" ht="22.95" customHeight="1" x14ac:dyDescent="0.25">
      <c r="A2124"/>
      <c r="B2124"/>
      <c r="C2124"/>
      <c r="D2124"/>
      <c r="E2124"/>
      <c r="F2124"/>
      <c r="G2124"/>
      <c r="H2124"/>
      <c r="I2124"/>
      <c r="J2124"/>
      <c r="K2124"/>
      <c r="L2124"/>
      <c r="M2124"/>
      <c r="N2124"/>
      <c r="O2124"/>
    </row>
    <row r="2125" spans="1:15" ht="22.95" customHeight="1" x14ac:dyDescent="0.25">
      <c r="A2125"/>
      <c r="B2125"/>
      <c r="C2125"/>
      <c r="D2125"/>
      <c r="E2125"/>
      <c r="F2125"/>
      <c r="G2125"/>
      <c r="H2125"/>
      <c r="I2125"/>
      <c r="J2125"/>
      <c r="K2125"/>
      <c r="L2125"/>
      <c r="M2125"/>
      <c r="N2125"/>
      <c r="O2125"/>
    </row>
    <row r="2126" spans="1:15" ht="22.95" customHeight="1" x14ac:dyDescent="0.25">
      <c r="A2126"/>
      <c r="B2126"/>
      <c r="C2126"/>
      <c r="D2126"/>
      <c r="E2126"/>
      <c r="F2126"/>
      <c r="G2126"/>
      <c r="H2126"/>
      <c r="I2126"/>
      <c r="J2126"/>
      <c r="K2126"/>
      <c r="L2126"/>
      <c r="M2126"/>
      <c r="N2126"/>
      <c r="O2126"/>
    </row>
    <row r="2127" spans="1:15" ht="22.95" customHeight="1" x14ac:dyDescent="0.25">
      <c r="A2127"/>
      <c r="B2127"/>
      <c r="C2127"/>
      <c r="D2127"/>
      <c r="E2127"/>
      <c r="F2127"/>
      <c r="G2127"/>
      <c r="H2127"/>
      <c r="I2127"/>
      <c r="J2127"/>
      <c r="K2127"/>
      <c r="L2127"/>
      <c r="M2127"/>
      <c r="N2127"/>
      <c r="O2127"/>
    </row>
    <row r="2128" spans="1:15" ht="22.95" customHeight="1" x14ac:dyDescent="0.25">
      <c r="A2128"/>
      <c r="B2128"/>
      <c r="C2128"/>
      <c r="D2128"/>
      <c r="E2128"/>
      <c r="F2128"/>
      <c r="G2128"/>
      <c r="H2128"/>
      <c r="I2128"/>
      <c r="J2128"/>
      <c r="K2128"/>
      <c r="L2128"/>
      <c r="M2128"/>
      <c r="N2128"/>
      <c r="O2128"/>
    </row>
    <row r="2129" spans="1:15" ht="22.95" customHeight="1" x14ac:dyDescent="0.25">
      <c r="A2129"/>
      <c r="B2129"/>
      <c r="C2129"/>
      <c r="D2129"/>
      <c r="E2129"/>
      <c r="F2129"/>
      <c r="G2129"/>
      <c r="H2129"/>
      <c r="I2129"/>
      <c r="J2129"/>
      <c r="K2129"/>
      <c r="L2129"/>
      <c r="M2129"/>
      <c r="N2129"/>
      <c r="O2129"/>
    </row>
    <row r="2130" spans="1:15" ht="22.95" customHeight="1" x14ac:dyDescent="0.25">
      <c r="A2130"/>
      <c r="B2130"/>
      <c r="C2130"/>
      <c r="D2130"/>
      <c r="E2130"/>
      <c r="F2130"/>
      <c r="G2130"/>
      <c r="H2130"/>
      <c r="I2130"/>
      <c r="J2130"/>
      <c r="K2130"/>
      <c r="L2130"/>
      <c r="M2130"/>
      <c r="N2130"/>
      <c r="O2130"/>
    </row>
    <row r="2131" spans="1:15" ht="22.95" customHeight="1" x14ac:dyDescent="0.25">
      <c r="A2131"/>
      <c r="B2131"/>
      <c r="C2131"/>
      <c r="D2131"/>
      <c r="E2131"/>
      <c r="F2131"/>
      <c r="G2131"/>
      <c r="H2131"/>
      <c r="I2131"/>
      <c r="J2131"/>
      <c r="K2131"/>
      <c r="L2131"/>
      <c r="M2131"/>
      <c r="N2131"/>
      <c r="O2131"/>
    </row>
    <row r="2132" spans="1:15" ht="22.95" customHeight="1" x14ac:dyDescent="0.25">
      <c r="A2132"/>
      <c r="B2132"/>
      <c r="C2132"/>
      <c r="D2132"/>
      <c r="E2132"/>
      <c r="F2132"/>
      <c r="G2132"/>
      <c r="H2132"/>
      <c r="I2132"/>
      <c r="J2132"/>
      <c r="K2132"/>
      <c r="L2132"/>
      <c r="M2132"/>
      <c r="N2132"/>
      <c r="O2132"/>
    </row>
    <row r="2133" spans="1:15" ht="22.95" customHeight="1" x14ac:dyDescent="0.25">
      <c r="A2133"/>
      <c r="B2133"/>
      <c r="C2133"/>
      <c r="D2133"/>
      <c r="E2133"/>
      <c r="F2133"/>
      <c r="G2133"/>
      <c r="H2133"/>
      <c r="I2133"/>
      <c r="J2133"/>
      <c r="K2133"/>
      <c r="L2133"/>
      <c r="M2133"/>
      <c r="N2133"/>
      <c r="O2133"/>
    </row>
    <row r="2134" spans="1:15" ht="22.95" customHeight="1" x14ac:dyDescent="0.25">
      <c r="A2134"/>
      <c r="B2134"/>
      <c r="C2134"/>
      <c r="D2134"/>
      <c r="E2134"/>
      <c r="F2134"/>
      <c r="G2134"/>
      <c r="H2134"/>
      <c r="I2134"/>
      <c r="J2134"/>
      <c r="K2134"/>
      <c r="L2134"/>
      <c r="M2134"/>
      <c r="N2134"/>
      <c r="O2134"/>
    </row>
    <row r="2135" spans="1:15" ht="22.95" customHeight="1" x14ac:dyDescent="0.25">
      <c r="A2135"/>
      <c r="B2135"/>
      <c r="C2135"/>
      <c r="D2135"/>
      <c r="E2135"/>
      <c r="F2135"/>
      <c r="G2135"/>
      <c r="H2135"/>
      <c r="I2135"/>
      <c r="J2135"/>
      <c r="K2135"/>
      <c r="L2135"/>
      <c r="M2135"/>
      <c r="N2135"/>
      <c r="O2135"/>
    </row>
    <row r="2136" spans="1:15" ht="22.95" customHeight="1" x14ac:dyDescent="0.25">
      <c r="A2136"/>
      <c r="B2136"/>
      <c r="C2136"/>
      <c r="D2136"/>
      <c r="E2136"/>
      <c r="F2136"/>
      <c r="G2136"/>
      <c r="H2136"/>
      <c r="I2136"/>
      <c r="J2136"/>
      <c r="K2136"/>
      <c r="L2136"/>
      <c r="M2136"/>
      <c r="N2136"/>
      <c r="O2136"/>
    </row>
    <row r="2137" spans="1:15" ht="22.95" customHeight="1" x14ac:dyDescent="0.25">
      <c r="A2137"/>
      <c r="B2137"/>
      <c r="C2137"/>
      <c r="D2137"/>
      <c r="E2137"/>
      <c r="F2137"/>
      <c r="G2137"/>
      <c r="H2137"/>
      <c r="I2137"/>
      <c r="J2137"/>
      <c r="K2137"/>
      <c r="L2137"/>
      <c r="M2137"/>
      <c r="N2137"/>
      <c r="O2137"/>
    </row>
    <row r="2138" spans="1:15" ht="22.95" customHeight="1" x14ac:dyDescent="0.25">
      <c r="A2138"/>
      <c r="B2138"/>
      <c r="C2138"/>
      <c r="D2138"/>
      <c r="E2138"/>
      <c r="F2138"/>
      <c r="G2138"/>
      <c r="H2138"/>
      <c r="I2138"/>
      <c r="J2138"/>
      <c r="K2138"/>
      <c r="L2138"/>
      <c r="M2138"/>
      <c r="N2138"/>
      <c r="O2138"/>
    </row>
    <row r="2139" spans="1:15" ht="22.95" customHeight="1" x14ac:dyDescent="0.25">
      <c r="A2139"/>
      <c r="B2139"/>
      <c r="C2139"/>
      <c r="D2139"/>
      <c r="E2139"/>
      <c r="F2139"/>
      <c r="G2139"/>
      <c r="H2139"/>
      <c r="I2139"/>
      <c r="J2139"/>
      <c r="K2139"/>
      <c r="L2139"/>
      <c r="M2139"/>
      <c r="N2139"/>
      <c r="O2139"/>
    </row>
    <row r="2140" spans="1:15" ht="22.95" customHeight="1" x14ac:dyDescent="0.25">
      <c r="A2140"/>
      <c r="B2140"/>
      <c r="C2140"/>
      <c r="D2140"/>
      <c r="E2140"/>
      <c r="F2140"/>
      <c r="G2140"/>
      <c r="H2140"/>
      <c r="I2140"/>
      <c r="J2140"/>
      <c r="K2140"/>
      <c r="L2140"/>
      <c r="M2140"/>
      <c r="N2140"/>
      <c r="O2140"/>
    </row>
    <row r="2141" spans="1:15" ht="22.95" customHeight="1" x14ac:dyDescent="0.25">
      <c r="A2141"/>
      <c r="B2141"/>
      <c r="C2141"/>
      <c r="D2141"/>
      <c r="E2141"/>
      <c r="F2141"/>
      <c r="G2141"/>
      <c r="H2141"/>
      <c r="I2141"/>
      <c r="J2141"/>
      <c r="K2141"/>
      <c r="L2141"/>
      <c r="M2141"/>
      <c r="N2141"/>
      <c r="O2141"/>
    </row>
    <row r="2142" spans="1:15" ht="22.95" customHeight="1" x14ac:dyDescent="0.25">
      <c r="A2142"/>
      <c r="B2142"/>
      <c r="C2142"/>
      <c r="D2142"/>
      <c r="E2142"/>
      <c r="F2142"/>
      <c r="G2142"/>
      <c r="H2142"/>
      <c r="I2142"/>
      <c r="J2142"/>
      <c r="K2142"/>
      <c r="L2142"/>
      <c r="M2142"/>
      <c r="N2142"/>
      <c r="O2142"/>
    </row>
    <row r="2143" spans="1:15" ht="22.95" customHeight="1" x14ac:dyDescent="0.25">
      <c r="A2143"/>
      <c r="B2143"/>
      <c r="C2143"/>
      <c r="D2143"/>
      <c r="E2143"/>
      <c r="F2143"/>
      <c r="G2143"/>
      <c r="H2143"/>
      <c r="I2143"/>
      <c r="J2143"/>
      <c r="K2143"/>
      <c r="L2143"/>
      <c r="M2143"/>
      <c r="N2143"/>
      <c r="O2143"/>
    </row>
    <row r="2144" spans="1:15" ht="22.95" customHeight="1" x14ac:dyDescent="0.25">
      <c r="A2144"/>
      <c r="B2144"/>
      <c r="C2144"/>
      <c r="D2144"/>
      <c r="E2144"/>
      <c r="F2144"/>
      <c r="G2144"/>
      <c r="H2144"/>
      <c r="I2144"/>
      <c r="J2144"/>
      <c r="K2144"/>
      <c r="L2144"/>
      <c r="M2144"/>
      <c r="N2144"/>
      <c r="O2144"/>
    </row>
    <row r="2145" spans="1:15" ht="22.95" customHeight="1" x14ac:dyDescent="0.25">
      <c r="A2145"/>
      <c r="B2145"/>
      <c r="C2145"/>
      <c r="D2145"/>
      <c r="E2145"/>
      <c r="F2145"/>
      <c r="G2145"/>
      <c r="H2145"/>
      <c r="I2145"/>
      <c r="J2145"/>
      <c r="K2145"/>
      <c r="L2145"/>
      <c r="M2145"/>
      <c r="N2145"/>
      <c r="O2145"/>
    </row>
    <row r="2146" spans="1:15" ht="22.95" customHeight="1" x14ac:dyDescent="0.25">
      <c r="A2146"/>
      <c r="B2146"/>
      <c r="C2146"/>
      <c r="D2146"/>
      <c r="E2146"/>
      <c r="F2146"/>
      <c r="G2146"/>
      <c r="H2146"/>
      <c r="I2146"/>
      <c r="J2146"/>
      <c r="K2146"/>
      <c r="L2146"/>
      <c r="M2146"/>
      <c r="N2146"/>
      <c r="O2146"/>
    </row>
    <row r="2147" spans="1:15" ht="22.95" customHeight="1" x14ac:dyDescent="0.25">
      <c r="A2147"/>
      <c r="B2147"/>
      <c r="C2147"/>
      <c r="D2147"/>
      <c r="E2147"/>
      <c r="F2147"/>
      <c r="G2147"/>
      <c r="H2147"/>
      <c r="I2147"/>
      <c r="J2147"/>
      <c r="K2147"/>
      <c r="L2147"/>
      <c r="M2147"/>
      <c r="N2147"/>
      <c r="O2147"/>
    </row>
    <row r="2148" spans="1:15" ht="22.95" customHeight="1" x14ac:dyDescent="0.25">
      <c r="A2148"/>
      <c r="B2148"/>
      <c r="C2148"/>
      <c r="D2148"/>
      <c r="E2148"/>
      <c r="F2148"/>
      <c r="G2148"/>
      <c r="H2148"/>
      <c r="I2148"/>
      <c r="J2148"/>
      <c r="K2148"/>
      <c r="L2148"/>
      <c r="M2148"/>
      <c r="N2148"/>
      <c r="O2148"/>
    </row>
    <row r="2149" spans="1:15" ht="22.95" customHeight="1" x14ac:dyDescent="0.25">
      <c r="A2149"/>
      <c r="B2149"/>
      <c r="C2149"/>
      <c r="D2149"/>
      <c r="E2149"/>
      <c r="F2149"/>
      <c r="G2149"/>
      <c r="H2149"/>
      <c r="I2149"/>
      <c r="J2149"/>
      <c r="K2149"/>
      <c r="L2149"/>
      <c r="M2149"/>
      <c r="N2149"/>
      <c r="O2149"/>
    </row>
    <row r="2150" spans="1:15" ht="22.95" customHeight="1" x14ac:dyDescent="0.25">
      <c r="A2150"/>
      <c r="B2150"/>
      <c r="C2150"/>
      <c r="D2150"/>
      <c r="E2150"/>
      <c r="F2150"/>
      <c r="G2150"/>
      <c r="H2150"/>
      <c r="I2150"/>
      <c r="J2150"/>
      <c r="K2150"/>
      <c r="L2150"/>
      <c r="M2150"/>
      <c r="N2150"/>
      <c r="O2150"/>
    </row>
    <row r="2151" spans="1:15" ht="22.95" customHeight="1" x14ac:dyDescent="0.25">
      <c r="A2151"/>
      <c r="B2151"/>
      <c r="C2151"/>
      <c r="D2151"/>
      <c r="E2151"/>
      <c r="F2151"/>
      <c r="G2151"/>
      <c r="H2151"/>
      <c r="I2151"/>
      <c r="J2151"/>
      <c r="K2151"/>
      <c r="L2151"/>
      <c r="M2151"/>
      <c r="N2151"/>
      <c r="O2151"/>
    </row>
    <row r="2152" spans="1:15" ht="22.95" customHeight="1" x14ac:dyDescent="0.25">
      <c r="A2152"/>
      <c r="B2152"/>
      <c r="C2152"/>
      <c r="D2152"/>
      <c r="E2152"/>
      <c r="F2152"/>
      <c r="G2152"/>
      <c r="H2152"/>
      <c r="I2152"/>
      <c r="J2152"/>
      <c r="K2152"/>
      <c r="L2152"/>
      <c r="M2152"/>
      <c r="N2152"/>
      <c r="O2152"/>
    </row>
    <row r="2153" spans="1:15" ht="22.95" customHeight="1" x14ac:dyDescent="0.25">
      <c r="A2153"/>
      <c r="B2153"/>
      <c r="C2153"/>
      <c r="D2153"/>
      <c r="E2153"/>
      <c r="F2153"/>
      <c r="G2153"/>
      <c r="H2153"/>
      <c r="I2153"/>
      <c r="J2153"/>
      <c r="K2153"/>
      <c r="L2153"/>
      <c r="M2153"/>
      <c r="N2153"/>
      <c r="O2153"/>
    </row>
    <row r="2154" spans="1:15" ht="22.95" customHeight="1" x14ac:dyDescent="0.25">
      <c r="A2154"/>
      <c r="B2154"/>
      <c r="C2154"/>
      <c r="D2154"/>
      <c r="E2154"/>
      <c r="F2154"/>
      <c r="G2154"/>
      <c r="H2154"/>
      <c r="I2154"/>
      <c r="J2154"/>
      <c r="K2154"/>
      <c r="L2154"/>
      <c r="M2154"/>
      <c r="N2154"/>
      <c r="O2154"/>
    </row>
    <row r="2155" spans="1:15" ht="22.95" customHeight="1" x14ac:dyDescent="0.25">
      <c r="A2155"/>
      <c r="B2155"/>
      <c r="C2155"/>
      <c r="D2155"/>
      <c r="E2155"/>
      <c r="F2155"/>
      <c r="G2155"/>
      <c r="H2155"/>
      <c r="I2155"/>
      <c r="J2155"/>
      <c r="K2155"/>
      <c r="L2155"/>
      <c r="M2155"/>
      <c r="N2155"/>
      <c r="O2155"/>
    </row>
    <row r="2156" spans="1:15" ht="22.95" customHeight="1" x14ac:dyDescent="0.25">
      <c r="A2156"/>
      <c r="B2156"/>
      <c r="C2156"/>
      <c r="D2156"/>
      <c r="E2156"/>
      <c r="F2156"/>
      <c r="G2156"/>
      <c r="H2156"/>
      <c r="I2156"/>
      <c r="J2156"/>
      <c r="K2156"/>
      <c r="L2156"/>
      <c r="M2156"/>
      <c r="N2156"/>
      <c r="O2156"/>
    </row>
    <row r="2157" spans="1:15" ht="22.95" customHeight="1" x14ac:dyDescent="0.25">
      <c r="A2157"/>
      <c r="B2157"/>
      <c r="C2157"/>
      <c r="D2157"/>
      <c r="E2157"/>
      <c r="F2157"/>
      <c r="G2157"/>
      <c r="H2157"/>
      <c r="I2157"/>
      <c r="J2157"/>
      <c r="K2157"/>
      <c r="L2157"/>
      <c r="M2157"/>
      <c r="N2157"/>
      <c r="O2157"/>
    </row>
    <row r="2158" spans="1:15" ht="22.95" customHeight="1" x14ac:dyDescent="0.25">
      <c r="A2158"/>
      <c r="B2158"/>
      <c r="C2158"/>
      <c r="D2158"/>
      <c r="E2158"/>
      <c r="F2158"/>
      <c r="G2158"/>
      <c r="H2158"/>
      <c r="I2158"/>
      <c r="J2158"/>
      <c r="K2158"/>
      <c r="L2158"/>
      <c r="M2158"/>
      <c r="N2158"/>
      <c r="O2158"/>
    </row>
    <row r="2159" spans="1:15" ht="22.95" customHeight="1" x14ac:dyDescent="0.25">
      <c r="A2159"/>
      <c r="B2159"/>
      <c r="C2159"/>
      <c r="D2159"/>
      <c r="E2159"/>
      <c r="F2159"/>
      <c r="G2159"/>
      <c r="H2159"/>
      <c r="I2159"/>
      <c r="J2159"/>
      <c r="K2159"/>
      <c r="L2159"/>
      <c r="M2159"/>
      <c r="N2159"/>
      <c r="O2159"/>
    </row>
    <row r="2160" spans="1:15" ht="22.95" customHeight="1" x14ac:dyDescent="0.25">
      <c r="A2160"/>
      <c r="B2160"/>
      <c r="C2160"/>
      <c r="D2160"/>
      <c r="E2160"/>
      <c r="F2160"/>
      <c r="G2160"/>
      <c r="H2160"/>
      <c r="I2160"/>
      <c r="J2160"/>
      <c r="K2160"/>
      <c r="L2160"/>
      <c r="M2160"/>
      <c r="N2160"/>
      <c r="O2160"/>
    </row>
    <row r="2161" spans="1:15" ht="22.95" customHeight="1" x14ac:dyDescent="0.25">
      <c r="A2161"/>
      <c r="B2161"/>
      <c r="C2161"/>
      <c r="D2161"/>
      <c r="E2161"/>
      <c r="F2161"/>
      <c r="G2161"/>
      <c r="H2161"/>
      <c r="I2161"/>
      <c r="J2161"/>
      <c r="K2161"/>
      <c r="L2161"/>
      <c r="M2161"/>
      <c r="N2161"/>
      <c r="O2161"/>
    </row>
    <row r="2162" spans="1:15" ht="22.95" customHeight="1" x14ac:dyDescent="0.25">
      <c r="A2162"/>
      <c r="B2162"/>
      <c r="C2162"/>
      <c r="D2162"/>
      <c r="E2162"/>
      <c r="F2162"/>
      <c r="G2162"/>
      <c r="H2162"/>
      <c r="I2162"/>
      <c r="J2162"/>
      <c r="K2162"/>
      <c r="L2162"/>
      <c r="M2162"/>
      <c r="N2162"/>
      <c r="O2162"/>
    </row>
    <row r="2163" spans="1:15" ht="22.95" customHeight="1" x14ac:dyDescent="0.25">
      <c r="A2163"/>
      <c r="B2163"/>
      <c r="C2163"/>
      <c r="D2163"/>
      <c r="E2163"/>
      <c r="F2163"/>
      <c r="G2163"/>
      <c r="H2163"/>
      <c r="I2163"/>
      <c r="J2163"/>
      <c r="K2163"/>
      <c r="L2163"/>
      <c r="M2163"/>
      <c r="N2163"/>
      <c r="O2163"/>
    </row>
    <row r="2164" spans="1:15" ht="22.95" customHeight="1" x14ac:dyDescent="0.25">
      <c r="A2164"/>
      <c r="B2164"/>
      <c r="C2164"/>
      <c r="D2164"/>
      <c r="E2164"/>
      <c r="F2164"/>
      <c r="G2164"/>
      <c r="H2164"/>
      <c r="I2164"/>
      <c r="J2164"/>
      <c r="K2164"/>
      <c r="L2164"/>
      <c r="M2164"/>
      <c r="N2164"/>
      <c r="O2164"/>
    </row>
    <row r="2165" spans="1:15" ht="22.95" customHeight="1" x14ac:dyDescent="0.25">
      <c r="A2165"/>
      <c r="B2165"/>
      <c r="C2165"/>
      <c r="D2165"/>
      <c r="E2165"/>
      <c r="F2165"/>
      <c r="G2165"/>
      <c r="H2165"/>
      <c r="I2165"/>
      <c r="J2165"/>
      <c r="K2165"/>
      <c r="L2165"/>
      <c r="M2165"/>
      <c r="N2165"/>
      <c r="O2165"/>
    </row>
    <row r="2166" spans="1:15" ht="22.95" customHeight="1" x14ac:dyDescent="0.25">
      <c r="A2166"/>
      <c r="B2166"/>
      <c r="C2166"/>
      <c r="D2166"/>
      <c r="E2166"/>
      <c r="F2166"/>
      <c r="G2166"/>
      <c r="H2166"/>
      <c r="I2166"/>
      <c r="J2166"/>
      <c r="K2166"/>
      <c r="L2166"/>
      <c r="M2166"/>
      <c r="N2166"/>
      <c r="O2166"/>
    </row>
    <row r="2167" spans="1:15" ht="22.95" customHeight="1" x14ac:dyDescent="0.25">
      <c r="A2167"/>
      <c r="B2167"/>
      <c r="C2167"/>
      <c r="D2167"/>
      <c r="E2167"/>
      <c r="F2167"/>
      <c r="G2167"/>
      <c r="H2167"/>
      <c r="I2167"/>
      <c r="J2167"/>
      <c r="K2167"/>
      <c r="L2167"/>
      <c r="M2167"/>
      <c r="N2167"/>
      <c r="O2167"/>
    </row>
    <row r="2168" spans="1:15" ht="22.95" customHeight="1" x14ac:dyDescent="0.25">
      <c r="A2168"/>
      <c r="B2168"/>
      <c r="C2168"/>
      <c r="D2168"/>
      <c r="E2168"/>
      <c r="F2168"/>
      <c r="G2168"/>
      <c r="H2168"/>
      <c r="I2168"/>
      <c r="J2168"/>
      <c r="K2168"/>
      <c r="L2168"/>
      <c r="M2168"/>
      <c r="N2168"/>
      <c r="O2168"/>
    </row>
    <row r="2169" spans="1:15" ht="22.95" customHeight="1" x14ac:dyDescent="0.25">
      <c r="A2169"/>
      <c r="B2169"/>
      <c r="C2169"/>
      <c r="D2169"/>
      <c r="E2169"/>
      <c r="F2169"/>
      <c r="G2169"/>
      <c r="H2169"/>
      <c r="I2169"/>
      <c r="J2169"/>
      <c r="K2169"/>
      <c r="L2169"/>
      <c r="M2169"/>
      <c r="N2169"/>
      <c r="O2169"/>
    </row>
    <row r="2170" spans="1:15" ht="57.6" customHeight="1" x14ac:dyDescent="0.25">
      <c r="A2170"/>
      <c r="B2170"/>
      <c r="C2170"/>
      <c r="D2170"/>
      <c r="E2170"/>
      <c r="F2170"/>
      <c r="G2170"/>
      <c r="H2170"/>
      <c r="I2170"/>
      <c r="J2170"/>
      <c r="K2170"/>
      <c r="L2170"/>
      <c r="M2170"/>
      <c r="N2170"/>
      <c r="O2170"/>
    </row>
    <row r="2171" spans="1:15" ht="22.95" customHeight="1" x14ac:dyDescent="0.25">
      <c r="A2171"/>
      <c r="B2171"/>
      <c r="C2171"/>
      <c r="D2171"/>
      <c r="E2171"/>
      <c r="F2171"/>
      <c r="G2171"/>
      <c r="H2171"/>
      <c r="I2171"/>
      <c r="J2171"/>
      <c r="K2171"/>
      <c r="L2171"/>
      <c r="M2171"/>
      <c r="N2171"/>
      <c r="O2171"/>
    </row>
    <row r="2172" spans="1:15" ht="22.95" customHeight="1" x14ac:dyDescent="0.25">
      <c r="A2172"/>
      <c r="B2172"/>
      <c r="C2172"/>
      <c r="D2172"/>
      <c r="E2172"/>
      <c r="F2172"/>
      <c r="G2172"/>
      <c r="H2172"/>
      <c r="I2172"/>
      <c r="J2172"/>
      <c r="K2172"/>
      <c r="L2172"/>
      <c r="M2172"/>
      <c r="N2172"/>
      <c r="O2172"/>
    </row>
    <row r="2173" spans="1:15" ht="22.95" customHeight="1" x14ac:dyDescent="0.25">
      <c r="A2173"/>
      <c r="B2173"/>
      <c r="C2173"/>
      <c r="D2173"/>
      <c r="E2173"/>
      <c r="F2173"/>
      <c r="G2173"/>
      <c r="H2173"/>
      <c r="I2173"/>
      <c r="J2173"/>
      <c r="K2173"/>
      <c r="L2173"/>
      <c r="M2173"/>
      <c r="N2173"/>
      <c r="O2173"/>
    </row>
    <row r="2174" spans="1:15" ht="22.95" customHeight="1" x14ac:dyDescent="0.25">
      <c r="A2174"/>
      <c r="B2174"/>
      <c r="C2174"/>
      <c r="D2174"/>
      <c r="E2174"/>
      <c r="F2174"/>
      <c r="G2174"/>
      <c r="H2174"/>
      <c r="I2174"/>
      <c r="J2174"/>
      <c r="K2174"/>
      <c r="L2174"/>
      <c r="M2174"/>
      <c r="N2174"/>
      <c r="O2174"/>
    </row>
    <row r="2175" spans="1:15" ht="22.95" customHeight="1" x14ac:dyDescent="0.25">
      <c r="A2175"/>
      <c r="B2175"/>
      <c r="C2175"/>
      <c r="D2175"/>
      <c r="E2175"/>
      <c r="F2175"/>
      <c r="G2175"/>
      <c r="H2175"/>
      <c r="I2175"/>
      <c r="J2175"/>
      <c r="K2175"/>
      <c r="L2175"/>
      <c r="M2175"/>
      <c r="N2175"/>
      <c r="O2175"/>
    </row>
    <row r="2176" spans="1:15" ht="22.95" customHeight="1" x14ac:dyDescent="0.25">
      <c r="A2176"/>
      <c r="B2176"/>
      <c r="C2176"/>
      <c r="D2176"/>
      <c r="E2176"/>
      <c r="F2176"/>
      <c r="G2176"/>
      <c r="H2176"/>
      <c r="I2176"/>
      <c r="J2176"/>
      <c r="K2176"/>
      <c r="L2176"/>
      <c r="M2176"/>
      <c r="N2176"/>
      <c r="O2176"/>
    </row>
    <row r="2177" spans="1:15" ht="22.95" customHeight="1" x14ac:dyDescent="0.25">
      <c r="A2177"/>
      <c r="B2177"/>
      <c r="C2177"/>
      <c r="D2177"/>
      <c r="E2177"/>
      <c r="F2177"/>
      <c r="G2177"/>
      <c r="H2177"/>
      <c r="I2177"/>
      <c r="J2177"/>
      <c r="K2177"/>
      <c r="L2177"/>
      <c r="M2177"/>
      <c r="N2177"/>
      <c r="O2177"/>
    </row>
    <row r="2178" spans="1:15" ht="22.95" customHeight="1" x14ac:dyDescent="0.25">
      <c r="A2178"/>
      <c r="B2178"/>
      <c r="C2178"/>
      <c r="D2178"/>
      <c r="E2178"/>
      <c r="F2178"/>
      <c r="G2178"/>
      <c r="H2178"/>
      <c r="I2178"/>
      <c r="J2178"/>
      <c r="K2178"/>
      <c r="L2178"/>
      <c r="M2178"/>
      <c r="N2178"/>
      <c r="O2178"/>
    </row>
    <row r="2179" spans="1:15" ht="22.95" customHeight="1" x14ac:dyDescent="0.25">
      <c r="A2179"/>
      <c r="B2179"/>
      <c r="C2179"/>
      <c r="D2179"/>
      <c r="E2179"/>
      <c r="F2179"/>
      <c r="G2179"/>
      <c r="H2179"/>
      <c r="I2179"/>
      <c r="J2179"/>
      <c r="K2179"/>
      <c r="L2179"/>
      <c r="M2179"/>
      <c r="N2179"/>
      <c r="O2179"/>
    </row>
    <row r="2180" spans="1:15" ht="22.95" customHeight="1" x14ac:dyDescent="0.25">
      <c r="A2180"/>
      <c r="B2180"/>
      <c r="C2180"/>
      <c r="D2180"/>
      <c r="E2180"/>
      <c r="F2180"/>
      <c r="G2180"/>
      <c r="H2180"/>
      <c r="I2180"/>
      <c r="J2180"/>
      <c r="K2180"/>
      <c r="L2180"/>
      <c r="M2180"/>
      <c r="N2180"/>
      <c r="O2180"/>
    </row>
    <row r="2181" spans="1:15" ht="22.95" customHeight="1" x14ac:dyDescent="0.25">
      <c r="A2181"/>
      <c r="B2181"/>
      <c r="C2181"/>
      <c r="D2181"/>
      <c r="E2181"/>
      <c r="F2181"/>
      <c r="G2181"/>
      <c r="H2181"/>
      <c r="I2181"/>
      <c r="J2181"/>
      <c r="K2181"/>
      <c r="L2181"/>
      <c r="M2181"/>
      <c r="N2181"/>
      <c r="O2181"/>
    </row>
    <row r="2182" spans="1:15" ht="22.95" customHeight="1" x14ac:dyDescent="0.25">
      <c r="A2182"/>
      <c r="B2182"/>
      <c r="C2182"/>
      <c r="D2182"/>
      <c r="E2182"/>
      <c r="F2182"/>
      <c r="G2182"/>
      <c r="H2182"/>
      <c r="I2182"/>
      <c r="J2182"/>
      <c r="K2182"/>
      <c r="L2182"/>
      <c r="M2182"/>
      <c r="N2182"/>
      <c r="O2182"/>
    </row>
    <row r="2183" spans="1:15" ht="22.95" customHeight="1" x14ac:dyDescent="0.25">
      <c r="A2183"/>
      <c r="B2183"/>
      <c r="C2183"/>
      <c r="D2183"/>
      <c r="E2183"/>
      <c r="F2183"/>
      <c r="G2183"/>
      <c r="H2183"/>
      <c r="I2183"/>
      <c r="J2183"/>
      <c r="K2183"/>
      <c r="L2183"/>
      <c r="M2183"/>
      <c r="N2183"/>
      <c r="O2183"/>
    </row>
    <row r="2184" spans="1:15" ht="22.95" customHeight="1" x14ac:dyDescent="0.25">
      <c r="A2184"/>
      <c r="B2184"/>
      <c r="C2184"/>
      <c r="D2184"/>
      <c r="E2184"/>
      <c r="F2184"/>
      <c r="G2184"/>
      <c r="H2184"/>
      <c r="I2184"/>
      <c r="J2184"/>
      <c r="K2184"/>
      <c r="L2184"/>
      <c r="M2184"/>
      <c r="N2184"/>
      <c r="O2184"/>
    </row>
    <row r="2185" spans="1:15" ht="22.95" customHeight="1" x14ac:dyDescent="0.25">
      <c r="A2185"/>
      <c r="B2185"/>
      <c r="C2185"/>
      <c r="D2185"/>
      <c r="E2185"/>
      <c r="F2185"/>
      <c r="G2185"/>
      <c r="H2185"/>
      <c r="I2185"/>
      <c r="J2185"/>
      <c r="K2185"/>
      <c r="L2185"/>
      <c r="M2185"/>
      <c r="N2185"/>
      <c r="O2185"/>
    </row>
    <row r="2186" spans="1:15" ht="22.95" customHeight="1" x14ac:dyDescent="0.25">
      <c r="A2186"/>
      <c r="B2186"/>
      <c r="C2186"/>
      <c r="D2186"/>
      <c r="E2186"/>
      <c r="F2186"/>
      <c r="G2186"/>
      <c r="H2186"/>
      <c r="I2186"/>
      <c r="J2186"/>
      <c r="K2186"/>
      <c r="L2186"/>
      <c r="M2186"/>
      <c r="N2186"/>
      <c r="O2186"/>
    </row>
    <row r="2187" spans="1:15" ht="22.95" customHeight="1" x14ac:dyDescent="0.25">
      <c r="A2187"/>
      <c r="B2187"/>
      <c r="C2187"/>
      <c r="D2187"/>
      <c r="E2187"/>
      <c r="F2187"/>
      <c r="G2187"/>
      <c r="H2187"/>
      <c r="I2187"/>
      <c r="J2187"/>
      <c r="K2187"/>
      <c r="L2187"/>
      <c r="M2187"/>
      <c r="N2187"/>
      <c r="O2187"/>
    </row>
    <row r="2188" spans="1:15" ht="22.95" customHeight="1" x14ac:dyDescent="0.25">
      <c r="A2188"/>
      <c r="B2188"/>
      <c r="C2188"/>
      <c r="D2188"/>
      <c r="E2188"/>
      <c r="F2188"/>
      <c r="G2188"/>
      <c r="H2188"/>
      <c r="I2188"/>
      <c r="J2188"/>
      <c r="K2188"/>
      <c r="L2188"/>
      <c r="M2188"/>
      <c r="N2188"/>
      <c r="O2188"/>
    </row>
    <row r="2189" spans="1:15" ht="22.95" customHeight="1" x14ac:dyDescent="0.25">
      <c r="A2189"/>
      <c r="B2189"/>
      <c r="C2189"/>
      <c r="D2189"/>
      <c r="E2189"/>
      <c r="F2189"/>
      <c r="G2189"/>
      <c r="H2189"/>
      <c r="I2189"/>
      <c r="J2189"/>
      <c r="K2189"/>
      <c r="L2189"/>
      <c r="M2189"/>
      <c r="N2189"/>
      <c r="O2189"/>
    </row>
    <row r="2190" spans="1:15" ht="22.95" customHeight="1" x14ac:dyDescent="0.25">
      <c r="A2190"/>
      <c r="B2190"/>
      <c r="C2190"/>
      <c r="D2190"/>
      <c r="E2190"/>
      <c r="F2190"/>
      <c r="G2190"/>
      <c r="H2190"/>
      <c r="I2190"/>
      <c r="J2190"/>
      <c r="K2190"/>
      <c r="L2190"/>
      <c r="M2190"/>
      <c r="N2190"/>
      <c r="O2190"/>
    </row>
    <row r="2191" spans="1:15" ht="22.95" customHeight="1" x14ac:dyDescent="0.25">
      <c r="A2191"/>
      <c r="B2191"/>
      <c r="C2191"/>
      <c r="D2191"/>
      <c r="E2191"/>
      <c r="F2191"/>
      <c r="G2191"/>
      <c r="H2191"/>
      <c r="I2191"/>
      <c r="J2191"/>
      <c r="K2191"/>
      <c r="L2191"/>
      <c r="M2191"/>
      <c r="N2191"/>
      <c r="O2191"/>
    </row>
    <row r="2192" spans="1:15" ht="22.95" customHeight="1" x14ac:dyDescent="0.25">
      <c r="A2192"/>
      <c r="B2192"/>
      <c r="C2192"/>
      <c r="D2192"/>
      <c r="E2192"/>
      <c r="F2192"/>
      <c r="G2192"/>
      <c r="H2192"/>
      <c r="I2192"/>
      <c r="J2192"/>
      <c r="K2192"/>
      <c r="L2192"/>
      <c r="M2192"/>
      <c r="N2192"/>
      <c r="O2192"/>
    </row>
    <row r="2193" spans="1:15" ht="22.95" customHeight="1" x14ac:dyDescent="0.25">
      <c r="A2193"/>
      <c r="B2193"/>
      <c r="C2193"/>
      <c r="D2193"/>
      <c r="E2193"/>
      <c r="F2193"/>
      <c r="G2193"/>
      <c r="H2193"/>
      <c r="I2193"/>
      <c r="J2193"/>
      <c r="K2193"/>
      <c r="L2193"/>
      <c r="M2193"/>
      <c r="N2193"/>
      <c r="O2193"/>
    </row>
    <row r="2194" spans="1:15" ht="22.95" customHeight="1" x14ac:dyDescent="0.25">
      <c r="A2194"/>
      <c r="B2194"/>
      <c r="C2194"/>
      <c r="D2194"/>
      <c r="E2194"/>
      <c r="F2194"/>
      <c r="G2194"/>
      <c r="H2194"/>
      <c r="I2194"/>
      <c r="J2194"/>
      <c r="K2194"/>
      <c r="L2194"/>
      <c r="M2194"/>
      <c r="N2194"/>
      <c r="O2194"/>
    </row>
    <row r="2195" spans="1:15" ht="22.95" customHeight="1" x14ac:dyDescent="0.25">
      <c r="A2195"/>
      <c r="B2195"/>
      <c r="C2195"/>
      <c r="D2195"/>
      <c r="E2195"/>
      <c r="F2195"/>
      <c r="G2195"/>
      <c r="H2195"/>
      <c r="I2195"/>
      <c r="J2195"/>
      <c r="K2195"/>
      <c r="L2195"/>
      <c r="M2195"/>
      <c r="N2195"/>
      <c r="O2195"/>
    </row>
    <row r="2196" spans="1:15" ht="22.95" customHeight="1" x14ac:dyDescent="0.25">
      <c r="A2196"/>
      <c r="B2196"/>
      <c r="C2196"/>
      <c r="D2196"/>
      <c r="E2196"/>
      <c r="F2196"/>
      <c r="G2196"/>
      <c r="H2196"/>
      <c r="I2196"/>
      <c r="J2196"/>
      <c r="K2196"/>
      <c r="L2196"/>
      <c r="M2196"/>
      <c r="N2196"/>
      <c r="O2196"/>
    </row>
    <row r="2197" spans="1:15" ht="22.95" customHeight="1" x14ac:dyDescent="0.25">
      <c r="A2197"/>
      <c r="B2197"/>
      <c r="C2197"/>
      <c r="D2197"/>
      <c r="E2197"/>
      <c r="F2197"/>
      <c r="G2197"/>
      <c r="H2197"/>
      <c r="I2197"/>
      <c r="J2197"/>
      <c r="K2197"/>
      <c r="L2197"/>
      <c r="M2197"/>
      <c r="N2197"/>
      <c r="O2197"/>
    </row>
    <row r="2198" spans="1:15" ht="22.95" customHeight="1" x14ac:dyDescent="0.25">
      <c r="A2198"/>
      <c r="B2198"/>
      <c r="C2198"/>
      <c r="D2198"/>
      <c r="E2198"/>
      <c r="F2198"/>
      <c r="G2198"/>
      <c r="H2198"/>
      <c r="I2198"/>
      <c r="J2198"/>
      <c r="K2198"/>
      <c r="L2198"/>
      <c r="M2198"/>
      <c r="N2198"/>
      <c r="O2198"/>
    </row>
    <row r="2199" spans="1:15" ht="22.95" customHeight="1" x14ac:dyDescent="0.25">
      <c r="A2199"/>
      <c r="B2199"/>
      <c r="C2199"/>
      <c r="D2199"/>
      <c r="E2199"/>
      <c r="F2199"/>
      <c r="G2199"/>
      <c r="H2199"/>
      <c r="I2199"/>
      <c r="J2199"/>
      <c r="K2199"/>
      <c r="L2199"/>
      <c r="M2199"/>
      <c r="N2199"/>
      <c r="O2199"/>
    </row>
    <row r="2200" spans="1:15" ht="22.95" customHeight="1" x14ac:dyDescent="0.25">
      <c r="A2200"/>
      <c r="B2200"/>
      <c r="C2200"/>
      <c r="D2200"/>
      <c r="E2200"/>
      <c r="F2200"/>
      <c r="G2200"/>
      <c r="H2200"/>
      <c r="I2200"/>
      <c r="J2200"/>
      <c r="K2200"/>
      <c r="L2200"/>
      <c r="M2200"/>
      <c r="N2200"/>
      <c r="O2200"/>
    </row>
    <row r="2201" spans="1:15" ht="22.95" customHeight="1" x14ac:dyDescent="0.25">
      <c r="A2201"/>
      <c r="B2201"/>
      <c r="C2201"/>
      <c r="D2201"/>
      <c r="E2201"/>
      <c r="F2201"/>
      <c r="G2201"/>
      <c r="H2201"/>
      <c r="I2201"/>
      <c r="J2201"/>
      <c r="K2201"/>
      <c r="L2201"/>
      <c r="M2201"/>
      <c r="N2201"/>
      <c r="O2201"/>
    </row>
    <row r="2202" spans="1:15" ht="22.95" customHeight="1" x14ac:dyDescent="0.25">
      <c r="A2202"/>
      <c r="B2202"/>
      <c r="C2202"/>
      <c r="D2202"/>
      <c r="E2202"/>
      <c r="F2202"/>
      <c r="G2202"/>
      <c r="H2202"/>
      <c r="I2202"/>
      <c r="J2202"/>
      <c r="K2202"/>
      <c r="L2202"/>
      <c r="M2202"/>
      <c r="N2202"/>
      <c r="O2202"/>
    </row>
    <row r="2203" spans="1:15" ht="22.95" customHeight="1" x14ac:dyDescent="0.25">
      <c r="A2203"/>
      <c r="B2203"/>
      <c r="C2203"/>
      <c r="D2203"/>
      <c r="E2203"/>
      <c r="F2203"/>
      <c r="G2203"/>
      <c r="H2203"/>
      <c r="I2203"/>
      <c r="J2203"/>
      <c r="K2203"/>
      <c r="L2203"/>
      <c r="M2203"/>
      <c r="N2203"/>
      <c r="O2203"/>
    </row>
    <row r="2204" spans="1:15" ht="22.95" customHeight="1" x14ac:dyDescent="0.25">
      <c r="A2204"/>
      <c r="B2204"/>
      <c r="C2204"/>
      <c r="D2204"/>
      <c r="E2204"/>
      <c r="F2204"/>
      <c r="G2204"/>
      <c r="H2204"/>
      <c r="I2204"/>
      <c r="J2204"/>
      <c r="K2204"/>
      <c r="L2204"/>
      <c r="M2204"/>
      <c r="N2204"/>
      <c r="O2204"/>
    </row>
    <row r="2205" spans="1:15" ht="22.95" customHeight="1" x14ac:dyDescent="0.25">
      <c r="A2205"/>
      <c r="B2205"/>
      <c r="C2205"/>
      <c r="D2205"/>
      <c r="E2205"/>
      <c r="F2205"/>
      <c r="G2205"/>
      <c r="H2205"/>
      <c r="I2205"/>
      <c r="J2205"/>
      <c r="K2205"/>
      <c r="L2205"/>
      <c r="M2205"/>
      <c r="N2205"/>
      <c r="O2205"/>
    </row>
    <row r="2206" spans="1:15" ht="22.95" customHeight="1" x14ac:dyDescent="0.25">
      <c r="A2206"/>
      <c r="B2206"/>
      <c r="C2206"/>
      <c r="D2206"/>
      <c r="E2206"/>
      <c r="F2206"/>
      <c r="G2206"/>
      <c r="H2206"/>
      <c r="I2206"/>
      <c r="J2206"/>
      <c r="K2206"/>
      <c r="L2206"/>
      <c r="M2206"/>
      <c r="N2206"/>
      <c r="O2206"/>
    </row>
    <row r="2207" spans="1:15" ht="22.95" customHeight="1" x14ac:dyDescent="0.25">
      <c r="A2207"/>
      <c r="B2207"/>
      <c r="C2207"/>
      <c r="D2207"/>
      <c r="E2207"/>
      <c r="F2207"/>
      <c r="G2207"/>
      <c r="H2207"/>
      <c r="I2207"/>
      <c r="J2207"/>
      <c r="K2207"/>
      <c r="L2207"/>
      <c r="M2207"/>
      <c r="N2207"/>
      <c r="O2207"/>
    </row>
    <row r="2208" spans="1:15" ht="22.95" customHeight="1" x14ac:dyDescent="0.25">
      <c r="A2208"/>
      <c r="B2208"/>
      <c r="C2208"/>
      <c r="D2208"/>
      <c r="E2208"/>
      <c r="F2208"/>
      <c r="G2208"/>
      <c r="H2208"/>
      <c r="I2208"/>
      <c r="J2208"/>
      <c r="K2208"/>
      <c r="L2208"/>
      <c r="M2208"/>
      <c r="N2208"/>
      <c r="O2208"/>
    </row>
    <row r="2209" spans="1:15" ht="22.95" customHeight="1" x14ac:dyDescent="0.25">
      <c r="A2209"/>
      <c r="B2209"/>
      <c r="C2209"/>
      <c r="D2209"/>
      <c r="E2209"/>
      <c r="F2209"/>
      <c r="G2209"/>
      <c r="H2209"/>
      <c r="I2209"/>
      <c r="J2209"/>
      <c r="K2209"/>
      <c r="L2209"/>
      <c r="M2209"/>
      <c r="N2209"/>
      <c r="O2209"/>
    </row>
    <row r="2210" spans="1:15" ht="22.95" customHeight="1" x14ac:dyDescent="0.25">
      <c r="A2210"/>
      <c r="B2210"/>
      <c r="C2210"/>
      <c r="D2210"/>
      <c r="E2210"/>
      <c r="F2210"/>
      <c r="G2210"/>
      <c r="H2210"/>
      <c r="I2210"/>
      <c r="J2210"/>
      <c r="K2210"/>
      <c r="L2210"/>
      <c r="M2210"/>
      <c r="N2210"/>
      <c r="O2210"/>
    </row>
    <row r="2211" spans="1:15" ht="22.95" customHeight="1" x14ac:dyDescent="0.25">
      <c r="A2211"/>
      <c r="B2211"/>
      <c r="C2211"/>
      <c r="D2211"/>
      <c r="E2211"/>
      <c r="F2211"/>
      <c r="G2211"/>
      <c r="H2211"/>
      <c r="I2211"/>
      <c r="J2211"/>
      <c r="K2211"/>
      <c r="L2211"/>
      <c r="M2211"/>
      <c r="N2211"/>
      <c r="O2211"/>
    </row>
    <row r="2212" spans="1:15" ht="13.2" customHeight="1" x14ac:dyDescent="0.25">
      <c r="A2212"/>
      <c r="B2212"/>
      <c r="C2212"/>
      <c r="D2212"/>
      <c r="E2212"/>
      <c r="F2212"/>
      <c r="G2212"/>
      <c r="H2212"/>
      <c r="I2212"/>
      <c r="J2212"/>
      <c r="K2212"/>
      <c r="L2212"/>
      <c r="M2212"/>
      <c r="N2212"/>
      <c r="O2212"/>
    </row>
    <row r="2213" spans="1:15" ht="13.2" customHeight="1" x14ac:dyDescent="0.25">
      <c r="A2213"/>
      <c r="B2213"/>
      <c r="C2213"/>
      <c r="D2213"/>
      <c r="E2213"/>
      <c r="F2213"/>
      <c r="G2213"/>
      <c r="H2213"/>
      <c r="I2213"/>
      <c r="J2213"/>
      <c r="K2213"/>
      <c r="L2213"/>
      <c r="M2213"/>
      <c r="N2213"/>
      <c r="O2213"/>
    </row>
    <row r="2214" spans="1:15" ht="13.2" customHeight="1" x14ac:dyDescent="0.25">
      <c r="A2214"/>
      <c r="B2214"/>
      <c r="C2214"/>
      <c r="D2214"/>
      <c r="E2214"/>
      <c r="F2214"/>
      <c r="G2214"/>
      <c r="H2214"/>
      <c r="I2214"/>
      <c r="J2214"/>
      <c r="K2214"/>
      <c r="L2214"/>
      <c r="M2214"/>
      <c r="N2214"/>
      <c r="O2214"/>
    </row>
    <row r="2215" spans="1:15" ht="13.2" customHeight="1" x14ac:dyDescent="0.25">
      <c r="A2215"/>
      <c r="B2215"/>
      <c r="C2215"/>
      <c r="D2215"/>
      <c r="E2215"/>
      <c r="F2215"/>
      <c r="G2215"/>
      <c r="H2215"/>
      <c r="I2215"/>
      <c r="J2215"/>
      <c r="K2215"/>
      <c r="L2215"/>
      <c r="M2215"/>
      <c r="N2215"/>
      <c r="O2215"/>
    </row>
    <row r="2216" spans="1:15" ht="13.2" customHeight="1" x14ac:dyDescent="0.25">
      <c r="A2216"/>
      <c r="B2216"/>
      <c r="C2216"/>
      <c r="D2216"/>
      <c r="E2216"/>
      <c r="F2216"/>
      <c r="G2216"/>
      <c r="H2216"/>
      <c r="I2216"/>
      <c r="J2216"/>
      <c r="K2216"/>
      <c r="L2216"/>
      <c r="M2216"/>
      <c r="N2216"/>
      <c r="O2216"/>
    </row>
    <row r="2217" spans="1:15" ht="13.2" customHeight="1" x14ac:dyDescent="0.25">
      <c r="A2217"/>
      <c r="B2217"/>
      <c r="C2217"/>
      <c r="D2217"/>
      <c r="E2217"/>
      <c r="F2217"/>
      <c r="G2217"/>
      <c r="H2217"/>
      <c r="I2217"/>
      <c r="J2217"/>
      <c r="K2217"/>
      <c r="L2217"/>
      <c r="M2217"/>
      <c r="N2217"/>
      <c r="O2217"/>
    </row>
    <row r="2218" spans="1:15" ht="13.2" customHeight="1" x14ac:dyDescent="0.25">
      <c r="A2218"/>
      <c r="B2218"/>
      <c r="C2218"/>
      <c r="D2218"/>
      <c r="E2218"/>
      <c r="F2218"/>
      <c r="G2218"/>
      <c r="H2218"/>
      <c r="I2218"/>
      <c r="J2218"/>
      <c r="K2218"/>
      <c r="L2218"/>
      <c r="M2218"/>
      <c r="N2218"/>
      <c r="O2218"/>
    </row>
    <row r="2219" spans="1:15" ht="13.2" customHeight="1" x14ac:dyDescent="0.25">
      <c r="A2219"/>
      <c r="B2219"/>
      <c r="C2219"/>
      <c r="D2219"/>
      <c r="E2219"/>
      <c r="F2219"/>
      <c r="G2219"/>
      <c r="H2219"/>
      <c r="I2219"/>
      <c r="J2219"/>
      <c r="K2219"/>
      <c r="L2219"/>
      <c r="M2219"/>
      <c r="N2219"/>
      <c r="O2219"/>
    </row>
    <row r="2220" spans="1:15" ht="13.2" customHeight="1" x14ac:dyDescent="0.25">
      <c r="A2220"/>
      <c r="B2220"/>
      <c r="C2220"/>
      <c r="D2220"/>
      <c r="E2220"/>
      <c r="F2220"/>
      <c r="G2220"/>
      <c r="H2220"/>
      <c r="I2220"/>
      <c r="J2220"/>
      <c r="K2220"/>
      <c r="L2220"/>
      <c r="M2220"/>
      <c r="N2220"/>
      <c r="O2220"/>
    </row>
    <row r="2221" spans="1:15" ht="13.2" customHeight="1" x14ac:dyDescent="0.25">
      <c r="A2221"/>
      <c r="B2221"/>
      <c r="C2221"/>
      <c r="D2221"/>
      <c r="E2221"/>
      <c r="F2221"/>
      <c r="G2221"/>
      <c r="H2221"/>
      <c r="I2221"/>
      <c r="J2221"/>
      <c r="K2221"/>
      <c r="L2221"/>
      <c r="M2221"/>
      <c r="N2221"/>
      <c r="O2221"/>
    </row>
    <row r="2222" spans="1:15" ht="13.2" customHeight="1" x14ac:dyDescent="0.25">
      <c r="A2222"/>
      <c r="B2222"/>
      <c r="C2222"/>
      <c r="D2222"/>
      <c r="E2222"/>
      <c r="F2222"/>
      <c r="G2222"/>
      <c r="H2222"/>
      <c r="I2222"/>
      <c r="J2222"/>
      <c r="K2222"/>
      <c r="L2222"/>
      <c r="M2222"/>
      <c r="N2222"/>
      <c r="O2222"/>
    </row>
    <row r="2223" spans="1:15" ht="13.2" customHeight="1" x14ac:dyDescent="0.25">
      <c r="A2223"/>
      <c r="B2223"/>
      <c r="C2223"/>
      <c r="D2223"/>
      <c r="E2223"/>
      <c r="F2223"/>
      <c r="G2223"/>
      <c r="H2223"/>
      <c r="I2223"/>
      <c r="J2223"/>
      <c r="K2223"/>
      <c r="L2223"/>
      <c r="M2223"/>
      <c r="N2223"/>
      <c r="O2223"/>
    </row>
    <row r="2224" spans="1:15" ht="13.2" customHeight="1" x14ac:dyDescent="0.25">
      <c r="A2224"/>
      <c r="B2224"/>
      <c r="C2224"/>
      <c r="D2224"/>
      <c r="E2224"/>
      <c r="F2224"/>
      <c r="G2224"/>
      <c r="H2224"/>
      <c r="I2224"/>
      <c r="J2224"/>
      <c r="K2224"/>
      <c r="L2224"/>
      <c r="M2224"/>
      <c r="N2224"/>
      <c r="O2224"/>
    </row>
    <row r="2225" spans="1:15" ht="13.2" customHeight="1" x14ac:dyDescent="0.25">
      <c r="A2225"/>
      <c r="B2225"/>
      <c r="C2225"/>
      <c r="D2225"/>
      <c r="E2225"/>
      <c r="F2225"/>
      <c r="G2225"/>
      <c r="H2225"/>
      <c r="I2225"/>
      <c r="J2225"/>
      <c r="K2225"/>
      <c r="L2225"/>
      <c r="M2225"/>
      <c r="N2225"/>
      <c r="O2225"/>
    </row>
    <row r="2226" spans="1:15" ht="13.2" customHeight="1" x14ac:dyDescent="0.25">
      <c r="A2226"/>
      <c r="B2226"/>
      <c r="C2226"/>
      <c r="D2226"/>
      <c r="E2226"/>
      <c r="F2226"/>
      <c r="G2226"/>
      <c r="H2226"/>
      <c r="I2226"/>
      <c r="J2226"/>
      <c r="K2226"/>
      <c r="L2226"/>
      <c r="M2226"/>
      <c r="N2226"/>
      <c r="O2226"/>
    </row>
    <row r="2227" spans="1:15" ht="13.2" customHeight="1" x14ac:dyDescent="0.25">
      <c r="A2227"/>
      <c r="B2227"/>
      <c r="C2227"/>
      <c r="D2227"/>
      <c r="E2227"/>
      <c r="F2227"/>
      <c r="G2227"/>
      <c r="H2227"/>
      <c r="I2227"/>
      <c r="J2227"/>
      <c r="K2227"/>
      <c r="L2227"/>
      <c r="M2227"/>
      <c r="N2227"/>
      <c r="O2227"/>
    </row>
    <row r="2228" spans="1:15" ht="13.2" customHeight="1" x14ac:dyDescent="0.25">
      <c r="A2228"/>
      <c r="B2228"/>
      <c r="C2228"/>
      <c r="D2228"/>
      <c r="E2228"/>
      <c r="F2228"/>
      <c r="G2228"/>
      <c r="H2228"/>
      <c r="I2228"/>
      <c r="J2228"/>
      <c r="K2228"/>
      <c r="L2228"/>
      <c r="M2228"/>
      <c r="N2228"/>
      <c r="O2228"/>
    </row>
    <row r="2229" spans="1:15" ht="13.2" customHeight="1" x14ac:dyDescent="0.25">
      <c r="A2229"/>
      <c r="B2229"/>
      <c r="C2229"/>
      <c r="D2229"/>
      <c r="E2229"/>
      <c r="F2229"/>
      <c r="G2229"/>
      <c r="H2229"/>
      <c r="I2229"/>
      <c r="J2229"/>
      <c r="K2229"/>
      <c r="L2229"/>
      <c r="M2229"/>
      <c r="N2229"/>
      <c r="O2229"/>
    </row>
    <row r="2230" spans="1:15" ht="13.2" customHeight="1" x14ac:dyDescent="0.25">
      <c r="A2230"/>
      <c r="B2230"/>
      <c r="C2230"/>
      <c r="D2230"/>
      <c r="E2230"/>
      <c r="F2230"/>
      <c r="G2230"/>
      <c r="H2230"/>
      <c r="I2230"/>
      <c r="J2230"/>
      <c r="K2230"/>
      <c r="L2230"/>
      <c r="M2230"/>
      <c r="N2230"/>
      <c r="O2230"/>
    </row>
    <row r="2231" spans="1:15" ht="13.2" customHeight="1" x14ac:dyDescent="0.25">
      <c r="A2231"/>
      <c r="B2231"/>
      <c r="C2231"/>
      <c r="D2231"/>
      <c r="E2231"/>
      <c r="F2231"/>
      <c r="G2231"/>
      <c r="H2231"/>
      <c r="I2231"/>
      <c r="J2231"/>
      <c r="K2231"/>
      <c r="L2231"/>
      <c r="M2231"/>
      <c r="N2231"/>
      <c r="O2231"/>
    </row>
    <row r="2232" spans="1:15" ht="13.2" customHeight="1" x14ac:dyDescent="0.25">
      <c r="A2232"/>
      <c r="B2232"/>
      <c r="C2232"/>
      <c r="D2232"/>
      <c r="E2232"/>
      <c r="F2232"/>
      <c r="G2232"/>
      <c r="H2232"/>
      <c r="I2232"/>
      <c r="J2232"/>
      <c r="K2232"/>
      <c r="L2232"/>
      <c r="M2232"/>
      <c r="N2232"/>
      <c r="O2232"/>
    </row>
    <row r="2233" spans="1:15" ht="13.2" customHeight="1" x14ac:dyDescent="0.25">
      <c r="A2233"/>
      <c r="B2233"/>
      <c r="C2233"/>
      <c r="D2233"/>
      <c r="E2233"/>
      <c r="F2233"/>
      <c r="G2233"/>
      <c r="H2233"/>
      <c r="I2233"/>
      <c r="J2233"/>
      <c r="K2233"/>
      <c r="L2233"/>
      <c r="M2233"/>
      <c r="N2233"/>
      <c r="O2233"/>
    </row>
    <row r="2234" spans="1:15" ht="13.2" customHeight="1" x14ac:dyDescent="0.25">
      <c r="A2234"/>
      <c r="B2234"/>
      <c r="C2234"/>
      <c r="D2234"/>
      <c r="E2234"/>
      <c r="F2234"/>
      <c r="G2234"/>
      <c r="H2234"/>
      <c r="I2234"/>
      <c r="J2234"/>
      <c r="K2234"/>
      <c r="L2234"/>
      <c r="M2234"/>
      <c r="N2234"/>
      <c r="O2234"/>
    </row>
    <row r="2235" spans="1:15" ht="13.2" customHeight="1" x14ac:dyDescent="0.25">
      <c r="A2235"/>
      <c r="B2235"/>
      <c r="C2235"/>
      <c r="D2235"/>
      <c r="E2235"/>
      <c r="F2235"/>
      <c r="G2235"/>
      <c r="H2235"/>
      <c r="I2235"/>
      <c r="J2235"/>
      <c r="K2235"/>
      <c r="L2235"/>
      <c r="M2235"/>
      <c r="N2235"/>
      <c r="O2235"/>
    </row>
    <row r="2236" spans="1:15" ht="13.2" customHeight="1" x14ac:dyDescent="0.25">
      <c r="A2236"/>
      <c r="B2236"/>
      <c r="C2236"/>
      <c r="D2236"/>
      <c r="E2236"/>
      <c r="F2236"/>
      <c r="G2236"/>
      <c r="H2236"/>
      <c r="I2236"/>
      <c r="J2236"/>
      <c r="K2236"/>
      <c r="L2236"/>
      <c r="M2236"/>
      <c r="N2236"/>
      <c r="O2236"/>
    </row>
    <row r="2237" spans="1:15" ht="13.2" customHeight="1" x14ac:dyDescent="0.25">
      <c r="A2237"/>
      <c r="B2237"/>
      <c r="C2237"/>
      <c r="D2237"/>
      <c r="E2237"/>
      <c r="F2237"/>
      <c r="G2237"/>
      <c r="H2237"/>
      <c r="I2237"/>
      <c r="J2237"/>
      <c r="K2237"/>
      <c r="L2237"/>
      <c r="M2237"/>
      <c r="N2237"/>
      <c r="O2237"/>
    </row>
    <row r="2238" spans="1:15" ht="13.2" customHeight="1" x14ac:dyDescent="0.25">
      <c r="A2238"/>
      <c r="B2238"/>
      <c r="C2238"/>
      <c r="D2238"/>
      <c r="E2238"/>
      <c r="F2238"/>
      <c r="G2238"/>
      <c r="H2238"/>
      <c r="I2238"/>
      <c r="J2238"/>
      <c r="K2238"/>
      <c r="L2238"/>
      <c r="M2238"/>
      <c r="N2238"/>
      <c r="O2238"/>
    </row>
    <row r="2239" spans="1:15" ht="13.2" customHeight="1" x14ac:dyDescent="0.25">
      <c r="A2239"/>
      <c r="B2239"/>
      <c r="C2239"/>
      <c r="D2239"/>
      <c r="E2239"/>
      <c r="F2239"/>
      <c r="G2239"/>
      <c r="H2239"/>
      <c r="I2239"/>
      <c r="J2239"/>
      <c r="K2239"/>
      <c r="L2239"/>
      <c r="M2239"/>
      <c r="N2239"/>
      <c r="O2239"/>
    </row>
    <row r="2240" spans="1:15" ht="13.2" customHeight="1" x14ac:dyDescent="0.25">
      <c r="A2240"/>
      <c r="B2240"/>
      <c r="C2240"/>
      <c r="D2240"/>
      <c r="E2240"/>
      <c r="F2240"/>
      <c r="G2240"/>
      <c r="H2240"/>
      <c r="I2240"/>
      <c r="J2240"/>
      <c r="K2240"/>
      <c r="L2240"/>
      <c r="M2240"/>
      <c r="N2240"/>
      <c r="O2240"/>
    </row>
    <row r="2241" spans="1:15" ht="13.2" customHeight="1" x14ac:dyDescent="0.25">
      <c r="A2241"/>
      <c r="B2241"/>
      <c r="C2241"/>
      <c r="D2241"/>
      <c r="E2241"/>
      <c r="F2241"/>
      <c r="G2241"/>
      <c r="H2241"/>
      <c r="I2241"/>
      <c r="J2241"/>
      <c r="K2241"/>
      <c r="L2241"/>
      <c r="M2241"/>
      <c r="N2241"/>
      <c r="O2241"/>
    </row>
    <row r="2242" spans="1:15" ht="13.2" customHeight="1" x14ac:dyDescent="0.25">
      <c r="A2242"/>
      <c r="B2242"/>
      <c r="C2242"/>
      <c r="D2242"/>
      <c r="E2242"/>
      <c r="F2242"/>
      <c r="G2242"/>
      <c r="H2242"/>
      <c r="I2242"/>
      <c r="J2242"/>
      <c r="K2242"/>
      <c r="L2242"/>
      <c r="M2242"/>
      <c r="N2242"/>
      <c r="O2242"/>
    </row>
    <row r="2243" spans="1:15" ht="13.2" customHeight="1" x14ac:dyDescent="0.25">
      <c r="A2243"/>
      <c r="B2243"/>
      <c r="C2243"/>
      <c r="D2243"/>
      <c r="E2243"/>
      <c r="F2243"/>
      <c r="G2243"/>
      <c r="H2243"/>
      <c r="I2243"/>
      <c r="J2243"/>
      <c r="K2243"/>
      <c r="L2243"/>
      <c r="M2243"/>
      <c r="N2243"/>
      <c r="O2243"/>
    </row>
    <row r="2244" spans="1:15" ht="13.2" customHeight="1" x14ac:dyDescent="0.25">
      <c r="A2244"/>
      <c r="B2244"/>
      <c r="C2244"/>
      <c r="D2244"/>
      <c r="E2244"/>
      <c r="F2244"/>
      <c r="G2244"/>
      <c r="H2244"/>
      <c r="I2244"/>
      <c r="J2244"/>
      <c r="K2244"/>
      <c r="L2244"/>
      <c r="M2244"/>
      <c r="N2244"/>
      <c r="O2244"/>
    </row>
    <row r="2245" spans="1:15" ht="13.2" customHeight="1" x14ac:dyDescent="0.25">
      <c r="A2245"/>
      <c r="B2245"/>
      <c r="C2245"/>
      <c r="D2245"/>
      <c r="E2245"/>
      <c r="F2245"/>
      <c r="G2245"/>
      <c r="H2245"/>
      <c r="I2245"/>
      <c r="J2245"/>
      <c r="K2245"/>
      <c r="L2245"/>
      <c r="M2245"/>
      <c r="N2245"/>
      <c r="O2245"/>
    </row>
    <row r="2246" spans="1:15" ht="13.2" customHeight="1" x14ac:dyDescent="0.25">
      <c r="A2246"/>
      <c r="B2246"/>
      <c r="C2246"/>
      <c r="D2246"/>
      <c r="E2246"/>
      <c r="F2246"/>
      <c r="G2246"/>
      <c r="H2246"/>
      <c r="I2246"/>
      <c r="J2246"/>
      <c r="K2246"/>
      <c r="L2246"/>
      <c r="M2246"/>
      <c r="N2246"/>
      <c r="O2246"/>
    </row>
    <row r="2247" spans="1:15" ht="13.2" customHeight="1" x14ac:dyDescent="0.25">
      <c r="A2247"/>
      <c r="B2247"/>
      <c r="C2247"/>
      <c r="D2247"/>
      <c r="E2247"/>
      <c r="F2247"/>
      <c r="G2247"/>
      <c r="H2247"/>
      <c r="I2247"/>
      <c r="J2247"/>
      <c r="K2247"/>
      <c r="L2247"/>
      <c r="M2247"/>
      <c r="N2247"/>
      <c r="O2247"/>
    </row>
    <row r="2248" spans="1:15" ht="13.2" customHeight="1" x14ac:dyDescent="0.25">
      <c r="A2248"/>
      <c r="B2248"/>
      <c r="C2248"/>
      <c r="D2248"/>
      <c r="E2248"/>
      <c r="F2248"/>
      <c r="G2248"/>
      <c r="H2248"/>
      <c r="I2248"/>
      <c r="J2248"/>
      <c r="K2248"/>
      <c r="L2248"/>
      <c r="M2248"/>
      <c r="N2248"/>
      <c r="O2248"/>
    </row>
    <row r="2249" spans="1:15" ht="13.2" customHeight="1" x14ac:dyDescent="0.25">
      <c r="A2249"/>
      <c r="B2249"/>
      <c r="C2249"/>
      <c r="D2249"/>
      <c r="E2249"/>
      <c r="F2249"/>
      <c r="G2249"/>
      <c r="H2249"/>
      <c r="I2249"/>
      <c r="J2249"/>
      <c r="K2249"/>
      <c r="L2249"/>
      <c r="M2249"/>
      <c r="N2249"/>
      <c r="O2249"/>
    </row>
    <row r="2250" spans="1:15" ht="13.2" customHeight="1" x14ac:dyDescent="0.25">
      <c r="A2250"/>
      <c r="B2250"/>
      <c r="C2250"/>
      <c r="D2250"/>
      <c r="E2250"/>
      <c r="F2250"/>
      <c r="G2250"/>
      <c r="H2250"/>
      <c r="I2250"/>
      <c r="J2250"/>
      <c r="K2250"/>
      <c r="L2250"/>
      <c r="M2250"/>
      <c r="N2250"/>
      <c r="O2250"/>
    </row>
    <row r="2251" spans="1:15" ht="13.2" customHeight="1" x14ac:dyDescent="0.25">
      <c r="A2251"/>
      <c r="B2251"/>
      <c r="C2251"/>
      <c r="D2251"/>
      <c r="E2251"/>
      <c r="F2251"/>
      <c r="G2251"/>
      <c r="H2251"/>
      <c r="I2251"/>
      <c r="J2251"/>
      <c r="K2251"/>
      <c r="L2251"/>
      <c r="M2251"/>
      <c r="N2251"/>
      <c r="O2251"/>
    </row>
    <row r="2252" spans="1:15" ht="13.2" customHeight="1" x14ac:dyDescent="0.25">
      <c r="A2252"/>
      <c r="B2252"/>
      <c r="C2252"/>
      <c r="D2252"/>
      <c r="E2252"/>
      <c r="F2252"/>
      <c r="G2252"/>
      <c r="H2252"/>
      <c r="I2252"/>
      <c r="J2252"/>
      <c r="K2252"/>
      <c r="L2252"/>
      <c r="M2252"/>
      <c r="N2252"/>
      <c r="O2252"/>
    </row>
    <row r="2253" spans="1:15" ht="13.2" customHeight="1" x14ac:dyDescent="0.25">
      <c r="A2253"/>
      <c r="B2253"/>
      <c r="C2253"/>
      <c r="D2253"/>
      <c r="E2253"/>
      <c r="F2253"/>
      <c r="G2253"/>
      <c r="H2253"/>
      <c r="I2253"/>
      <c r="J2253"/>
      <c r="K2253"/>
      <c r="L2253"/>
      <c r="M2253"/>
      <c r="N2253"/>
      <c r="O2253"/>
    </row>
    <row r="2254" spans="1:15" ht="13.2" customHeight="1" x14ac:dyDescent="0.25">
      <c r="A2254"/>
      <c r="B2254"/>
      <c r="C2254"/>
      <c r="D2254"/>
      <c r="E2254"/>
      <c r="F2254"/>
      <c r="G2254"/>
      <c r="H2254"/>
      <c r="I2254"/>
      <c r="J2254"/>
      <c r="K2254"/>
      <c r="L2254"/>
      <c r="M2254"/>
      <c r="N2254"/>
      <c r="O2254"/>
    </row>
    <row r="2255" spans="1:15" ht="13.2" customHeight="1" x14ac:dyDescent="0.25">
      <c r="A2255"/>
      <c r="B2255"/>
      <c r="C2255"/>
      <c r="D2255"/>
      <c r="E2255"/>
      <c r="F2255"/>
      <c r="G2255"/>
      <c r="H2255"/>
      <c r="I2255"/>
      <c r="J2255"/>
      <c r="K2255"/>
      <c r="L2255"/>
      <c r="M2255"/>
      <c r="N2255"/>
      <c r="O2255"/>
    </row>
    <row r="2256" spans="1:15" ht="13.2" customHeight="1" x14ac:dyDescent="0.25">
      <c r="A2256"/>
      <c r="B2256"/>
      <c r="C2256"/>
      <c r="D2256"/>
      <c r="E2256"/>
      <c r="F2256"/>
      <c r="G2256"/>
      <c r="H2256"/>
      <c r="I2256"/>
      <c r="J2256"/>
      <c r="K2256"/>
      <c r="L2256"/>
      <c r="M2256"/>
      <c r="N2256"/>
      <c r="O2256"/>
    </row>
    <row r="2257" spans="1:15" ht="13.2" customHeight="1" x14ac:dyDescent="0.25">
      <c r="A2257"/>
      <c r="B2257"/>
      <c r="C2257"/>
      <c r="D2257"/>
      <c r="E2257"/>
      <c r="F2257"/>
      <c r="G2257"/>
      <c r="H2257"/>
      <c r="I2257"/>
      <c r="J2257"/>
      <c r="K2257"/>
      <c r="L2257"/>
      <c r="M2257"/>
      <c r="N2257"/>
      <c r="O2257"/>
    </row>
    <row r="2258" spans="1:15" ht="13.2" customHeight="1" x14ac:dyDescent="0.25">
      <c r="A2258"/>
      <c r="B2258"/>
      <c r="C2258"/>
      <c r="D2258"/>
      <c r="E2258"/>
      <c r="F2258"/>
      <c r="G2258"/>
      <c r="H2258"/>
      <c r="I2258"/>
      <c r="J2258"/>
      <c r="K2258"/>
      <c r="L2258"/>
      <c r="M2258"/>
      <c r="N2258"/>
      <c r="O2258"/>
    </row>
    <row r="2259" spans="1:15" ht="13.2" customHeight="1" x14ac:dyDescent="0.25">
      <c r="A2259"/>
      <c r="B2259"/>
      <c r="C2259"/>
      <c r="D2259"/>
      <c r="E2259"/>
      <c r="F2259"/>
      <c r="G2259"/>
      <c r="H2259"/>
      <c r="I2259"/>
      <c r="J2259"/>
      <c r="K2259"/>
      <c r="L2259"/>
      <c r="M2259"/>
      <c r="N2259"/>
      <c r="O2259"/>
    </row>
    <row r="2260" spans="1:15" ht="13.2" customHeight="1" x14ac:dyDescent="0.25">
      <c r="A2260"/>
      <c r="B2260"/>
      <c r="C2260"/>
      <c r="D2260"/>
      <c r="E2260"/>
      <c r="F2260"/>
      <c r="G2260"/>
      <c r="H2260"/>
      <c r="I2260"/>
      <c r="J2260"/>
      <c r="K2260"/>
      <c r="L2260"/>
      <c r="M2260"/>
      <c r="N2260"/>
      <c r="O2260"/>
    </row>
    <row r="2261" spans="1:15" ht="13.2" customHeight="1" x14ac:dyDescent="0.25">
      <c r="A2261"/>
      <c r="B2261"/>
      <c r="C2261"/>
      <c r="D2261"/>
      <c r="E2261"/>
      <c r="F2261"/>
      <c r="G2261"/>
      <c r="H2261"/>
      <c r="I2261"/>
      <c r="J2261"/>
      <c r="K2261"/>
      <c r="L2261"/>
      <c r="M2261"/>
      <c r="N2261"/>
      <c r="O2261"/>
    </row>
    <row r="2262" spans="1:15" ht="13.2" customHeight="1" x14ac:dyDescent="0.25">
      <c r="A2262"/>
      <c r="B2262"/>
      <c r="C2262"/>
      <c r="D2262"/>
      <c r="E2262"/>
      <c r="F2262"/>
      <c r="G2262"/>
      <c r="H2262"/>
      <c r="I2262"/>
      <c r="J2262"/>
      <c r="K2262"/>
      <c r="L2262"/>
      <c r="M2262"/>
      <c r="N2262"/>
      <c r="O2262"/>
    </row>
    <row r="2263" spans="1:15" ht="13.2" customHeight="1" x14ac:dyDescent="0.25">
      <c r="A2263"/>
      <c r="B2263"/>
      <c r="C2263"/>
      <c r="D2263"/>
      <c r="E2263"/>
      <c r="F2263"/>
      <c r="G2263"/>
      <c r="H2263"/>
      <c r="I2263"/>
      <c r="J2263"/>
      <c r="K2263"/>
      <c r="L2263"/>
      <c r="M2263"/>
      <c r="N2263"/>
      <c r="O2263"/>
    </row>
    <row r="2264" spans="1:15" ht="13.2" customHeight="1" x14ac:dyDescent="0.25">
      <c r="A2264"/>
      <c r="B2264"/>
      <c r="C2264"/>
      <c r="D2264"/>
      <c r="E2264"/>
      <c r="F2264"/>
      <c r="G2264"/>
      <c r="H2264"/>
      <c r="I2264"/>
      <c r="J2264"/>
      <c r="K2264"/>
      <c r="L2264"/>
      <c r="M2264"/>
      <c r="N2264"/>
      <c r="O2264"/>
    </row>
    <row r="2265" spans="1:15" ht="13.2" customHeight="1" x14ac:dyDescent="0.25">
      <c r="A2265"/>
      <c r="B2265"/>
      <c r="C2265"/>
      <c r="D2265"/>
      <c r="E2265"/>
      <c r="F2265"/>
      <c r="G2265"/>
      <c r="H2265"/>
      <c r="I2265"/>
      <c r="J2265"/>
      <c r="K2265"/>
      <c r="L2265"/>
      <c r="M2265"/>
      <c r="N2265"/>
      <c r="O2265"/>
    </row>
    <row r="2266" spans="1:15" ht="13.2" customHeight="1" x14ac:dyDescent="0.25">
      <c r="A2266"/>
      <c r="B2266"/>
      <c r="C2266"/>
      <c r="D2266"/>
      <c r="E2266"/>
      <c r="F2266"/>
      <c r="G2266"/>
      <c r="H2266"/>
      <c r="I2266"/>
      <c r="J2266"/>
      <c r="K2266"/>
      <c r="L2266"/>
      <c r="M2266"/>
      <c r="N2266"/>
      <c r="O2266"/>
    </row>
    <row r="2267" spans="1:15" ht="13.2" customHeight="1" x14ac:dyDescent="0.25">
      <c r="A2267"/>
      <c r="B2267"/>
      <c r="C2267"/>
      <c r="D2267"/>
      <c r="E2267"/>
      <c r="F2267"/>
      <c r="G2267"/>
      <c r="H2267"/>
      <c r="I2267"/>
      <c r="J2267"/>
      <c r="K2267"/>
      <c r="L2267"/>
      <c r="M2267"/>
      <c r="N2267"/>
      <c r="O2267"/>
    </row>
    <row r="2268" spans="1:15" ht="13.2" customHeight="1" x14ac:dyDescent="0.25">
      <c r="A2268"/>
      <c r="B2268"/>
      <c r="C2268"/>
      <c r="D2268"/>
      <c r="E2268"/>
      <c r="F2268"/>
      <c r="G2268"/>
      <c r="H2268"/>
      <c r="I2268"/>
      <c r="J2268"/>
      <c r="K2268"/>
      <c r="L2268"/>
      <c r="M2268"/>
      <c r="N2268"/>
      <c r="O2268"/>
    </row>
    <row r="2269" spans="1:15" ht="13.2" customHeight="1" x14ac:dyDescent="0.25">
      <c r="A2269"/>
      <c r="B2269"/>
      <c r="C2269"/>
      <c r="D2269"/>
      <c r="E2269"/>
      <c r="F2269"/>
      <c r="G2269"/>
      <c r="H2269"/>
      <c r="I2269"/>
      <c r="J2269"/>
      <c r="K2269"/>
      <c r="L2269"/>
      <c r="M2269"/>
      <c r="N2269"/>
      <c r="O2269"/>
    </row>
    <row r="2270" spans="1:15" ht="13.2" customHeight="1" x14ac:dyDescent="0.25">
      <c r="A2270"/>
      <c r="B2270"/>
      <c r="C2270"/>
      <c r="D2270"/>
      <c r="E2270"/>
      <c r="F2270"/>
      <c r="G2270"/>
      <c r="H2270"/>
      <c r="I2270"/>
      <c r="J2270"/>
      <c r="K2270"/>
      <c r="L2270"/>
      <c r="M2270"/>
      <c r="N2270"/>
      <c r="O2270"/>
    </row>
    <row r="2271" spans="1:15" ht="13.2" customHeight="1" x14ac:dyDescent="0.25">
      <c r="A2271"/>
      <c r="B2271"/>
      <c r="C2271"/>
      <c r="D2271"/>
      <c r="E2271"/>
      <c r="F2271"/>
      <c r="G2271"/>
      <c r="H2271"/>
      <c r="I2271"/>
      <c r="J2271"/>
      <c r="K2271"/>
      <c r="L2271"/>
      <c r="M2271"/>
      <c r="N2271"/>
      <c r="O2271"/>
    </row>
    <row r="2272" spans="1:15" ht="13.2" customHeight="1" x14ac:dyDescent="0.25">
      <c r="A2272"/>
      <c r="B2272"/>
      <c r="C2272"/>
      <c r="D2272"/>
      <c r="E2272"/>
      <c r="F2272"/>
      <c r="G2272"/>
      <c r="H2272"/>
      <c r="I2272"/>
      <c r="J2272"/>
      <c r="K2272"/>
      <c r="L2272"/>
      <c r="M2272"/>
      <c r="N2272"/>
      <c r="O2272"/>
    </row>
    <row r="2273" spans="1:15" ht="13.2" customHeight="1" x14ac:dyDescent="0.25">
      <c r="A2273"/>
      <c r="B2273"/>
      <c r="C2273"/>
      <c r="D2273"/>
      <c r="E2273"/>
      <c r="F2273"/>
      <c r="G2273"/>
      <c r="H2273"/>
      <c r="I2273"/>
      <c r="J2273"/>
      <c r="K2273"/>
      <c r="L2273"/>
      <c r="M2273"/>
      <c r="N2273"/>
      <c r="O2273"/>
    </row>
    <row r="2274" spans="1:15" ht="13.2" customHeight="1" x14ac:dyDescent="0.25">
      <c r="A2274"/>
      <c r="B2274"/>
      <c r="C2274"/>
      <c r="D2274"/>
      <c r="E2274"/>
      <c r="F2274"/>
      <c r="G2274"/>
      <c r="H2274"/>
      <c r="I2274"/>
      <c r="J2274"/>
      <c r="K2274"/>
      <c r="L2274"/>
      <c r="M2274"/>
      <c r="N2274"/>
      <c r="O2274"/>
    </row>
    <row r="2275" spans="1:15" ht="13.2" customHeight="1" x14ac:dyDescent="0.25">
      <c r="A2275"/>
      <c r="B2275"/>
      <c r="C2275"/>
      <c r="D2275"/>
      <c r="E2275"/>
      <c r="F2275"/>
      <c r="G2275"/>
      <c r="H2275"/>
      <c r="I2275"/>
      <c r="J2275"/>
      <c r="K2275"/>
      <c r="L2275"/>
      <c r="M2275"/>
      <c r="N2275"/>
      <c r="O2275"/>
    </row>
    <row r="2276" spans="1:15" ht="13.2" customHeight="1" x14ac:dyDescent="0.25">
      <c r="A2276"/>
      <c r="B2276"/>
      <c r="C2276"/>
      <c r="D2276"/>
      <c r="E2276"/>
      <c r="F2276"/>
      <c r="G2276"/>
      <c r="H2276"/>
      <c r="I2276"/>
      <c r="J2276"/>
      <c r="K2276"/>
      <c r="L2276"/>
      <c r="M2276"/>
      <c r="N2276"/>
      <c r="O2276"/>
    </row>
    <row r="2277" spans="1:15" ht="13.2" customHeight="1" x14ac:dyDescent="0.25">
      <c r="A2277"/>
      <c r="B2277"/>
      <c r="C2277"/>
      <c r="D2277"/>
      <c r="E2277"/>
      <c r="F2277"/>
      <c r="G2277"/>
      <c r="H2277"/>
      <c r="I2277"/>
      <c r="J2277"/>
      <c r="K2277"/>
      <c r="L2277"/>
      <c r="M2277"/>
      <c r="N2277"/>
      <c r="O2277"/>
    </row>
    <row r="2278" spans="1:15" ht="13.2" customHeight="1" x14ac:dyDescent="0.25">
      <c r="A2278"/>
      <c r="B2278"/>
      <c r="C2278"/>
      <c r="D2278"/>
      <c r="E2278"/>
      <c r="F2278"/>
      <c r="G2278"/>
      <c r="H2278"/>
      <c r="I2278"/>
      <c r="J2278"/>
      <c r="K2278"/>
      <c r="L2278"/>
      <c r="M2278"/>
      <c r="N2278"/>
      <c r="O2278"/>
    </row>
    <row r="2279" spans="1:15" ht="13.2" customHeight="1" x14ac:dyDescent="0.25">
      <c r="A2279"/>
      <c r="B2279"/>
      <c r="C2279"/>
      <c r="D2279"/>
      <c r="E2279"/>
      <c r="F2279"/>
      <c r="G2279"/>
      <c r="H2279"/>
      <c r="I2279"/>
      <c r="J2279"/>
      <c r="K2279"/>
      <c r="L2279"/>
      <c r="M2279"/>
      <c r="N2279"/>
      <c r="O2279"/>
    </row>
    <row r="2280" spans="1:15" ht="13.2" customHeight="1" x14ac:dyDescent="0.25">
      <c r="A2280"/>
      <c r="B2280"/>
      <c r="C2280"/>
      <c r="D2280"/>
      <c r="E2280"/>
      <c r="F2280"/>
      <c r="G2280"/>
      <c r="H2280"/>
      <c r="I2280"/>
      <c r="J2280"/>
      <c r="K2280"/>
      <c r="L2280"/>
      <c r="M2280"/>
      <c r="N2280"/>
      <c r="O2280"/>
    </row>
    <row r="2281" spans="1:15" ht="13.2" customHeight="1" x14ac:dyDescent="0.25">
      <c r="A2281"/>
      <c r="B2281"/>
      <c r="C2281"/>
      <c r="D2281"/>
      <c r="E2281"/>
      <c r="F2281"/>
      <c r="G2281"/>
      <c r="H2281"/>
      <c r="I2281"/>
      <c r="J2281"/>
      <c r="K2281"/>
      <c r="L2281"/>
      <c r="M2281"/>
      <c r="N2281"/>
      <c r="O2281"/>
    </row>
    <row r="2282" spans="1:15" ht="13.2" customHeight="1" x14ac:dyDescent="0.25">
      <c r="A2282"/>
      <c r="B2282"/>
      <c r="C2282"/>
      <c r="D2282"/>
      <c r="E2282"/>
      <c r="F2282"/>
      <c r="G2282"/>
      <c r="H2282"/>
      <c r="I2282"/>
      <c r="J2282"/>
      <c r="K2282"/>
      <c r="L2282"/>
      <c r="M2282"/>
      <c r="N2282"/>
      <c r="O2282"/>
    </row>
    <row r="2283" spans="1:15" ht="13.2" customHeight="1" x14ac:dyDescent="0.25">
      <c r="A2283"/>
      <c r="B2283"/>
      <c r="C2283"/>
      <c r="D2283"/>
      <c r="E2283"/>
      <c r="F2283"/>
      <c r="G2283"/>
      <c r="H2283"/>
      <c r="I2283"/>
      <c r="J2283"/>
      <c r="K2283"/>
      <c r="L2283"/>
      <c r="M2283"/>
      <c r="N2283"/>
      <c r="O2283"/>
    </row>
    <row r="2284" spans="1:15" ht="13.2" customHeight="1" x14ac:dyDescent="0.25">
      <c r="A2284"/>
      <c r="B2284"/>
      <c r="C2284"/>
      <c r="D2284"/>
      <c r="E2284"/>
      <c r="F2284"/>
      <c r="G2284"/>
      <c r="H2284"/>
      <c r="I2284"/>
      <c r="J2284"/>
      <c r="K2284"/>
      <c r="L2284"/>
      <c r="M2284"/>
      <c r="N2284"/>
      <c r="O2284"/>
    </row>
    <row r="2285" spans="1:15" ht="13.2" customHeight="1" x14ac:dyDescent="0.25">
      <c r="A2285"/>
      <c r="B2285"/>
      <c r="C2285"/>
      <c r="D2285"/>
      <c r="E2285"/>
      <c r="F2285"/>
      <c r="G2285"/>
      <c r="H2285"/>
      <c r="I2285"/>
      <c r="J2285"/>
      <c r="K2285"/>
      <c r="L2285"/>
      <c r="M2285"/>
      <c r="N2285"/>
      <c r="O2285"/>
    </row>
    <row r="2286" spans="1:15" ht="13.2" customHeight="1" x14ac:dyDescent="0.25">
      <c r="A2286"/>
      <c r="B2286"/>
      <c r="C2286"/>
      <c r="D2286"/>
      <c r="E2286"/>
      <c r="F2286"/>
      <c r="G2286"/>
      <c r="H2286"/>
      <c r="I2286"/>
      <c r="J2286"/>
      <c r="K2286"/>
      <c r="L2286"/>
      <c r="M2286"/>
      <c r="N2286"/>
      <c r="O2286"/>
    </row>
    <row r="2287" spans="1:15" ht="13.2" customHeight="1" x14ac:dyDescent="0.25">
      <c r="A2287"/>
      <c r="B2287"/>
      <c r="C2287"/>
      <c r="D2287"/>
      <c r="E2287"/>
      <c r="F2287"/>
      <c r="G2287"/>
      <c r="H2287"/>
      <c r="I2287"/>
      <c r="J2287"/>
      <c r="K2287"/>
      <c r="L2287"/>
      <c r="M2287"/>
      <c r="N2287"/>
      <c r="O2287"/>
    </row>
    <row r="2288" spans="1:15" ht="13.2" customHeight="1" x14ac:dyDescent="0.25">
      <c r="A2288"/>
      <c r="B2288"/>
      <c r="C2288"/>
      <c r="D2288"/>
      <c r="E2288"/>
      <c r="F2288"/>
      <c r="G2288"/>
      <c r="H2288"/>
      <c r="I2288"/>
      <c r="J2288"/>
      <c r="K2288"/>
      <c r="L2288"/>
      <c r="M2288"/>
      <c r="N2288"/>
      <c r="O2288"/>
    </row>
    <row r="2289" spans="1:15" ht="13.2" customHeight="1" x14ac:dyDescent="0.25">
      <c r="A2289"/>
      <c r="B2289"/>
      <c r="C2289"/>
      <c r="D2289"/>
      <c r="E2289"/>
      <c r="F2289"/>
      <c r="G2289"/>
      <c r="H2289"/>
      <c r="I2289"/>
      <c r="J2289"/>
      <c r="K2289"/>
      <c r="L2289"/>
      <c r="M2289"/>
      <c r="N2289"/>
      <c r="O2289"/>
    </row>
    <row r="2290" spans="1:15" ht="13.2" customHeight="1" x14ac:dyDescent="0.25">
      <c r="A2290"/>
      <c r="B2290"/>
      <c r="C2290"/>
      <c r="D2290"/>
      <c r="E2290"/>
      <c r="F2290"/>
      <c r="G2290"/>
      <c r="H2290"/>
      <c r="I2290"/>
      <c r="J2290"/>
      <c r="K2290"/>
      <c r="L2290"/>
      <c r="M2290"/>
      <c r="N2290"/>
      <c r="O2290"/>
    </row>
    <row r="2291" spans="1:15" ht="13.2" customHeight="1" x14ac:dyDescent="0.25">
      <c r="A2291"/>
      <c r="B2291"/>
      <c r="C2291"/>
      <c r="D2291"/>
      <c r="E2291"/>
      <c r="F2291"/>
      <c r="G2291"/>
      <c r="H2291"/>
      <c r="I2291"/>
      <c r="J2291"/>
      <c r="K2291"/>
      <c r="L2291"/>
      <c r="M2291"/>
      <c r="N2291"/>
      <c r="O2291"/>
    </row>
    <row r="2292" spans="1:15" ht="13.2" customHeight="1" x14ac:dyDescent="0.25">
      <c r="A2292"/>
      <c r="B2292"/>
      <c r="C2292"/>
      <c r="D2292"/>
      <c r="E2292"/>
      <c r="F2292"/>
      <c r="G2292"/>
      <c r="H2292"/>
      <c r="I2292"/>
      <c r="J2292"/>
      <c r="K2292"/>
      <c r="L2292"/>
      <c r="M2292"/>
      <c r="N2292"/>
      <c r="O2292"/>
    </row>
    <row r="2293" spans="1:15" ht="13.2" customHeight="1" x14ac:dyDescent="0.25">
      <c r="A2293"/>
      <c r="B2293"/>
      <c r="C2293"/>
      <c r="D2293"/>
      <c r="E2293"/>
      <c r="F2293"/>
      <c r="G2293"/>
      <c r="H2293"/>
      <c r="I2293"/>
      <c r="J2293"/>
      <c r="K2293"/>
      <c r="L2293"/>
      <c r="M2293"/>
      <c r="N2293"/>
      <c r="O2293"/>
    </row>
    <row r="2294" spans="1:15" ht="13.2" customHeight="1" x14ac:dyDescent="0.25">
      <c r="A2294"/>
      <c r="B2294"/>
      <c r="C2294"/>
      <c r="D2294"/>
      <c r="E2294"/>
      <c r="F2294"/>
      <c r="G2294"/>
      <c r="H2294"/>
      <c r="I2294"/>
      <c r="J2294"/>
      <c r="K2294"/>
      <c r="L2294"/>
      <c r="M2294"/>
      <c r="N2294"/>
      <c r="O2294"/>
    </row>
    <row r="2295" spans="1:15" ht="13.2" customHeight="1" x14ac:dyDescent="0.25">
      <c r="A2295"/>
      <c r="B2295"/>
      <c r="C2295"/>
      <c r="D2295"/>
      <c r="E2295"/>
      <c r="F2295"/>
      <c r="G2295"/>
      <c r="H2295"/>
      <c r="I2295"/>
      <c r="J2295"/>
      <c r="K2295"/>
      <c r="L2295"/>
      <c r="M2295"/>
      <c r="N2295"/>
      <c r="O2295"/>
    </row>
    <row r="2296" spans="1:15" ht="13.2" customHeight="1" x14ac:dyDescent="0.25">
      <c r="A2296"/>
      <c r="B2296"/>
      <c r="C2296"/>
      <c r="D2296"/>
      <c r="E2296"/>
      <c r="F2296"/>
      <c r="G2296"/>
      <c r="H2296"/>
      <c r="I2296"/>
      <c r="J2296"/>
      <c r="K2296"/>
      <c r="L2296"/>
      <c r="M2296"/>
      <c r="N2296"/>
      <c r="O2296"/>
    </row>
    <row r="2297" spans="1:15" ht="13.2" customHeight="1" x14ac:dyDescent="0.25">
      <c r="A2297"/>
      <c r="B2297"/>
      <c r="C2297"/>
      <c r="D2297"/>
      <c r="E2297"/>
      <c r="F2297"/>
      <c r="G2297"/>
      <c r="H2297"/>
      <c r="I2297"/>
      <c r="J2297"/>
      <c r="K2297"/>
      <c r="L2297"/>
      <c r="M2297"/>
      <c r="N2297"/>
      <c r="O2297"/>
    </row>
    <row r="2298" spans="1:15" ht="13.2" customHeight="1" x14ac:dyDescent="0.25">
      <c r="A2298"/>
      <c r="B2298"/>
      <c r="C2298"/>
      <c r="D2298"/>
      <c r="E2298"/>
      <c r="F2298"/>
      <c r="G2298"/>
      <c r="H2298"/>
      <c r="I2298"/>
      <c r="J2298"/>
      <c r="K2298"/>
      <c r="L2298"/>
      <c r="M2298"/>
      <c r="N2298"/>
      <c r="O2298"/>
    </row>
    <row r="2299" spans="1:15" ht="13.2" customHeight="1" x14ac:dyDescent="0.25">
      <c r="A2299"/>
      <c r="B2299"/>
      <c r="C2299"/>
      <c r="D2299"/>
      <c r="E2299"/>
      <c r="F2299"/>
      <c r="G2299"/>
      <c r="H2299"/>
      <c r="I2299"/>
      <c r="J2299"/>
      <c r="K2299"/>
      <c r="L2299"/>
      <c r="M2299"/>
      <c r="N2299"/>
      <c r="O2299"/>
    </row>
    <row r="2300" spans="1:15" ht="13.2" customHeight="1" x14ac:dyDescent="0.25">
      <c r="A2300"/>
      <c r="B2300"/>
      <c r="C2300"/>
      <c r="D2300"/>
      <c r="E2300"/>
      <c r="F2300"/>
      <c r="G2300"/>
      <c r="H2300"/>
      <c r="I2300"/>
      <c r="J2300"/>
      <c r="K2300"/>
      <c r="L2300"/>
      <c r="M2300"/>
      <c r="N2300"/>
      <c r="O2300"/>
    </row>
    <row r="2301" spans="1:15" ht="13.2" customHeight="1" x14ac:dyDescent="0.25">
      <c r="A2301"/>
      <c r="B2301"/>
      <c r="C2301"/>
      <c r="D2301"/>
      <c r="E2301"/>
      <c r="F2301"/>
      <c r="G2301"/>
      <c r="H2301"/>
      <c r="I2301"/>
      <c r="J2301"/>
      <c r="K2301"/>
      <c r="L2301"/>
      <c r="M2301"/>
      <c r="N2301"/>
      <c r="O2301"/>
    </row>
    <row r="2302" spans="1:15" ht="13.2" customHeight="1" x14ac:dyDescent="0.25">
      <c r="A2302"/>
      <c r="B2302"/>
      <c r="C2302"/>
      <c r="D2302"/>
      <c r="E2302"/>
      <c r="F2302"/>
      <c r="G2302"/>
      <c r="H2302"/>
      <c r="I2302"/>
      <c r="J2302"/>
      <c r="K2302"/>
      <c r="L2302"/>
      <c r="M2302"/>
      <c r="N2302"/>
      <c r="O2302"/>
    </row>
    <row r="2303" spans="1:15" ht="13.2" customHeight="1" x14ac:dyDescent="0.25">
      <c r="A2303"/>
      <c r="B2303"/>
      <c r="C2303"/>
      <c r="D2303"/>
      <c r="E2303"/>
      <c r="F2303"/>
      <c r="G2303"/>
      <c r="H2303"/>
      <c r="I2303"/>
      <c r="J2303"/>
      <c r="K2303"/>
      <c r="L2303"/>
      <c r="M2303"/>
      <c r="N2303"/>
      <c r="O2303"/>
    </row>
    <row r="2304" spans="1:15" ht="13.2" customHeight="1" x14ac:dyDescent="0.25">
      <c r="A2304"/>
      <c r="B2304"/>
      <c r="C2304"/>
      <c r="D2304"/>
      <c r="E2304"/>
      <c r="F2304"/>
      <c r="G2304"/>
      <c r="H2304"/>
      <c r="I2304"/>
      <c r="J2304"/>
      <c r="K2304"/>
      <c r="L2304"/>
      <c r="M2304"/>
      <c r="N2304"/>
      <c r="O2304"/>
    </row>
    <row r="2305" spans="1:15" ht="13.2" customHeight="1" x14ac:dyDescent="0.25">
      <c r="A2305"/>
      <c r="B2305"/>
      <c r="C2305"/>
      <c r="D2305"/>
      <c r="E2305"/>
      <c r="F2305"/>
      <c r="G2305"/>
      <c r="H2305"/>
      <c r="I2305"/>
      <c r="J2305"/>
      <c r="K2305"/>
      <c r="L2305"/>
      <c r="M2305"/>
      <c r="N2305"/>
      <c r="O2305"/>
    </row>
    <row r="2306" spans="1:15" ht="13.2" customHeight="1" x14ac:dyDescent="0.25">
      <c r="A2306"/>
      <c r="B2306"/>
      <c r="C2306"/>
      <c r="D2306"/>
      <c r="E2306"/>
      <c r="F2306"/>
      <c r="G2306"/>
      <c r="H2306"/>
      <c r="I2306"/>
      <c r="J2306"/>
      <c r="K2306"/>
      <c r="L2306"/>
      <c r="M2306"/>
      <c r="N2306"/>
      <c r="O2306"/>
    </row>
    <row r="2307" spans="1:15" ht="13.2" customHeight="1" x14ac:dyDescent="0.25">
      <c r="A2307"/>
      <c r="B2307"/>
      <c r="C2307"/>
      <c r="D2307"/>
      <c r="E2307"/>
      <c r="F2307"/>
      <c r="G2307"/>
      <c r="H2307"/>
      <c r="I2307"/>
      <c r="J2307"/>
      <c r="K2307"/>
      <c r="L2307"/>
      <c r="M2307"/>
      <c r="N2307"/>
      <c r="O2307"/>
    </row>
    <row r="2308" spans="1:15" ht="13.2" customHeight="1" x14ac:dyDescent="0.25">
      <c r="A2308"/>
      <c r="B2308"/>
      <c r="C2308"/>
      <c r="D2308"/>
      <c r="E2308"/>
      <c r="F2308"/>
      <c r="G2308"/>
      <c r="H2308"/>
      <c r="I2308"/>
      <c r="J2308"/>
      <c r="K2308"/>
      <c r="L2308"/>
      <c r="M2308"/>
      <c r="N2308"/>
      <c r="O2308"/>
    </row>
    <row r="2309" spans="1:15" ht="13.2" customHeight="1" x14ac:dyDescent="0.25">
      <c r="A2309"/>
      <c r="B2309"/>
      <c r="C2309"/>
      <c r="D2309"/>
      <c r="E2309"/>
      <c r="F2309"/>
      <c r="G2309"/>
      <c r="H2309"/>
      <c r="I2309"/>
      <c r="J2309"/>
      <c r="K2309"/>
      <c r="L2309"/>
      <c r="M2309"/>
      <c r="N2309"/>
      <c r="O2309"/>
    </row>
    <row r="2310" spans="1:15" ht="13.2" customHeight="1" x14ac:dyDescent="0.25">
      <c r="A2310"/>
      <c r="B2310"/>
      <c r="C2310"/>
      <c r="D2310"/>
      <c r="E2310"/>
      <c r="F2310"/>
      <c r="G2310"/>
      <c r="H2310"/>
      <c r="I2310"/>
      <c r="J2310"/>
      <c r="K2310"/>
      <c r="L2310"/>
      <c r="M2310"/>
      <c r="N2310"/>
      <c r="O2310"/>
    </row>
    <row r="2311" spans="1:15" ht="13.2" customHeight="1" x14ac:dyDescent="0.25">
      <c r="A2311"/>
      <c r="B2311"/>
      <c r="C2311"/>
      <c r="D2311"/>
      <c r="E2311"/>
      <c r="F2311"/>
      <c r="G2311"/>
      <c r="H2311"/>
      <c r="I2311"/>
      <c r="J2311"/>
      <c r="K2311"/>
      <c r="L2311"/>
      <c r="M2311"/>
      <c r="N2311"/>
      <c r="O2311"/>
    </row>
    <row r="2312" spans="1:15" ht="13.2" customHeight="1" x14ac:dyDescent="0.25">
      <c r="A2312"/>
      <c r="B2312"/>
      <c r="C2312"/>
      <c r="D2312"/>
      <c r="E2312"/>
      <c r="F2312"/>
      <c r="G2312"/>
      <c r="H2312"/>
      <c r="I2312"/>
      <c r="J2312"/>
      <c r="K2312"/>
      <c r="L2312"/>
      <c r="M2312"/>
      <c r="N2312"/>
      <c r="O2312"/>
    </row>
    <row r="2313" spans="1:15" ht="13.2" customHeight="1" x14ac:dyDescent="0.25">
      <c r="A2313"/>
      <c r="B2313"/>
      <c r="C2313"/>
      <c r="D2313"/>
      <c r="E2313"/>
      <c r="F2313"/>
      <c r="G2313"/>
      <c r="H2313"/>
      <c r="I2313"/>
      <c r="J2313"/>
      <c r="K2313"/>
      <c r="L2313"/>
      <c r="M2313"/>
      <c r="N2313"/>
      <c r="O2313"/>
    </row>
    <row r="2314" spans="1:15" ht="13.2" customHeight="1" x14ac:dyDescent="0.25">
      <c r="A2314"/>
      <c r="B2314"/>
      <c r="C2314"/>
      <c r="D2314"/>
      <c r="E2314"/>
      <c r="F2314"/>
      <c r="G2314"/>
      <c r="H2314"/>
      <c r="I2314"/>
      <c r="J2314"/>
      <c r="K2314"/>
      <c r="L2314"/>
      <c r="M2314"/>
      <c r="N2314"/>
      <c r="O2314"/>
    </row>
    <row r="2315" spans="1:15" ht="13.2" customHeight="1" x14ac:dyDescent="0.25">
      <c r="A2315"/>
      <c r="B2315"/>
      <c r="C2315"/>
      <c r="D2315"/>
      <c r="E2315"/>
      <c r="F2315"/>
      <c r="G2315"/>
      <c r="H2315"/>
      <c r="I2315"/>
      <c r="J2315"/>
      <c r="K2315"/>
      <c r="L2315"/>
      <c r="M2315"/>
      <c r="N2315"/>
      <c r="O2315"/>
    </row>
    <row r="2316" spans="1:15" ht="13.2" customHeight="1" x14ac:dyDescent="0.25">
      <c r="A2316"/>
      <c r="B2316"/>
      <c r="C2316"/>
      <c r="D2316"/>
      <c r="E2316"/>
      <c r="F2316"/>
      <c r="G2316"/>
      <c r="H2316"/>
      <c r="I2316"/>
      <c r="J2316"/>
      <c r="K2316"/>
      <c r="L2316"/>
      <c r="M2316"/>
      <c r="N2316"/>
      <c r="O2316"/>
    </row>
    <row r="2317" spans="1:15" ht="13.2" customHeight="1" x14ac:dyDescent="0.25">
      <c r="A2317"/>
      <c r="B2317"/>
      <c r="C2317"/>
      <c r="D2317"/>
      <c r="E2317"/>
      <c r="F2317"/>
      <c r="G2317"/>
      <c r="H2317"/>
      <c r="I2317"/>
      <c r="J2317"/>
      <c r="K2317"/>
      <c r="L2317"/>
      <c r="M2317"/>
      <c r="N2317"/>
      <c r="O2317"/>
    </row>
    <row r="2318" spans="1:15" ht="13.2" customHeight="1" x14ac:dyDescent="0.25">
      <c r="A2318"/>
      <c r="B2318"/>
      <c r="C2318"/>
      <c r="D2318"/>
      <c r="E2318"/>
      <c r="F2318"/>
      <c r="G2318"/>
      <c r="H2318"/>
      <c r="I2318"/>
      <c r="J2318"/>
      <c r="K2318"/>
      <c r="L2318"/>
      <c r="M2318"/>
      <c r="N2318"/>
      <c r="O2318"/>
    </row>
    <row r="2319" spans="1:15" ht="13.2" customHeight="1" x14ac:dyDescent="0.25">
      <c r="A2319"/>
      <c r="B2319"/>
      <c r="C2319"/>
      <c r="D2319"/>
      <c r="E2319"/>
      <c r="F2319"/>
      <c r="G2319"/>
      <c r="H2319"/>
      <c r="I2319"/>
      <c r="J2319"/>
      <c r="K2319"/>
      <c r="L2319"/>
      <c r="M2319"/>
      <c r="N2319"/>
      <c r="O2319"/>
    </row>
    <row r="2320" spans="1:15" ht="13.2" customHeight="1" x14ac:dyDescent="0.25">
      <c r="A2320"/>
      <c r="B2320"/>
      <c r="C2320"/>
      <c r="D2320"/>
      <c r="E2320"/>
      <c r="F2320"/>
      <c r="G2320"/>
      <c r="H2320"/>
      <c r="I2320"/>
      <c r="J2320"/>
      <c r="K2320"/>
      <c r="L2320"/>
      <c r="M2320"/>
      <c r="N2320"/>
      <c r="O2320"/>
    </row>
    <row r="2321" spans="1:15" ht="13.2" customHeight="1" x14ac:dyDescent="0.25">
      <c r="A2321"/>
      <c r="B2321"/>
      <c r="C2321"/>
      <c r="D2321"/>
      <c r="E2321"/>
      <c r="F2321"/>
      <c r="G2321"/>
      <c r="H2321"/>
      <c r="I2321"/>
      <c r="J2321"/>
      <c r="K2321"/>
      <c r="L2321"/>
      <c r="M2321"/>
      <c r="N2321"/>
      <c r="O2321"/>
    </row>
    <row r="2322" spans="1:15" ht="13.2" customHeight="1" x14ac:dyDescent="0.25">
      <c r="A2322"/>
      <c r="B2322"/>
      <c r="C2322"/>
      <c r="D2322"/>
      <c r="E2322"/>
      <c r="F2322"/>
      <c r="G2322"/>
      <c r="H2322"/>
      <c r="I2322"/>
      <c r="J2322"/>
      <c r="K2322"/>
      <c r="L2322"/>
      <c r="M2322"/>
      <c r="N2322"/>
      <c r="O2322"/>
    </row>
    <row r="2323" spans="1:15" ht="13.2" customHeight="1" x14ac:dyDescent="0.25">
      <c r="A2323"/>
      <c r="B2323"/>
      <c r="C2323"/>
      <c r="D2323"/>
      <c r="E2323"/>
      <c r="F2323"/>
      <c r="G2323"/>
      <c r="H2323"/>
      <c r="I2323"/>
      <c r="J2323"/>
      <c r="K2323"/>
      <c r="L2323"/>
      <c r="M2323"/>
      <c r="N2323"/>
      <c r="O2323"/>
    </row>
    <row r="2324" spans="1:15" ht="13.2" customHeight="1" x14ac:dyDescent="0.25">
      <c r="A2324"/>
      <c r="B2324"/>
      <c r="C2324"/>
      <c r="D2324"/>
      <c r="E2324"/>
      <c r="F2324"/>
      <c r="G2324"/>
      <c r="H2324"/>
      <c r="I2324"/>
      <c r="J2324"/>
      <c r="K2324"/>
      <c r="L2324"/>
      <c r="M2324"/>
      <c r="N2324"/>
      <c r="O2324"/>
    </row>
    <row r="2325" spans="1:15" ht="13.2" customHeight="1" x14ac:dyDescent="0.25">
      <c r="A2325"/>
      <c r="B2325"/>
      <c r="C2325"/>
      <c r="D2325"/>
      <c r="E2325"/>
      <c r="F2325"/>
      <c r="G2325"/>
      <c r="H2325"/>
      <c r="I2325"/>
      <c r="J2325"/>
      <c r="K2325"/>
      <c r="L2325"/>
      <c r="M2325"/>
      <c r="N2325"/>
      <c r="O2325"/>
    </row>
    <row r="2326" spans="1:15" ht="13.2" customHeight="1" x14ac:dyDescent="0.25">
      <c r="A2326"/>
      <c r="B2326"/>
      <c r="C2326"/>
      <c r="D2326"/>
      <c r="E2326"/>
      <c r="F2326"/>
      <c r="G2326"/>
      <c r="H2326"/>
      <c r="I2326"/>
      <c r="J2326"/>
      <c r="K2326"/>
      <c r="L2326"/>
      <c r="M2326"/>
      <c r="N2326"/>
      <c r="O2326"/>
    </row>
    <row r="2327" spans="1:15" ht="13.2" customHeight="1" x14ac:dyDescent="0.25">
      <c r="A2327"/>
      <c r="B2327"/>
      <c r="C2327"/>
      <c r="D2327"/>
      <c r="E2327"/>
      <c r="F2327"/>
      <c r="G2327"/>
      <c r="H2327"/>
      <c r="I2327"/>
      <c r="J2327"/>
      <c r="K2327"/>
      <c r="L2327"/>
      <c r="M2327"/>
      <c r="N2327"/>
      <c r="O2327"/>
    </row>
    <row r="2328" spans="1:15" ht="13.2" customHeight="1" x14ac:dyDescent="0.25">
      <c r="A2328"/>
      <c r="B2328"/>
      <c r="C2328"/>
      <c r="D2328"/>
      <c r="E2328"/>
      <c r="F2328"/>
      <c r="G2328"/>
      <c r="H2328"/>
      <c r="I2328"/>
      <c r="J2328"/>
      <c r="K2328"/>
      <c r="L2328"/>
      <c r="M2328"/>
      <c r="N2328"/>
      <c r="O2328"/>
    </row>
    <row r="2329" spans="1:15" ht="13.2" customHeight="1" x14ac:dyDescent="0.25">
      <c r="A2329"/>
      <c r="B2329"/>
      <c r="C2329"/>
      <c r="D2329"/>
      <c r="E2329"/>
      <c r="F2329"/>
      <c r="G2329"/>
      <c r="H2329"/>
      <c r="I2329"/>
      <c r="J2329"/>
      <c r="K2329"/>
      <c r="L2329"/>
      <c r="M2329"/>
      <c r="N2329"/>
      <c r="O2329"/>
    </row>
    <row r="2330" spans="1:15" ht="13.2" customHeight="1" x14ac:dyDescent="0.25">
      <c r="A2330"/>
      <c r="B2330"/>
      <c r="C2330"/>
      <c r="D2330"/>
      <c r="E2330"/>
      <c r="F2330"/>
      <c r="G2330"/>
      <c r="H2330"/>
      <c r="I2330"/>
      <c r="J2330"/>
      <c r="K2330"/>
      <c r="L2330"/>
      <c r="M2330"/>
      <c r="N2330"/>
      <c r="O2330"/>
    </row>
    <row r="2331" spans="1:15" ht="13.2" customHeight="1" x14ac:dyDescent="0.25">
      <c r="A2331"/>
      <c r="B2331"/>
      <c r="C2331"/>
      <c r="D2331"/>
      <c r="E2331"/>
      <c r="F2331"/>
      <c r="G2331"/>
      <c r="H2331"/>
      <c r="I2331"/>
      <c r="J2331"/>
      <c r="K2331"/>
      <c r="L2331"/>
      <c r="M2331"/>
      <c r="N2331"/>
      <c r="O2331"/>
    </row>
    <row r="2332" spans="1:15" ht="13.2" customHeight="1" x14ac:dyDescent="0.25">
      <c r="A2332"/>
      <c r="B2332"/>
      <c r="C2332"/>
      <c r="D2332"/>
      <c r="E2332"/>
      <c r="F2332"/>
      <c r="G2332"/>
      <c r="H2332"/>
      <c r="I2332"/>
      <c r="J2332"/>
      <c r="K2332"/>
      <c r="L2332"/>
      <c r="M2332"/>
      <c r="N2332"/>
      <c r="O2332"/>
    </row>
    <row r="2333" spans="1:15" ht="13.2" customHeight="1" x14ac:dyDescent="0.25">
      <c r="A2333"/>
      <c r="B2333"/>
      <c r="C2333"/>
      <c r="D2333"/>
      <c r="E2333"/>
      <c r="F2333"/>
      <c r="G2333"/>
      <c r="H2333"/>
      <c r="I2333"/>
      <c r="J2333"/>
      <c r="K2333"/>
      <c r="L2333"/>
      <c r="M2333"/>
      <c r="N2333"/>
      <c r="O2333"/>
    </row>
    <row r="2334" spans="1:15" ht="13.2" customHeight="1" x14ac:dyDescent="0.25">
      <c r="A2334"/>
      <c r="B2334"/>
      <c r="C2334"/>
      <c r="D2334"/>
      <c r="E2334"/>
      <c r="F2334"/>
      <c r="G2334"/>
      <c r="H2334"/>
      <c r="I2334"/>
      <c r="J2334"/>
      <c r="K2334"/>
      <c r="L2334"/>
      <c r="M2334"/>
      <c r="N2334"/>
      <c r="O2334"/>
    </row>
    <row r="2335" spans="1:15" ht="13.2" customHeight="1" x14ac:dyDescent="0.25">
      <c r="A2335"/>
      <c r="B2335"/>
      <c r="C2335"/>
      <c r="D2335"/>
      <c r="E2335"/>
      <c r="F2335"/>
      <c r="G2335"/>
      <c r="H2335"/>
      <c r="I2335"/>
      <c r="J2335"/>
      <c r="K2335"/>
      <c r="L2335"/>
      <c r="M2335"/>
      <c r="N2335"/>
      <c r="O2335"/>
    </row>
    <row r="2336" spans="1:15" ht="13.2" customHeight="1" x14ac:dyDescent="0.25">
      <c r="A2336"/>
      <c r="B2336"/>
      <c r="C2336"/>
      <c r="D2336"/>
      <c r="E2336"/>
      <c r="F2336"/>
      <c r="G2336"/>
      <c r="H2336"/>
      <c r="I2336"/>
      <c r="J2336"/>
      <c r="K2336"/>
      <c r="L2336"/>
      <c r="M2336"/>
      <c r="N2336"/>
      <c r="O2336"/>
    </row>
    <row r="2337" spans="1:15" ht="13.2" customHeight="1" x14ac:dyDescent="0.25">
      <c r="A2337"/>
      <c r="B2337"/>
      <c r="C2337"/>
      <c r="D2337"/>
      <c r="E2337"/>
      <c r="F2337"/>
      <c r="G2337"/>
      <c r="H2337"/>
      <c r="I2337"/>
      <c r="J2337"/>
      <c r="K2337"/>
      <c r="L2337"/>
      <c r="M2337"/>
      <c r="N2337"/>
      <c r="O2337"/>
    </row>
    <row r="2338" spans="1:15" ht="13.2" customHeight="1" x14ac:dyDescent="0.25">
      <c r="A2338"/>
      <c r="B2338"/>
      <c r="C2338"/>
      <c r="D2338"/>
      <c r="E2338"/>
      <c r="F2338"/>
      <c r="G2338"/>
      <c r="H2338"/>
      <c r="I2338"/>
      <c r="J2338"/>
      <c r="K2338"/>
      <c r="L2338"/>
      <c r="M2338"/>
      <c r="N2338"/>
      <c r="O2338"/>
    </row>
    <row r="2339" spans="1:15" ht="13.2" customHeight="1" x14ac:dyDescent="0.25">
      <c r="A2339"/>
      <c r="B2339"/>
      <c r="C2339"/>
      <c r="D2339"/>
      <c r="E2339"/>
      <c r="F2339"/>
      <c r="G2339"/>
      <c r="H2339"/>
      <c r="I2339"/>
      <c r="J2339"/>
      <c r="K2339"/>
      <c r="L2339"/>
      <c r="M2339"/>
      <c r="N2339"/>
      <c r="O2339"/>
    </row>
    <row r="2340" spans="1:15" ht="13.2" customHeight="1" x14ac:dyDescent="0.25">
      <c r="A2340"/>
      <c r="B2340"/>
      <c r="C2340"/>
      <c r="D2340"/>
      <c r="E2340"/>
      <c r="F2340"/>
      <c r="G2340"/>
      <c r="H2340"/>
      <c r="I2340"/>
      <c r="J2340"/>
      <c r="K2340"/>
      <c r="L2340"/>
      <c r="M2340"/>
      <c r="N2340"/>
      <c r="O2340"/>
    </row>
    <row r="2341" spans="1:15" ht="13.2" customHeight="1" x14ac:dyDescent="0.25">
      <c r="A2341"/>
      <c r="B2341"/>
      <c r="C2341"/>
      <c r="D2341"/>
      <c r="E2341"/>
      <c r="F2341"/>
      <c r="G2341"/>
      <c r="H2341"/>
      <c r="I2341"/>
      <c r="J2341"/>
      <c r="K2341"/>
      <c r="L2341"/>
      <c r="M2341"/>
      <c r="N2341"/>
      <c r="O2341"/>
    </row>
    <row r="2342" spans="1:15" ht="13.2" customHeight="1" x14ac:dyDescent="0.25">
      <c r="A2342"/>
      <c r="B2342"/>
      <c r="C2342"/>
      <c r="D2342"/>
      <c r="E2342"/>
      <c r="F2342"/>
      <c r="G2342"/>
      <c r="H2342"/>
      <c r="I2342"/>
      <c r="J2342"/>
      <c r="K2342"/>
      <c r="L2342"/>
      <c r="M2342"/>
      <c r="N2342"/>
      <c r="O2342"/>
    </row>
    <row r="2343" spans="1:15" ht="13.2" customHeight="1" x14ac:dyDescent="0.25">
      <c r="A2343"/>
      <c r="B2343"/>
      <c r="C2343"/>
      <c r="D2343"/>
      <c r="E2343"/>
      <c r="F2343"/>
      <c r="G2343"/>
      <c r="H2343"/>
      <c r="I2343"/>
      <c r="J2343"/>
      <c r="K2343"/>
      <c r="L2343"/>
      <c r="M2343"/>
      <c r="N2343"/>
      <c r="O2343"/>
    </row>
    <row r="2344" spans="1:15" ht="13.2" customHeight="1" x14ac:dyDescent="0.25">
      <c r="A2344"/>
      <c r="B2344"/>
      <c r="C2344"/>
      <c r="D2344"/>
      <c r="E2344"/>
      <c r="F2344"/>
      <c r="G2344"/>
      <c r="H2344"/>
      <c r="I2344"/>
      <c r="J2344"/>
      <c r="K2344"/>
      <c r="L2344"/>
      <c r="M2344"/>
      <c r="N2344"/>
      <c r="O2344"/>
    </row>
    <row r="2345" spans="1:15" ht="13.2" customHeight="1" x14ac:dyDescent="0.25">
      <c r="A2345"/>
      <c r="B2345"/>
      <c r="C2345"/>
      <c r="D2345"/>
      <c r="E2345"/>
      <c r="F2345"/>
      <c r="G2345"/>
      <c r="H2345"/>
      <c r="I2345"/>
      <c r="J2345"/>
      <c r="K2345"/>
      <c r="L2345"/>
      <c r="M2345"/>
      <c r="N2345"/>
      <c r="O2345"/>
    </row>
    <row r="2346" spans="1:15" ht="13.2" customHeight="1" x14ac:dyDescent="0.25">
      <c r="A2346"/>
      <c r="B2346"/>
      <c r="C2346"/>
      <c r="D2346"/>
      <c r="E2346"/>
      <c r="F2346"/>
      <c r="G2346"/>
      <c r="H2346"/>
      <c r="I2346"/>
      <c r="J2346"/>
      <c r="K2346"/>
      <c r="L2346"/>
      <c r="M2346"/>
      <c r="N2346"/>
      <c r="O2346"/>
    </row>
    <row r="2347" spans="1:15" ht="13.2" customHeight="1" x14ac:dyDescent="0.25">
      <c r="A2347"/>
      <c r="B2347"/>
      <c r="C2347"/>
      <c r="D2347"/>
      <c r="E2347"/>
      <c r="F2347"/>
      <c r="G2347"/>
      <c r="H2347"/>
      <c r="I2347"/>
      <c r="J2347"/>
      <c r="K2347"/>
      <c r="L2347"/>
      <c r="M2347"/>
      <c r="N2347"/>
      <c r="O2347"/>
    </row>
    <row r="2348" spans="1:15" ht="13.2" customHeight="1" x14ac:dyDescent="0.25">
      <c r="A2348"/>
      <c r="B2348"/>
      <c r="C2348"/>
      <c r="D2348"/>
      <c r="E2348"/>
      <c r="F2348"/>
      <c r="G2348"/>
      <c r="H2348"/>
      <c r="I2348"/>
      <c r="J2348"/>
      <c r="K2348"/>
      <c r="L2348"/>
      <c r="M2348"/>
      <c r="N2348"/>
      <c r="O2348"/>
    </row>
    <row r="2349" spans="1:15" ht="13.2" customHeight="1" x14ac:dyDescent="0.25">
      <c r="A2349"/>
      <c r="B2349"/>
      <c r="C2349"/>
      <c r="D2349"/>
      <c r="E2349"/>
      <c r="F2349"/>
      <c r="G2349"/>
      <c r="H2349"/>
      <c r="I2349"/>
      <c r="J2349"/>
      <c r="K2349"/>
      <c r="L2349"/>
      <c r="M2349"/>
      <c r="N2349"/>
      <c r="O2349"/>
    </row>
    <row r="2350" spans="1:15" ht="13.2" customHeight="1" x14ac:dyDescent="0.25">
      <c r="A2350"/>
      <c r="B2350"/>
      <c r="C2350"/>
      <c r="D2350"/>
      <c r="E2350"/>
      <c r="F2350"/>
      <c r="G2350"/>
      <c r="H2350"/>
      <c r="I2350"/>
      <c r="J2350"/>
      <c r="K2350"/>
      <c r="L2350"/>
      <c r="M2350"/>
      <c r="N2350"/>
      <c r="O2350"/>
    </row>
    <row r="2351" spans="1:15" ht="13.2" customHeight="1" x14ac:dyDescent="0.25">
      <c r="A2351"/>
      <c r="B2351"/>
      <c r="C2351"/>
      <c r="D2351"/>
      <c r="E2351"/>
      <c r="F2351"/>
      <c r="G2351"/>
      <c r="H2351"/>
      <c r="I2351"/>
      <c r="J2351"/>
      <c r="K2351"/>
      <c r="L2351"/>
      <c r="M2351"/>
      <c r="N2351"/>
      <c r="O2351"/>
    </row>
    <row r="2352" spans="1:15" ht="13.2" customHeight="1" x14ac:dyDescent="0.25">
      <c r="A2352"/>
      <c r="B2352"/>
      <c r="C2352"/>
      <c r="D2352"/>
      <c r="E2352"/>
      <c r="F2352"/>
      <c r="G2352"/>
      <c r="H2352"/>
      <c r="I2352"/>
      <c r="J2352"/>
      <c r="K2352"/>
      <c r="L2352"/>
      <c r="M2352"/>
      <c r="N2352"/>
      <c r="O2352"/>
    </row>
    <row r="2353" spans="1:15" ht="13.2" customHeight="1" x14ac:dyDescent="0.25">
      <c r="A2353"/>
      <c r="B2353"/>
      <c r="C2353"/>
      <c r="D2353"/>
      <c r="E2353"/>
      <c r="F2353"/>
      <c r="G2353"/>
      <c r="H2353"/>
      <c r="I2353"/>
      <c r="J2353"/>
      <c r="K2353"/>
      <c r="L2353"/>
      <c r="M2353"/>
      <c r="N2353"/>
      <c r="O2353"/>
    </row>
    <row r="2354" spans="1:15" ht="13.2" customHeight="1" x14ac:dyDescent="0.25">
      <c r="A2354"/>
      <c r="B2354"/>
      <c r="C2354"/>
      <c r="D2354"/>
      <c r="E2354"/>
      <c r="F2354"/>
      <c r="G2354"/>
      <c r="H2354"/>
      <c r="I2354"/>
      <c r="J2354"/>
      <c r="K2354"/>
      <c r="L2354"/>
      <c r="M2354"/>
      <c r="N2354"/>
      <c r="O2354"/>
    </row>
    <row r="2355" spans="1:15" ht="13.2" customHeight="1" x14ac:dyDescent="0.25">
      <c r="A2355"/>
      <c r="B2355"/>
      <c r="C2355"/>
      <c r="D2355"/>
      <c r="E2355"/>
      <c r="F2355"/>
      <c r="G2355"/>
      <c r="H2355"/>
      <c r="I2355"/>
      <c r="J2355"/>
      <c r="K2355"/>
      <c r="L2355"/>
      <c r="M2355"/>
      <c r="N2355"/>
      <c r="O2355"/>
    </row>
    <row r="2356" spans="1:15" ht="13.2" customHeight="1" x14ac:dyDescent="0.25">
      <c r="A2356"/>
      <c r="B2356"/>
      <c r="C2356"/>
      <c r="D2356"/>
      <c r="E2356"/>
      <c r="F2356"/>
      <c r="G2356"/>
      <c r="H2356"/>
      <c r="I2356"/>
      <c r="J2356"/>
      <c r="K2356"/>
      <c r="L2356"/>
      <c r="M2356"/>
      <c r="N2356"/>
      <c r="O2356"/>
    </row>
    <row r="2357" spans="1:15" ht="13.2" customHeight="1" x14ac:dyDescent="0.25">
      <c r="A2357"/>
      <c r="B2357"/>
      <c r="C2357"/>
      <c r="D2357"/>
      <c r="E2357"/>
      <c r="F2357"/>
      <c r="G2357"/>
      <c r="H2357"/>
      <c r="I2357"/>
      <c r="J2357"/>
      <c r="K2357"/>
      <c r="L2357"/>
      <c r="M2357"/>
      <c r="N2357"/>
      <c r="O2357"/>
    </row>
    <row r="2358" spans="1:15" ht="13.2" customHeight="1" x14ac:dyDescent="0.25">
      <c r="A2358"/>
      <c r="B2358"/>
      <c r="C2358"/>
      <c r="D2358"/>
      <c r="E2358"/>
      <c r="F2358"/>
      <c r="G2358"/>
      <c r="H2358"/>
      <c r="I2358"/>
      <c r="J2358"/>
      <c r="K2358"/>
      <c r="L2358"/>
      <c r="M2358"/>
      <c r="N2358"/>
      <c r="O2358"/>
    </row>
    <row r="2359" spans="1:15" ht="13.2" customHeight="1" x14ac:dyDescent="0.25">
      <c r="A2359"/>
      <c r="B2359"/>
      <c r="C2359"/>
      <c r="D2359"/>
      <c r="E2359"/>
      <c r="F2359"/>
      <c r="G2359"/>
      <c r="H2359"/>
      <c r="I2359"/>
      <c r="J2359"/>
      <c r="K2359"/>
      <c r="L2359"/>
      <c r="M2359"/>
      <c r="N2359"/>
      <c r="O2359"/>
    </row>
    <row r="2360" spans="1:15" ht="13.2" customHeight="1" x14ac:dyDescent="0.25">
      <c r="A2360"/>
      <c r="B2360"/>
      <c r="C2360"/>
      <c r="D2360"/>
      <c r="E2360"/>
      <c r="F2360"/>
      <c r="G2360"/>
      <c r="H2360"/>
      <c r="I2360"/>
      <c r="J2360"/>
      <c r="K2360"/>
      <c r="L2360"/>
      <c r="M2360"/>
      <c r="N2360"/>
      <c r="O2360"/>
    </row>
    <row r="2361" spans="1:15" ht="13.2" customHeight="1" x14ac:dyDescent="0.25">
      <c r="A2361"/>
      <c r="B2361"/>
      <c r="C2361"/>
      <c r="D2361"/>
      <c r="E2361"/>
      <c r="F2361"/>
      <c r="G2361"/>
      <c r="H2361"/>
      <c r="I2361"/>
      <c r="J2361"/>
      <c r="K2361"/>
      <c r="L2361"/>
      <c r="M2361"/>
      <c r="N2361"/>
      <c r="O2361"/>
    </row>
    <row r="2362" spans="1:15" ht="13.2" customHeight="1" x14ac:dyDescent="0.25">
      <c r="A2362"/>
      <c r="B2362"/>
      <c r="C2362"/>
      <c r="D2362"/>
      <c r="E2362"/>
      <c r="F2362"/>
      <c r="G2362"/>
      <c r="H2362"/>
      <c r="I2362"/>
      <c r="J2362"/>
      <c r="K2362"/>
      <c r="L2362"/>
      <c r="M2362"/>
      <c r="N2362"/>
      <c r="O2362"/>
    </row>
    <row r="2363" spans="1:15" ht="13.2" customHeight="1" x14ac:dyDescent="0.25">
      <c r="A2363"/>
      <c r="B2363"/>
      <c r="C2363"/>
      <c r="D2363"/>
      <c r="E2363"/>
      <c r="F2363"/>
      <c r="G2363"/>
      <c r="H2363"/>
      <c r="I2363"/>
      <c r="J2363"/>
      <c r="K2363"/>
      <c r="L2363"/>
      <c r="M2363"/>
      <c r="N2363"/>
      <c r="O2363"/>
    </row>
    <row r="2364" spans="1:15" ht="13.2" customHeight="1" x14ac:dyDescent="0.25">
      <c r="A2364"/>
      <c r="B2364"/>
      <c r="C2364"/>
      <c r="D2364"/>
      <c r="E2364"/>
      <c r="F2364"/>
      <c r="G2364"/>
      <c r="H2364"/>
      <c r="I2364"/>
      <c r="J2364"/>
      <c r="K2364"/>
      <c r="L2364"/>
      <c r="M2364"/>
      <c r="N2364"/>
      <c r="O2364"/>
    </row>
    <row r="2365" spans="1:15" ht="13.2" customHeight="1" x14ac:dyDescent="0.25">
      <c r="A2365"/>
      <c r="B2365"/>
      <c r="C2365"/>
      <c r="D2365"/>
      <c r="E2365"/>
      <c r="F2365"/>
      <c r="G2365"/>
      <c r="H2365"/>
      <c r="I2365"/>
      <c r="J2365"/>
      <c r="K2365"/>
      <c r="L2365"/>
      <c r="M2365"/>
      <c r="N2365"/>
      <c r="O2365"/>
    </row>
    <row r="2366" spans="1:15" ht="13.2" customHeight="1" x14ac:dyDescent="0.25">
      <c r="A2366"/>
      <c r="B2366"/>
      <c r="C2366"/>
      <c r="D2366"/>
      <c r="E2366"/>
      <c r="F2366"/>
      <c r="G2366"/>
      <c r="H2366"/>
      <c r="I2366"/>
      <c r="J2366"/>
      <c r="K2366"/>
      <c r="L2366"/>
      <c r="M2366"/>
      <c r="N2366"/>
      <c r="O2366"/>
    </row>
    <row r="2367" spans="1:15" ht="13.2" customHeight="1" x14ac:dyDescent="0.25">
      <c r="A2367"/>
      <c r="B2367"/>
      <c r="C2367"/>
      <c r="D2367"/>
      <c r="E2367"/>
      <c r="F2367"/>
      <c r="G2367"/>
      <c r="H2367"/>
      <c r="I2367"/>
      <c r="J2367"/>
      <c r="K2367"/>
      <c r="L2367"/>
      <c r="M2367"/>
      <c r="N2367"/>
      <c r="O2367"/>
    </row>
    <row r="2368" spans="1:15" ht="13.2" customHeight="1" x14ac:dyDescent="0.25">
      <c r="A2368"/>
      <c r="B2368"/>
      <c r="C2368"/>
      <c r="D2368"/>
      <c r="E2368"/>
      <c r="F2368"/>
      <c r="G2368"/>
      <c r="H2368"/>
      <c r="I2368"/>
      <c r="J2368"/>
      <c r="K2368"/>
      <c r="L2368"/>
      <c r="M2368"/>
      <c r="N2368"/>
      <c r="O2368"/>
    </row>
    <row r="2369" spans="1:15" ht="13.2" customHeight="1" x14ac:dyDescent="0.25">
      <c r="A2369"/>
      <c r="B2369"/>
      <c r="C2369"/>
      <c r="D2369"/>
      <c r="E2369"/>
      <c r="F2369"/>
      <c r="G2369"/>
      <c r="H2369"/>
      <c r="I2369"/>
      <c r="J2369"/>
      <c r="K2369"/>
      <c r="L2369"/>
      <c r="M2369"/>
      <c r="N2369"/>
      <c r="O2369"/>
    </row>
    <row r="2370" spans="1:15" ht="13.2" customHeight="1" x14ac:dyDescent="0.25">
      <c r="A2370"/>
      <c r="B2370"/>
      <c r="C2370"/>
      <c r="D2370"/>
      <c r="E2370"/>
      <c r="F2370"/>
      <c r="G2370"/>
      <c r="H2370"/>
      <c r="I2370"/>
      <c r="J2370"/>
      <c r="K2370"/>
      <c r="L2370"/>
      <c r="M2370"/>
      <c r="N2370"/>
      <c r="O2370"/>
    </row>
    <row r="2371" spans="1:15" ht="13.2" customHeight="1" x14ac:dyDescent="0.25">
      <c r="A2371"/>
      <c r="B2371"/>
      <c r="C2371"/>
      <c r="D2371"/>
      <c r="E2371"/>
      <c r="F2371"/>
      <c r="G2371"/>
      <c r="H2371"/>
      <c r="I2371"/>
      <c r="J2371"/>
      <c r="K2371"/>
      <c r="L2371"/>
      <c r="M2371"/>
      <c r="N2371"/>
      <c r="O2371"/>
    </row>
    <row r="2372" spans="1:15" ht="13.2" customHeight="1" x14ac:dyDescent="0.25">
      <c r="A2372"/>
      <c r="B2372"/>
      <c r="C2372"/>
      <c r="D2372"/>
      <c r="E2372"/>
      <c r="F2372"/>
      <c r="G2372"/>
      <c r="H2372"/>
      <c r="I2372"/>
      <c r="J2372"/>
      <c r="K2372"/>
      <c r="L2372"/>
      <c r="M2372"/>
      <c r="N2372"/>
      <c r="O2372"/>
    </row>
    <row r="2373" spans="1:15" ht="13.2" customHeight="1" x14ac:dyDescent="0.25">
      <c r="A2373"/>
      <c r="B2373"/>
      <c r="C2373"/>
      <c r="D2373"/>
      <c r="E2373"/>
      <c r="F2373"/>
      <c r="G2373"/>
      <c r="H2373"/>
      <c r="I2373"/>
      <c r="J2373"/>
      <c r="K2373"/>
      <c r="L2373"/>
      <c r="M2373"/>
      <c r="N2373"/>
      <c r="O2373"/>
    </row>
    <row r="2374" spans="1:15" ht="13.2" customHeight="1" x14ac:dyDescent="0.25">
      <c r="A2374"/>
      <c r="B2374"/>
      <c r="C2374"/>
      <c r="D2374"/>
      <c r="E2374"/>
      <c r="F2374"/>
      <c r="G2374"/>
      <c r="H2374"/>
      <c r="I2374"/>
      <c r="J2374"/>
      <c r="K2374"/>
      <c r="L2374"/>
      <c r="M2374"/>
      <c r="N2374"/>
      <c r="O2374"/>
    </row>
    <row r="2375" spans="1:15" ht="13.2" customHeight="1" x14ac:dyDescent="0.25">
      <c r="A2375"/>
      <c r="B2375"/>
      <c r="C2375"/>
      <c r="D2375"/>
      <c r="E2375"/>
      <c r="F2375"/>
      <c r="G2375"/>
      <c r="H2375"/>
      <c r="I2375"/>
      <c r="J2375"/>
      <c r="K2375"/>
      <c r="L2375"/>
      <c r="M2375"/>
      <c r="N2375"/>
      <c r="O2375"/>
    </row>
    <row r="2376" spans="1:15" ht="13.2" customHeight="1" x14ac:dyDescent="0.25">
      <c r="A2376"/>
      <c r="B2376"/>
      <c r="C2376"/>
      <c r="D2376"/>
      <c r="E2376"/>
      <c r="F2376"/>
      <c r="G2376"/>
      <c r="H2376"/>
      <c r="I2376"/>
      <c r="J2376"/>
      <c r="K2376"/>
      <c r="L2376"/>
      <c r="M2376"/>
      <c r="N2376"/>
      <c r="O2376"/>
    </row>
    <row r="2377" spans="1:15" ht="13.2" customHeight="1" x14ac:dyDescent="0.25">
      <c r="A2377"/>
      <c r="B2377"/>
      <c r="C2377"/>
      <c r="D2377"/>
      <c r="E2377"/>
      <c r="F2377"/>
      <c r="G2377"/>
      <c r="H2377"/>
      <c r="I2377"/>
      <c r="J2377"/>
      <c r="K2377"/>
      <c r="L2377"/>
      <c r="M2377"/>
      <c r="N2377"/>
      <c r="O2377"/>
    </row>
    <row r="2378" spans="1:15" ht="13.2" customHeight="1" x14ac:dyDescent="0.25">
      <c r="A2378"/>
      <c r="B2378"/>
      <c r="C2378"/>
      <c r="D2378"/>
      <c r="E2378"/>
      <c r="F2378"/>
      <c r="G2378"/>
      <c r="H2378"/>
      <c r="I2378"/>
      <c r="J2378"/>
      <c r="K2378"/>
      <c r="L2378"/>
      <c r="M2378"/>
      <c r="N2378"/>
      <c r="O2378"/>
    </row>
    <row r="2379" spans="1:15" ht="13.2" customHeight="1" x14ac:dyDescent="0.25">
      <c r="A2379"/>
      <c r="B2379"/>
      <c r="C2379"/>
      <c r="D2379"/>
      <c r="E2379"/>
      <c r="F2379"/>
      <c r="G2379"/>
      <c r="H2379"/>
      <c r="I2379"/>
      <c r="J2379"/>
      <c r="K2379"/>
      <c r="L2379"/>
      <c r="M2379"/>
      <c r="N2379"/>
      <c r="O2379"/>
    </row>
    <row r="2380" spans="1:15" ht="13.2" customHeight="1" x14ac:dyDescent="0.25">
      <c r="A2380"/>
      <c r="B2380"/>
      <c r="C2380"/>
      <c r="D2380"/>
      <c r="E2380"/>
      <c r="F2380"/>
      <c r="G2380"/>
      <c r="H2380"/>
      <c r="I2380"/>
      <c r="J2380"/>
      <c r="K2380"/>
      <c r="L2380"/>
      <c r="M2380"/>
      <c r="N2380"/>
      <c r="O2380"/>
    </row>
    <row r="2381" spans="1:15" ht="13.2" customHeight="1" x14ac:dyDescent="0.25">
      <c r="A2381"/>
      <c r="B2381"/>
      <c r="C2381"/>
      <c r="D2381"/>
      <c r="E2381"/>
      <c r="F2381"/>
      <c r="G2381"/>
      <c r="H2381"/>
      <c r="I2381"/>
      <c r="J2381"/>
      <c r="K2381"/>
      <c r="L2381"/>
      <c r="M2381"/>
      <c r="N2381"/>
      <c r="O2381"/>
    </row>
    <row r="2382" spans="1:15" ht="13.2" customHeight="1" x14ac:dyDescent="0.25">
      <c r="A2382"/>
      <c r="B2382"/>
      <c r="C2382"/>
      <c r="D2382"/>
      <c r="E2382"/>
      <c r="F2382"/>
      <c r="G2382"/>
      <c r="H2382"/>
      <c r="I2382"/>
      <c r="J2382"/>
      <c r="K2382"/>
      <c r="L2382"/>
      <c r="M2382"/>
      <c r="N2382"/>
      <c r="O2382"/>
    </row>
    <row r="2383" spans="1:15" ht="13.2" customHeight="1" x14ac:dyDescent="0.25">
      <c r="A2383"/>
      <c r="B2383"/>
      <c r="C2383"/>
      <c r="D2383"/>
      <c r="E2383"/>
      <c r="F2383"/>
      <c r="G2383"/>
      <c r="H2383"/>
      <c r="I2383"/>
      <c r="J2383"/>
      <c r="K2383"/>
      <c r="L2383"/>
      <c r="M2383"/>
      <c r="N2383"/>
      <c r="O2383"/>
    </row>
    <row r="2384" spans="1:15" ht="13.2" customHeight="1" x14ac:dyDescent="0.25">
      <c r="A2384"/>
      <c r="B2384"/>
      <c r="C2384"/>
      <c r="D2384"/>
      <c r="E2384"/>
      <c r="F2384"/>
      <c r="G2384"/>
      <c r="H2384"/>
      <c r="I2384"/>
      <c r="J2384"/>
      <c r="K2384"/>
      <c r="L2384"/>
      <c r="M2384"/>
      <c r="N2384"/>
      <c r="O2384"/>
    </row>
    <row r="2385" spans="1:15" ht="13.2" customHeight="1" x14ac:dyDescent="0.25">
      <c r="A2385"/>
      <c r="B2385"/>
      <c r="C2385"/>
      <c r="D2385"/>
      <c r="E2385"/>
      <c r="F2385"/>
      <c r="G2385"/>
      <c r="H2385"/>
      <c r="I2385"/>
      <c r="J2385"/>
      <c r="K2385"/>
      <c r="L2385"/>
      <c r="M2385"/>
      <c r="N2385"/>
      <c r="O2385"/>
    </row>
    <row r="2386" spans="1:15" ht="13.2" customHeight="1" x14ac:dyDescent="0.25">
      <c r="A2386"/>
      <c r="B2386"/>
      <c r="C2386"/>
      <c r="D2386"/>
      <c r="E2386"/>
      <c r="F2386"/>
      <c r="G2386"/>
      <c r="H2386"/>
      <c r="I2386"/>
      <c r="J2386"/>
      <c r="K2386"/>
      <c r="L2386"/>
      <c r="M2386"/>
      <c r="N2386"/>
      <c r="O2386"/>
    </row>
    <row r="2387" spans="1:15" ht="13.2" customHeight="1" x14ac:dyDescent="0.25">
      <c r="A2387"/>
      <c r="B2387"/>
      <c r="C2387"/>
      <c r="D2387"/>
      <c r="E2387"/>
      <c r="F2387"/>
      <c r="G2387"/>
      <c r="H2387"/>
      <c r="I2387"/>
      <c r="J2387"/>
      <c r="K2387"/>
      <c r="L2387"/>
      <c r="M2387"/>
      <c r="N2387"/>
      <c r="O2387"/>
    </row>
    <row r="2388" spans="1:15" ht="13.2" customHeight="1" x14ac:dyDescent="0.25">
      <c r="A2388"/>
      <c r="B2388"/>
      <c r="C2388"/>
      <c r="D2388"/>
      <c r="E2388"/>
      <c r="F2388"/>
      <c r="G2388"/>
      <c r="H2388"/>
      <c r="I2388"/>
      <c r="J2388"/>
      <c r="K2388"/>
      <c r="L2388"/>
      <c r="M2388"/>
      <c r="N2388"/>
      <c r="O2388"/>
    </row>
    <row r="2389" spans="1:15" ht="13.2" customHeight="1" x14ac:dyDescent="0.25">
      <c r="A2389"/>
      <c r="B2389"/>
      <c r="C2389"/>
      <c r="D2389"/>
      <c r="E2389"/>
      <c r="F2389"/>
      <c r="G2389"/>
      <c r="H2389"/>
      <c r="I2389"/>
      <c r="J2389"/>
      <c r="K2389"/>
      <c r="L2389"/>
      <c r="M2389"/>
      <c r="N2389"/>
      <c r="O2389"/>
    </row>
    <row r="2390" spans="1:15" ht="13.2" customHeight="1" x14ac:dyDescent="0.25">
      <c r="A2390"/>
      <c r="B2390"/>
      <c r="C2390"/>
      <c r="D2390"/>
      <c r="E2390"/>
      <c r="F2390"/>
      <c r="G2390"/>
      <c r="H2390"/>
      <c r="I2390"/>
      <c r="J2390"/>
      <c r="K2390"/>
      <c r="L2390"/>
      <c r="M2390"/>
      <c r="N2390"/>
      <c r="O2390"/>
    </row>
    <row r="2391" spans="1:15" ht="13.2" customHeight="1" x14ac:dyDescent="0.25">
      <c r="A2391"/>
      <c r="B2391"/>
      <c r="C2391"/>
      <c r="D2391"/>
      <c r="E2391"/>
      <c r="F2391"/>
      <c r="G2391"/>
      <c r="H2391"/>
      <c r="I2391"/>
      <c r="J2391"/>
      <c r="K2391"/>
      <c r="L2391"/>
      <c r="M2391"/>
      <c r="N2391"/>
      <c r="O2391"/>
    </row>
    <row r="2392" spans="1:15" ht="13.2" customHeight="1" x14ac:dyDescent="0.25">
      <c r="A2392"/>
      <c r="B2392"/>
      <c r="C2392"/>
      <c r="D2392"/>
      <c r="E2392"/>
      <c r="F2392"/>
      <c r="G2392"/>
      <c r="H2392"/>
      <c r="I2392"/>
      <c r="J2392"/>
      <c r="K2392"/>
      <c r="L2392"/>
      <c r="M2392"/>
      <c r="N2392"/>
      <c r="O2392"/>
    </row>
    <row r="2393" spans="1:15" ht="13.2" customHeight="1" x14ac:dyDescent="0.25">
      <c r="A2393"/>
      <c r="B2393"/>
      <c r="C2393"/>
      <c r="D2393"/>
      <c r="E2393"/>
      <c r="F2393"/>
      <c r="G2393"/>
      <c r="H2393"/>
      <c r="I2393"/>
      <c r="J2393"/>
      <c r="K2393"/>
      <c r="L2393"/>
      <c r="M2393"/>
      <c r="N2393"/>
      <c r="O2393"/>
    </row>
    <row r="2394" spans="1:15" ht="13.2" customHeight="1" x14ac:dyDescent="0.25">
      <c r="A2394"/>
      <c r="B2394"/>
      <c r="C2394"/>
      <c r="D2394"/>
      <c r="E2394"/>
      <c r="F2394"/>
      <c r="G2394"/>
      <c r="H2394"/>
      <c r="I2394"/>
      <c r="J2394"/>
      <c r="K2394"/>
      <c r="L2394"/>
      <c r="M2394"/>
      <c r="N2394"/>
      <c r="O2394"/>
    </row>
    <row r="2395" spans="1:15" ht="13.2" customHeight="1" x14ac:dyDescent="0.25">
      <c r="A2395"/>
      <c r="B2395"/>
      <c r="C2395"/>
      <c r="D2395"/>
      <c r="E2395"/>
      <c r="F2395"/>
      <c r="G2395"/>
      <c r="H2395"/>
      <c r="I2395"/>
      <c r="J2395"/>
      <c r="K2395"/>
      <c r="L2395"/>
      <c r="M2395"/>
      <c r="N2395"/>
      <c r="O2395"/>
    </row>
    <row r="2396" spans="1:15" ht="13.2" customHeight="1" x14ac:dyDescent="0.25">
      <c r="A2396"/>
      <c r="B2396"/>
      <c r="C2396"/>
      <c r="D2396"/>
      <c r="E2396"/>
      <c r="F2396"/>
      <c r="G2396"/>
      <c r="H2396"/>
      <c r="I2396"/>
      <c r="J2396"/>
      <c r="K2396"/>
      <c r="L2396"/>
      <c r="M2396"/>
      <c r="N2396"/>
      <c r="O2396"/>
    </row>
    <row r="2397" spans="1:15" ht="13.2" customHeight="1" x14ac:dyDescent="0.25">
      <c r="A2397"/>
      <c r="B2397"/>
      <c r="C2397"/>
      <c r="D2397"/>
      <c r="E2397"/>
      <c r="F2397"/>
      <c r="G2397"/>
      <c r="H2397"/>
      <c r="I2397"/>
      <c r="J2397"/>
      <c r="K2397"/>
      <c r="L2397"/>
      <c r="M2397"/>
      <c r="N2397"/>
      <c r="O2397"/>
    </row>
    <row r="2398" spans="1:15" ht="13.2" customHeight="1" x14ac:dyDescent="0.25">
      <c r="A2398"/>
      <c r="B2398"/>
      <c r="C2398"/>
      <c r="D2398"/>
      <c r="E2398"/>
      <c r="F2398"/>
      <c r="G2398"/>
      <c r="H2398"/>
      <c r="I2398"/>
      <c r="J2398"/>
      <c r="K2398"/>
      <c r="L2398"/>
      <c r="M2398"/>
      <c r="N2398"/>
      <c r="O2398"/>
    </row>
    <row r="2399" spans="1:15" ht="13.2" customHeight="1" x14ac:dyDescent="0.25">
      <c r="A2399"/>
      <c r="B2399"/>
      <c r="C2399"/>
      <c r="D2399"/>
      <c r="E2399"/>
      <c r="F2399"/>
      <c r="G2399"/>
      <c r="H2399"/>
      <c r="I2399"/>
      <c r="J2399"/>
      <c r="K2399"/>
      <c r="L2399"/>
      <c r="M2399"/>
      <c r="N2399"/>
      <c r="O2399"/>
    </row>
    <row r="2400" spans="1:15" ht="13.2" customHeight="1" x14ac:dyDescent="0.25">
      <c r="A2400"/>
      <c r="B2400"/>
      <c r="C2400"/>
      <c r="D2400"/>
      <c r="E2400"/>
      <c r="F2400"/>
      <c r="G2400"/>
      <c r="H2400"/>
      <c r="I2400"/>
      <c r="J2400"/>
      <c r="K2400"/>
      <c r="L2400"/>
      <c r="M2400"/>
      <c r="N2400"/>
      <c r="O2400"/>
    </row>
    <row r="2401" spans="1:15" ht="13.2" customHeight="1" x14ac:dyDescent="0.25">
      <c r="A2401"/>
      <c r="B2401"/>
      <c r="C2401"/>
      <c r="D2401"/>
      <c r="E2401"/>
      <c r="F2401"/>
      <c r="G2401"/>
      <c r="H2401"/>
      <c r="I2401"/>
      <c r="J2401"/>
      <c r="K2401"/>
      <c r="L2401"/>
      <c r="M2401"/>
      <c r="N2401"/>
      <c r="O2401"/>
    </row>
    <row r="2402" spans="1:15" ht="13.2" customHeight="1" x14ac:dyDescent="0.25">
      <c r="A2402"/>
      <c r="B2402"/>
      <c r="C2402"/>
      <c r="D2402"/>
      <c r="E2402"/>
      <c r="F2402"/>
      <c r="G2402"/>
      <c r="H2402"/>
      <c r="I2402"/>
      <c r="J2402"/>
      <c r="K2402"/>
      <c r="L2402"/>
      <c r="M2402"/>
      <c r="N2402"/>
      <c r="O2402"/>
    </row>
    <row r="2403" spans="1:15" ht="13.2" customHeight="1" x14ac:dyDescent="0.25">
      <c r="A2403"/>
      <c r="B2403"/>
      <c r="C2403"/>
      <c r="D2403"/>
      <c r="E2403"/>
      <c r="F2403"/>
      <c r="G2403"/>
      <c r="H2403"/>
      <c r="I2403"/>
      <c r="J2403"/>
      <c r="K2403"/>
      <c r="L2403"/>
      <c r="M2403"/>
      <c r="N2403"/>
      <c r="O2403"/>
    </row>
    <row r="2404" spans="1:15" ht="13.2" customHeight="1" x14ac:dyDescent="0.25">
      <c r="A2404"/>
      <c r="B2404"/>
      <c r="C2404"/>
      <c r="D2404"/>
      <c r="E2404"/>
      <c r="F2404"/>
      <c r="G2404"/>
      <c r="H2404"/>
      <c r="I2404"/>
      <c r="J2404"/>
      <c r="K2404"/>
      <c r="L2404"/>
      <c r="M2404"/>
      <c r="N2404"/>
      <c r="O2404"/>
    </row>
    <row r="2405" spans="1:15" ht="13.2" customHeight="1" x14ac:dyDescent="0.25">
      <c r="A2405"/>
      <c r="B2405"/>
      <c r="C2405"/>
      <c r="D2405"/>
      <c r="E2405"/>
      <c r="F2405"/>
      <c r="G2405"/>
      <c r="H2405"/>
      <c r="I2405"/>
      <c r="J2405"/>
      <c r="K2405"/>
      <c r="L2405"/>
      <c r="M2405"/>
      <c r="N2405"/>
      <c r="O2405"/>
    </row>
    <row r="2406" spans="1:15" ht="13.2" customHeight="1" x14ac:dyDescent="0.25">
      <c r="A2406"/>
      <c r="B2406"/>
      <c r="C2406"/>
      <c r="D2406"/>
      <c r="E2406"/>
      <c r="F2406"/>
      <c r="G2406"/>
      <c r="H2406"/>
      <c r="I2406"/>
      <c r="J2406"/>
      <c r="K2406"/>
      <c r="L2406"/>
      <c r="M2406"/>
      <c r="N2406"/>
      <c r="O2406"/>
    </row>
    <row r="2407" spans="1:15" ht="13.2" customHeight="1" x14ac:dyDescent="0.25">
      <c r="A2407"/>
      <c r="B2407"/>
      <c r="C2407"/>
      <c r="D2407"/>
      <c r="E2407"/>
      <c r="F2407"/>
      <c r="G2407"/>
      <c r="H2407"/>
      <c r="I2407"/>
      <c r="J2407"/>
      <c r="K2407"/>
      <c r="L2407"/>
      <c r="M2407"/>
      <c r="N2407"/>
      <c r="O2407"/>
    </row>
    <row r="2408" spans="1:15" ht="13.2" customHeight="1" x14ac:dyDescent="0.25">
      <c r="A2408"/>
      <c r="B2408"/>
      <c r="C2408"/>
      <c r="D2408"/>
      <c r="E2408"/>
      <c r="F2408"/>
      <c r="G2408"/>
      <c r="H2408"/>
      <c r="I2408"/>
      <c r="J2408"/>
      <c r="K2408"/>
      <c r="L2408"/>
      <c r="M2408"/>
      <c r="N2408"/>
      <c r="O2408"/>
    </row>
    <row r="2409" spans="1:15" ht="13.2" customHeight="1" x14ac:dyDescent="0.25">
      <c r="A2409"/>
      <c r="B2409"/>
      <c r="C2409"/>
      <c r="D2409"/>
      <c r="E2409"/>
      <c r="F2409"/>
      <c r="G2409"/>
      <c r="H2409"/>
      <c r="I2409"/>
      <c r="J2409"/>
      <c r="K2409"/>
      <c r="L2409"/>
      <c r="M2409"/>
      <c r="N2409"/>
      <c r="O2409"/>
    </row>
    <row r="2410" spans="1:15" ht="13.2" customHeight="1" x14ac:dyDescent="0.25">
      <c r="A2410"/>
      <c r="B2410"/>
      <c r="C2410"/>
      <c r="D2410"/>
      <c r="E2410"/>
      <c r="F2410"/>
      <c r="G2410"/>
      <c r="H2410"/>
      <c r="I2410"/>
      <c r="J2410"/>
      <c r="K2410"/>
      <c r="L2410"/>
      <c r="M2410"/>
      <c r="N2410"/>
      <c r="O2410"/>
    </row>
    <row r="2411" spans="1:15" ht="13.2" customHeight="1" x14ac:dyDescent="0.25">
      <c r="A2411"/>
      <c r="B2411"/>
      <c r="C2411"/>
      <c r="D2411"/>
      <c r="E2411"/>
      <c r="F2411"/>
      <c r="G2411"/>
      <c r="H2411"/>
      <c r="I2411"/>
      <c r="J2411"/>
      <c r="K2411"/>
      <c r="L2411"/>
      <c r="M2411"/>
      <c r="N2411"/>
      <c r="O2411"/>
    </row>
    <row r="2412" spans="1:15" ht="13.2" customHeight="1" x14ac:dyDescent="0.25">
      <c r="A2412"/>
      <c r="B2412"/>
      <c r="C2412"/>
      <c r="D2412"/>
      <c r="E2412"/>
      <c r="F2412"/>
      <c r="G2412"/>
      <c r="H2412"/>
      <c r="I2412"/>
      <c r="J2412"/>
      <c r="K2412"/>
      <c r="L2412"/>
      <c r="M2412"/>
      <c r="N2412"/>
      <c r="O2412"/>
    </row>
    <row r="2413" spans="1:15" ht="13.2" customHeight="1" x14ac:dyDescent="0.25">
      <c r="A2413"/>
      <c r="B2413"/>
      <c r="C2413"/>
      <c r="D2413"/>
      <c r="E2413"/>
      <c r="F2413"/>
      <c r="G2413"/>
      <c r="H2413"/>
      <c r="I2413"/>
      <c r="J2413"/>
      <c r="K2413"/>
      <c r="L2413"/>
      <c r="M2413"/>
      <c r="N2413"/>
      <c r="O2413"/>
    </row>
    <row r="2414" spans="1:15" ht="13.2" customHeight="1" x14ac:dyDescent="0.25">
      <c r="A2414"/>
      <c r="B2414"/>
      <c r="C2414"/>
      <c r="D2414"/>
      <c r="E2414"/>
      <c r="F2414"/>
      <c r="G2414"/>
      <c r="H2414"/>
      <c r="I2414"/>
      <c r="J2414"/>
      <c r="K2414"/>
      <c r="L2414"/>
      <c r="M2414"/>
      <c r="N2414"/>
      <c r="O2414"/>
    </row>
    <row r="2415" spans="1:15" ht="13.2" customHeight="1" x14ac:dyDescent="0.25">
      <c r="A2415"/>
      <c r="B2415"/>
      <c r="C2415"/>
      <c r="D2415"/>
      <c r="E2415"/>
      <c r="F2415"/>
      <c r="G2415"/>
      <c r="H2415"/>
      <c r="I2415"/>
      <c r="J2415"/>
      <c r="K2415"/>
      <c r="L2415"/>
      <c r="M2415"/>
      <c r="N2415"/>
      <c r="O2415"/>
    </row>
    <row r="2416" spans="1:15" ht="13.2" customHeight="1" x14ac:dyDescent="0.25">
      <c r="A2416"/>
      <c r="B2416"/>
      <c r="C2416"/>
      <c r="D2416"/>
      <c r="E2416"/>
      <c r="F2416"/>
      <c r="G2416"/>
      <c r="H2416"/>
      <c r="I2416"/>
      <c r="J2416"/>
      <c r="K2416"/>
      <c r="L2416"/>
      <c r="M2416"/>
      <c r="N2416"/>
      <c r="O2416"/>
    </row>
    <row r="2417" spans="1:15" ht="13.2" customHeight="1" x14ac:dyDescent="0.25">
      <c r="A2417"/>
      <c r="B2417"/>
      <c r="C2417"/>
      <c r="D2417"/>
      <c r="E2417"/>
      <c r="F2417"/>
      <c r="G2417"/>
      <c r="H2417"/>
      <c r="I2417"/>
      <c r="J2417"/>
      <c r="K2417"/>
      <c r="L2417"/>
      <c r="M2417"/>
      <c r="N2417"/>
      <c r="O2417"/>
    </row>
    <row r="2418" spans="1:15" ht="13.2" customHeight="1" x14ac:dyDescent="0.25">
      <c r="A2418"/>
      <c r="B2418"/>
      <c r="C2418"/>
      <c r="D2418"/>
      <c r="E2418"/>
      <c r="F2418"/>
      <c r="G2418"/>
      <c r="H2418"/>
      <c r="I2418"/>
      <c r="J2418"/>
      <c r="K2418"/>
      <c r="L2418"/>
      <c r="M2418"/>
      <c r="N2418"/>
      <c r="O2418"/>
    </row>
    <row r="2419" spans="1:15" ht="13.2" customHeight="1" x14ac:dyDescent="0.25">
      <c r="A2419"/>
      <c r="B2419"/>
      <c r="C2419"/>
      <c r="D2419"/>
      <c r="E2419"/>
      <c r="F2419"/>
      <c r="G2419"/>
      <c r="H2419"/>
      <c r="I2419"/>
      <c r="J2419"/>
      <c r="K2419"/>
      <c r="L2419"/>
      <c r="M2419"/>
      <c r="N2419"/>
      <c r="O2419"/>
    </row>
    <row r="2420" spans="1:15" ht="13.2" customHeight="1" x14ac:dyDescent="0.25">
      <c r="A2420"/>
      <c r="B2420"/>
      <c r="C2420"/>
      <c r="D2420"/>
      <c r="E2420"/>
      <c r="F2420"/>
      <c r="G2420"/>
      <c r="H2420"/>
      <c r="I2420"/>
      <c r="J2420"/>
      <c r="K2420"/>
      <c r="L2420"/>
      <c r="M2420"/>
      <c r="N2420"/>
      <c r="O2420"/>
    </row>
    <row r="2421" spans="1:15" ht="13.2" customHeight="1" x14ac:dyDescent="0.25">
      <c r="A2421"/>
      <c r="B2421"/>
      <c r="C2421"/>
      <c r="D2421"/>
      <c r="E2421"/>
      <c r="F2421"/>
      <c r="G2421"/>
      <c r="H2421"/>
      <c r="I2421"/>
      <c r="J2421"/>
      <c r="K2421"/>
      <c r="L2421"/>
      <c r="M2421"/>
      <c r="N2421"/>
      <c r="O2421"/>
    </row>
    <row r="2422" spans="1:15" ht="13.2" customHeight="1" x14ac:dyDescent="0.25">
      <c r="A2422"/>
      <c r="B2422"/>
      <c r="C2422"/>
      <c r="D2422"/>
      <c r="E2422"/>
      <c r="F2422"/>
      <c r="G2422"/>
      <c r="H2422"/>
      <c r="I2422"/>
      <c r="J2422"/>
      <c r="K2422"/>
      <c r="L2422"/>
      <c r="M2422"/>
      <c r="N2422"/>
      <c r="O2422"/>
    </row>
    <row r="2423" spans="1:15" ht="13.2" customHeight="1" x14ac:dyDescent="0.25">
      <c r="A2423"/>
      <c r="B2423"/>
      <c r="C2423"/>
      <c r="D2423"/>
      <c r="E2423"/>
      <c r="F2423"/>
      <c r="G2423"/>
      <c r="H2423"/>
      <c r="I2423"/>
      <c r="J2423"/>
      <c r="K2423"/>
      <c r="L2423"/>
      <c r="M2423"/>
      <c r="N2423"/>
      <c r="O2423"/>
    </row>
    <row r="2424" spans="1:15" ht="13.2" customHeight="1" x14ac:dyDescent="0.25">
      <c r="A2424"/>
      <c r="B2424"/>
      <c r="C2424"/>
      <c r="D2424"/>
      <c r="E2424"/>
      <c r="F2424"/>
      <c r="G2424"/>
      <c r="H2424"/>
      <c r="I2424"/>
      <c r="J2424"/>
      <c r="K2424"/>
      <c r="L2424"/>
      <c r="M2424"/>
      <c r="N2424"/>
      <c r="O2424"/>
    </row>
    <row r="2425" spans="1:15" ht="13.2" customHeight="1" x14ac:dyDescent="0.25">
      <c r="A2425"/>
      <c r="B2425"/>
      <c r="C2425"/>
      <c r="D2425"/>
      <c r="E2425"/>
      <c r="F2425"/>
      <c r="G2425"/>
      <c r="H2425"/>
      <c r="I2425"/>
      <c r="J2425"/>
      <c r="K2425"/>
      <c r="L2425"/>
      <c r="M2425"/>
      <c r="N2425"/>
      <c r="O2425"/>
    </row>
    <row r="2426" spans="1:15" ht="13.2" customHeight="1" x14ac:dyDescent="0.25">
      <c r="A2426"/>
      <c r="B2426"/>
      <c r="C2426"/>
      <c r="D2426"/>
      <c r="E2426"/>
      <c r="F2426"/>
      <c r="G2426"/>
      <c r="H2426"/>
      <c r="I2426"/>
      <c r="J2426"/>
      <c r="K2426"/>
      <c r="L2426"/>
      <c r="M2426"/>
      <c r="N2426"/>
      <c r="O2426"/>
    </row>
    <row r="2427" spans="1:15" ht="13.2" customHeight="1" x14ac:dyDescent="0.25">
      <c r="A2427"/>
      <c r="B2427"/>
      <c r="C2427"/>
      <c r="D2427"/>
      <c r="E2427"/>
      <c r="F2427"/>
      <c r="G2427"/>
      <c r="H2427"/>
      <c r="I2427"/>
      <c r="J2427"/>
      <c r="K2427"/>
      <c r="L2427"/>
      <c r="M2427"/>
      <c r="N2427"/>
      <c r="O2427"/>
    </row>
    <row r="2428" spans="1:15" ht="13.2" customHeight="1" x14ac:dyDescent="0.25">
      <c r="A2428"/>
      <c r="B2428"/>
      <c r="C2428"/>
      <c r="D2428"/>
      <c r="E2428"/>
      <c r="F2428"/>
      <c r="G2428"/>
      <c r="H2428"/>
      <c r="I2428"/>
      <c r="J2428"/>
      <c r="K2428"/>
      <c r="L2428"/>
      <c r="M2428"/>
      <c r="N2428"/>
      <c r="O2428"/>
    </row>
    <row r="2429" spans="1:15" ht="13.2" customHeight="1" x14ac:dyDescent="0.25">
      <c r="A2429"/>
      <c r="B2429"/>
      <c r="C2429"/>
      <c r="D2429"/>
      <c r="E2429"/>
      <c r="F2429"/>
      <c r="G2429"/>
      <c r="H2429"/>
      <c r="I2429"/>
      <c r="J2429"/>
      <c r="K2429"/>
      <c r="L2429"/>
      <c r="M2429"/>
      <c r="N2429"/>
      <c r="O2429"/>
    </row>
    <row r="2430" spans="1:15" ht="13.2" customHeight="1" x14ac:dyDescent="0.25">
      <c r="A2430"/>
      <c r="B2430"/>
      <c r="C2430"/>
      <c r="D2430"/>
      <c r="E2430"/>
      <c r="F2430"/>
      <c r="G2430"/>
      <c r="H2430"/>
      <c r="I2430"/>
      <c r="J2430"/>
      <c r="K2430"/>
      <c r="L2430"/>
      <c r="M2430"/>
      <c r="N2430"/>
      <c r="O2430"/>
    </row>
    <row r="2431" spans="1:15" ht="13.2" customHeight="1" x14ac:dyDescent="0.25">
      <c r="A2431"/>
      <c r="B2431"/>
      <c r="C2431"/>
      <c r="D2431"/>
      <c r="E2431"/>
      <c r="F2431"/>
      <c r="G2431"/>
      <c r="H2431"/>
      <c r="I2431"/>
      <c r="J2431"/>
      <c r="K2431"/>
      <c r="L2431"/>
      <c r="M2431"/>
      <c r="N2431"/>
      <c r="O2431"/>
    </row>
    <row r="2432" spans="1:15" ht="13.2" customHeight="1" x14ac:dyDescent="0.25">
      <c r="A2432"/>
      <c r="B2432"/>
      <c r="C2432"/>
      <c r="D2432"/>
      <c r="E2432"/>
      <c r="F2432"/>
      <c r="G2432"/>
      <c r="H2432"/>
      <c r="I2432"/>
      <c r="J2432"/>
      <c r="K2432"/>
      <c r="L2432"/>
      <c r="M2432"/>
      <c r="N2432"/>
      <c r="O2432"/>
    </row>
    <row r="2433" spans="1:15" ht="13.2" customHeight="1" x14ac:dyDescent="0.25">
      <c r="A2433"/>
      <c r="B2433"/>
      <c r="C2433"/>
      <c r="D2433"/>
      <c r="E2433"/>
      <c r="F2433"/>
      <c r="G2433"/>
      <c r="H2433"/>
      <c r="I2433"/>
      <c r="J2433"/>
      <c r="K2433"/>
      <c r="L2433"/>
      <c r="M2433"/>
      <c r="N2433"/>
      <c r="O2433"/>
    </row>
    <row r="2434" spans="1:15" ht="13.2" customHeight="1" x14ac:dyDescent="0.25">
      <c r="A2434"/>
      <c r="B2434"/>
      <c r="C2434"/>
      <c r="D2434"/>
      <c r="E2434"/>
      <c r="F2434"/>
      <c r="G2434"/>
      <c r="H2434"/>
      <c r="I2434"/>
      <c r="J2434"/>
      <c r="K2434"/>
      <c r="L2434"/>
      <c r="M2434"/>
      <c r="N2434"/>
      <c r="O2434"/>
    </row>
    <row r="2435" spans="1:15" ht="13.2" customHeight="1" x14ac:dyDescent="0.25">
      <c r="A2435"/>
      <c r="B2435"/>
      <c r="C2435"/>
      <c r="D2435"/>
      <c r="E2435"/>
      <c r="F2435"/>
      <c r="G2435"/>
      <c r="H2435"/>
      <c r="I2435"/>
      <c r="J2435"/>
      <c r="K2435"/>
      <c r="L2435"/>
      <c r="M2435"/>
      <c r="N2435"/>
      <c r="O2435"/>
    </row>
    <row r="2436" spans="1:15" ht="13.2" customHeight="1" x14ac:dyDescent="0.25">
      <c r="A2436"/>
      <c r="B2436"/>
      <c r="C2436"/>
      <c r="D2436"/>
      <c r="E2436"/>
      <c r="F2436"/>
      <c r="G2436"/>
      <c r="H2436"/>
      <c r="I2436"/>
      <c r="J2436"/>
      <c r="K2436"/>
      <c r="L2436"/>
      <c r="M2436"/>
      <c r="N2436"/>
      <c r="O2436"/>
    </row>
    <row r="2437" spans="1:15" ht="13.2" customHeight="1" x14ac:dyDescent="0.25">
      <c r="A2437"/>
      <c r="B2437"/>
      <c r="C2437"/>
      <c r="D2437"/>
      <c r="E2437"/>
      <c r="F2437"/>
      <c r="G2437"/>
      <c r="H2437"/>
      <c r="I2437"/>
      <c r="J2437"/>
      <c r="K2437"/>
      <c r="L2437"/>
      <c r="M2437"/>
      <c r="N2437"/>
      <c r="O2437"/>
    </row>
    <row r="2438" spans="1:15" ht="13.2" customHeight="1" x14ac:dyDescent="0.25">
      <c r="A2438"/>
      <c r="B2438"/>
      <c r="C2438"/>
      <c r="D2438"/>
      <c r="E2438"/>
      <c r="F2438"/>
      <c r="G2438"/>
      <c r="H2438"/>
      <c r="I2438"/>
      <c r="J2438"/>
      <c r="K2438"/>
      <c r="L2438"/>
      <c r="M2438"/>
      <c r="N2438"/>
      <c r="O2438"/>
    </row>
    <row r="2439" spans="1:15" ht="13.2" customHeight="1" x14ac:dyDescent="0.25">
      <c r="A2439"/>
      <c r="B2439"/>
      <c r="C2439"/>
      <c r="D2439"/>
      <c r="E2439"/>
      <c r="F2439"/>
      <c r="G2439"/>
      <c r="H2439"/>
      <c r="I2439"/>
      <c r="J2439"/>
      <c r="K2439"/>
      <c r="L2439"/>
      <c r="M2439"/>
      <c r="N2439"/>
      <c r="O2439"/>
    </row>
    <row r="2440" spans="1:15" ht="13.2" customHeight="1" x14ac:dyDescent="0.25">
      <c r="A2440"/>
      <c r="B2440"/>
      <c r="C2440"/>
      <c r="D2440"/>
      <c r="E2440"/>
      <c r="F2440"/>
      <c r="G2440"/>
      <c r="H2440"/>
      <c r="I2440"/>
      <c r="J2440"/>
      <c r="K2440"/>
      <c r="L2440"/>
      <c r="M2440"/>
      <c r="N2440"/>
      <c r="O2440"/>
    </row>
    <row r="2441" spans="1:15" ht="13.2" customHeight="1" x14ac:dyDescent="0.25">
      <c r="A2441"/>
      <c r="B2441"/>
      <c r="C2441"/>
      <c r="D2441"/>
      <c r="E2441"/>
      <c r="F2441"/>
      <c r="G2441"/>
      <c r="H2441"/>
      <c r="I2441"/>
      <c r="J2441"/>
      <c r="K2441"/>
      <c r="L2441"/>
      <c r="M2441"/>
      <c r="N2441"/>
      <c r="O2441"/>
    </row>
    <row r="2442" spans="1:15" ht="13.2" customHeight="1" x14ac:dyDescent="0.25">
      <c r="A2442"/>
      <c r="B2442"/>
      <c r="C2442"/>
      <c r="D2442"/>
      <c r="E2442"/>
      <c r="F2442"/>
      <c r="G2442"/>
      <c r="H2442"/>
      <c r="I2442"/>
      <c r="J2442"/>
      <c r="K2442"/>
      <c r="L2442"/>
      <c r="M2442"/>
      <c r="N2442"/>
      <c r="O2442"/>
    </row>
    <row r="2443" spans="1:15" ht="13.2" customHeight="1" x14ac:dyDescent="0.25">
      <c r="A2443"/>
      <c r="B2443"/>
      <c r="C2443"/>
      <c r="D2443"/>
      <c r="E2443"/>
      <c r="F2443"/>
      <c r="G2443"/>
      <c r="H2443"/>
      <c r="I2443"/>
      <c r="J2443"/>
      <c r="K2443"/>
      <c r="L2443"/>
      <c r="M2443"/>
      <c r="N2443"/>
      <c r="O2443"/>
    </row>
    <row r="2444" spans="1:15" ht="13.2" customHeight="1" x14ac:dyDescent="0.25">
      <c r="A2444"/>
      <c r="B2444"/>
      <c r="C2444"/>
      <c r="D2444"/>
      <c r="E2444"/>
      <c r="F2444"/>
      <c r="G2444"/>
      <c r="H2444"/>
      <c r="I2444"/>
      <c r="J2444"/>
      <c r="K2444"/>
      <c r="L2444"/>
      <c r="M2444"/>
      <c r="N2444"/>
      <c r="O2444"/>
    </row>
    <row r="2445" spans="1:15" ht="13.2" customHeight="1" x14ac:dyDescent="0.25">
      <c r="A2445"/>
      <c r="B2445"/>
      <c r="C2445"/>
      <c r="D2445"/>
      <c r="E2445"/>
      <c r="F2445"/>
      <c r="G2445"/>
      <c r="H2445"/>
      <c r="I2445"/>
      <c r="J2445"/>
      <c r="K2445"/>
      <c r="L2445"/>
      <c r="M2445"/>
      <c r="N2445"/>
      <c r="O2445"/>
    </row>
    <row r="2446" spans="1:15" ht="13.2" customHeight="1" x14ac:dyDescent="0.25">
      <c r="A2446"/>
      <c r="B2446"/>
      <c r="C2446"/>
      <c r="D2446"/>
      <c r="E2446"/>
      <c r="F2446"/>
      <c r="G2446"/>
      <c r="H2446"/>
      <c r="I2446"/>
      <c r="J2446"/>
      <c r="K2446"/>
      <c r="L2446"/>
      <c r="M2446"/>
      <c r="N2446"/>
      <c r="O2446"/>
    </row>
    <row r="2447" spans="1:15" ht="13.2" customHeight="1" x14ac:dyDescent="0.25">
      <c r="A2447"/>
      <c r="B2447"/>
      <c r="C2447"/>
      <c r="D2447"/>
      <c r="E2447"/>
      <c r="F2447"/>
      <c r="G2447"/>
      <c r="H2447"/>
      <c r="I2447"/>
      <c r="J2447"/>
      <c r="K2447"/>
      <c r="L2447"/>
      <c r="M2447"/>
      <c r="N2447"/>
      <c r="O2447"/>
    </row>
    <row r="2448" spans="1:15" ht="13.2" customHeight="1" x14ac:dyDescent="0.25">
      <c r="A2448"/>
      <c r="B2448"/>
      <c r="C2448"/>
      <c r="D2448"/>
      <c r="E2448"/>
      <c r="F2448"/>
      <c r="G2448"/>
      <c r="H2448"/>
      <c r="I2448"/>
      <c r="J2448"/>
      <c r="K2448"/>
      <c r="L2448"/>
      <c r="M2448"/>
      <c r="N2448"/>
      <c r="O2448"/>
    </row>
    <row r="2449" spans="1:15" ht="13.2" customHeight="1" x14ac:dyDescent="0.25">
      <c r="A2449"/>
      <c r="B2449"/>
      <c r="C2449"/>
      <c r="D2449"/>
      <c r="E2449"/>
      <c r="F2449"/>
      <c r="G2449"/>
      <c r="H2449"/>
      <c r="I2449"/>
      <c r="J2449"/>
      <c r="K2449"/>
      <c r="L2449"/>
      <c r="M2449"/>
      <c r="N2449"/>
      <c r="O2449"/>
    </row>
    <row r="2450" spans="1:15" ht="13.2" customHeight="1" x14ac:dyDescent="0.25">
      <c r="A2450"/>
      <c r="B2450"/>
      <c r="C2450"/>
      <c r="D2450"/>
      <c r="E2450"/>
      <c r="F2450"/>
      <c r="G2450"/>
      <c r="H2450"/>
      <c r="I2450"/>
      <c r="J2450"/>
      <c r="K2450"/>
      <c r="L2450"/>
      <c r="M2450"/>
      <c r="N2450"/>
      <c r="O2450"/>
    </row>
    <row r="2451" spans="1:15" ht="13.2" customHeight="1" x14ac:dyDescent="0.25">
      <c r="A2451"/>
      <c r="B2451"/>
      <c r="C2451"/>
      <c r="D2451"/>
      <c r="E2451"/>
      <c r="F2451"/>
      <c r="G2451"/>
      <c r="H2451"/>
      <c r="I2451"/>
      <c r="J2451"/>
      <c r="K2451"/>
      <c r="L2451"/>
      <c r="M2451"/>
      <c r="N2451"/>
      <c r="O2451"/>
    </row>
    <row r="2452" spans="1:15" ht="13.2" customHeight="1" x14ac:dyDescent="0.25">
      <c r="A2452"/>
      <c r="B2452"/>
      <c r="C2452"/>
      <c r="D2452"/>
      <c r="E2452"/>
      <c r="F2452"/>
      <c r="G2452"/>
      <c r="H2452"/>
      <c r="I2452"/>
      <c r="J2452"/>
      <c r="K2452"/>
      <c r="L2452"/>
      <c r="M2452"/>
      <c r="N2452"/>
      <c r="O2452"/>
    </row>
    <row r="2453" spans="1:15" ht="13.2" customHeight="1" x14ac:dyDescent="0.25">
      <c r="A2453"/>
      <c r="B2453"/>
      <c r="C2453"/>
      <c r="D2453"/>
      <c r="E2453"/>
      <c r="F2453"/>
      <c r="G2453"/>
      <c r="H2453"/>
      <c r="I2453"/>
      <c r="J2453"/>
      <c r="K2453"/>
      <c r="L2453"/>
      <c r="M2453"/>
      <c r="N2453"/>
      <c r="O2453"/>
    </row>
    <row r="2454" spans="1:15" ht="13.2" customHeight="1" x14ac:dyDescent="0.25">
      <c r="A2454"/>
      <c r="B2454"/>
      <c r="C2454"/>
      <c r="D2454"/>
      <c r="E2454"/>
      <c r="F2454"/>
      <c r="G2454"/>
      <c r="H2454"/>
      <c r="I2454"/>
      <c r="J2454"/>
      <c r="K2454"/>
      <c r="L2454"/>
      <c r="M2454"/>
      <c r="N2454"/>
      <c r="O2454"/>
    </row>
    <row r="2455" spans="1:15" ht="13.2" customHeight="1" x14ac:dyDescent="0.25">
      <c r="A2455"/>
      <c r="B2455"/>
      <c r="C2455"/>
      <c r="D2455"/>
      <c r="E2455"/>
      <c r="F2455"/>
      <c r="G2455"/>
      <c r="H2455"/>
      <c r="I2455"/>
      <c r="J2455"/>
      <c r="K2455"/>
      <c r="L2455"/>
      <c r="M2455"/>
      <c r="N2455"/>
      <c r="O2455"/>
    </row>
    <row r="2456" spans="1:15" ht="13.2" customHeight="1" x14ac:dyDescent="0.25">
      <c r="A2456"/>
      <c r="B2456"/>
      <c r="C2456"/>
      <c r="D2456"/>
      <c r="E2456"/>
      <c r="F2456"/>
      <c r="G2456"/>
      <c r="H2456"/>
      <c r="I2456"/>
      <c r="J2456"/>
      <c r="K2456"/>
      <c r="L2456"/>
      <c r="M2456"/>
      <c r="N2456"/>
      <c r="O2456"/>
    </row>
    <row r="2457" spans="1:15" ht="13.2" customHeight="1" x14ac:dyDescent="0.25">
      <c r="A2457"/>
      <c r="B2457"/>
      <c r="C2457"/>
      <c r="D2457"/>
      <c r="E2457"/>
      <c r="F2457"/>
      <c r="G2457"/>
      <c r="H2457"/>
      <c r="I2457"/>
      <c r="J2457"/>
      <c r="K2457"/>
      <c r="L2457"/>
      <c r="M2457"/>
      <c r="N2457"/>
      <c r="O2457"/>
    </row>
    <row r="2458" spans="1:15" ht="13.2" customHeight="1" x14ac:dyDescent="0.25">
      <c r="A2458"/>
      <c r="B2458"/>
      <c r="C2458"/>
      <c r="D2458"/>
      <c r="E2458"/>
      <c r="F2458"/>
      <c r="G2458"/>
      <c r="H2458"/>
      <c r="I2458"/>
      <c r="J2458"/>
      <c r="K2458"/>
      <c r="L2458"/>
      <c r="M2458"/>
      <c r="N2458"/>
      <c r="O2458"/>
    </row>
    <row r="2459" spans="1:15" ht="13.2" customHeight="1" x14ac:dyDescent="0.25">
      <c r="A2459"/>
      <c r="B2459"/>
      <c r="C2459"/>
      <c r="D2459"/>
      <c r="E2459"/>
      <c r="F2459"/>
      <c r="G2459"/>
      <c r="H2459"/>
      <c r="I2459"/>
      <c r="J2459"/>
      <c r="K2459"/>
      <c r="L2459"/>
      <c r="M2459"/>
      <c r="N2459"/>
      <c r="O2459"/>
    </row>
    <row r="2460" spans="1:15" ht="13.2" customHeight="1" x14ac:dyDescent="0.25">
      <c r="A2460"/>
      <c r="B2460"/>
      <c r="C2460"/>
      <c r="D2460"/>
      <c r="E2460"/>
      <c r="F2460"/>
      <c r="G2460"/>
      <c r="H2460"/>
      <c r="I2460"/>
      <c r="J2460"/>
      <c r="K2460"/>
      <c r="L2460"/>
      <c r="M2460"/>
      <c r="N2460"/>
      <c r="O2460"/>
    </row>
    <row r="2461" spans="1:15" ht="13.2" customHeight="1" x14ac:dyDescent="0.25">
      <c r="A2461"/>
      <c r="B2461"/>
      <c r="C2461"/>
      <c r="D2461"/>
      <c r="E2461"/>
      <c r="F2461"/>
      <c r="G2461"/>
      <c r="H2461"/>
      <c r="I2461"/>
      <c r="J2461"/>
      <c r="K2461"/>
      <c r="L2461"/>
      <c r="M2461"/>
      <c r="N2461"/>
      <c r="O2461"/>
    </row>
    <row r="2462" spans="1:15" ht="13.2" customHeight="1" x14ac:dyDescent="0.25">
      <c r="A2462"/>
      <c r="B2462"/>
      <c r="C2462"/>
      <c r="D2462"/>
      <c r="E2462"/>
      <c r="F2462"/>
      <c r="G2462"/>
      <c r="H2462"/>
      <c r="I2462"/>
      <c r="J2462"/>
      <c r="K2462"/>
      <c r="L2462"/>
      <c r="M2462"/>
      <c r="N2462"/>
      <c r="O2462"/>
    </row>
    <row r="2463" spans="1:15" ht="13.2" customHeight="1" x14ac:dyDescent="0.25">
      <c r="A2463"/>
      <c r="B2463"/>
      <c r="C2463"/>
      <c r="D2463"/>
      <c r="E2463"/>
      <c r="F2463"/>
      <c r="G2463"/>
      <c r="H2463"/>
      <c r="I2463"/>
      <c r="J2463"/>
      <c r="K2463"/>
      <c r="L2463"/>
      <c r="M2463"/>
      <c r="N2463"/>
      <c r="O2463"/>
    </row>
    <row r="2464" spans="1:15" ht="13.2" customHeight="1" x14ac:dyDescent="0.25">
      <c r="A2464"/>
      <c r="B2464"/>
      <c r="C2464"/>
      <c r="D2464"/>
      <c r="E2464"/>
      <c r="F2464"/>
      <c r="G2464"/>
      <c r="H2464"/>
      <c r="I2464"/>
      <c r="J2464"/>
      <c r="K2464"/>
      <c r="L2464"/>
      <c r="M2464"/>
      <c r="N2464"/>
      <c r="O2464"/>
    </row>
    <row r="2465" spans="1:15" ht="13.2" customHeight="1" x14ac:dyDescent="0.25">
      <c r="A2465"/>
      <c r="B2465"/>
      <c r="C2465"/>
      <c r="D2465"/>
      <c r="E2465"/>
      <c r="F2465"/>
      <c r="G2465"/>
      <c r="H2465"/>
      <c r="I2465"/>
      <c r="J2465"/>
      <c r="K2465"/>
      <c r="L2465"/>
      <c r="M2465"/>
      <c r="N2465"/>
      <c r="O2465"/>
    </row>
    <row r="2466" spans="1:15" ht="13.2" customHeight="1" x14ac:dyDescent="0.25">
      <c r="A2466"/>
      <c r="B2466"/>
      <c r="C2466"/>
      <c r="D2466"/>
      <c r="E2466"/>
      <c r="F2466"/>
      <c r="G2466"/>
      <c r="H2466"/>
      <c r="I2466"/>
      <c r="J2466"/>
      <c r="K2466"/>
      <c r="L2466"/>
      <c r="M2466"/>
      <c r="N2466"/>
      <c r="O2466"/>
    </row>
    <row r="2467" spans="1:15" ht="13.2" customHeight="1" x14ac:dyDescent="0.25">
      <c r="A2467"/>
      <c r="B2467"/>
      <c r="C2467"/>
      <c r="D2467"/>
      <c r="E2467"/>
      <c r="F2467"/>
      <c r="G2467"/>
      <c r="H2467"/>
      <c r="I2467"/>
      <c r="J2467"/>
      <c r="K2467"/>
      <c r="L2467"/>
      <c r="M2467"/>
      <c r="N2467"/>
      <c r="O2467"/>
    </row>
    <row r="2468" spans="1:15" ht="13.2" customHeight="1" x14ac:dyDescent="0.25">
      <c r="A2468"/>
      <c r="B2468"/>
      <c r="C2468"/>
      <c r="D2468"/>
      <c r="E2468"/>
      <c r="F2468"/>
      <c r="G2468"/>
      <c r="H2468"/>
      <c r="I2468"/>
      <c r="J2468"/>
      <c r="K2468"/>
      <c r="L2468"/>
      <c r="M2468"/>
      <c r="N2468"/>
      <c r="O2468"/>
    </row>
    <row r="2469" spans="1:15" ht="13.2" customHeight="1" x14ac:dyDescent="0.25">
      <c r="A2469"/>
      <c r="B2469"/>
      <c r="C2469"/>
      <c r="D2469"/>
      <c r="E2469"/>
      <c r="F2469"/>
      <c r="G2469"/>
      <c r="H2469"/>
      <c r="I2469"/>
      <c r="J2469"/>
      <c r="K2469"/>
      <c r="L2469"/>
      <c r="M2469"/>
      <c r="N2469"/>
      <c r="O2469"/>
    </row>
    <row r="2470" spans="1:15" ht="13.2" customHeight="1" x14ac:dyDescent="0.25">
      <c r="A2470"/>
      <c r="B2470"/>
      <c r="C2470"/>
      <c r="D2470"/>
      <c r="E2470"/>
      <c r="F2470"/>
      <c r="G2470"/>
      <c r="H2470"/>
      <c r="I2470"/>
      <c r="J2470"/>
      <c r="K2470"/>
      <c r="L2470"/>
      <c r="M2470"/>
      <c r="N2470"/>
      <c r="O2470"/>
    </row>
    <row r="2471" spans="1:15" ht="13.2" customHeight="1" x14ac:dyDescent="0.25">
      <c r="A2471"/>
      <c r="B2471"/>
      <c r="C2471"/>
      <c r="D2471"/>
      <c r="E2471"/>
      <c r="F2471"/>
      <c r="G2471"/>
      <c r="H2471"/>
      <c r="I2471"/>
      <c r="J2471"/>
      <c r="K2471"/>
      <c r="L2471"/>
      <c r="M2471"/>
      <c r="N2471"/>
      <c r="O2471"/>
    </row>
    <row r="2472" spans="1:15" ht="13.2" customHeight="1" x14ac:dyDescent="0.25">
      <c r="A2472"/>
      <c r="B2472"/>
      <c r="C2472"/>
      <c r="D2472"/>
      <c r="E2472"/>
      <c r="F2472"/>
      <c r="G2472"/>
      <c r="H2472"/>
      <c r="I2472"/>
      <c r="J2472"/>
      <c r="K2472"/>
      <c r="L2472"/>
      <c r="M2472"/>
      <c r="N2472"/>
      <c r="O2472"/>
    </row>
    <row r="2473" spans="1:15" ht="13.2" customHeight="1" x14ac:dyDescent="0.25">
      <c r="A2473"/>
      <c r="B2473"/>
      <c r="C2473"/>
      <c r="D2473"/>
      <c r="E2473"/>
      <c r="F2473"/>
      <c r="G2473"/>
      <c r="H2473"/>
      <c r="I2473"/>
      <c r="J2473"/>
      <c r="K2473"/>
      <c r="L2473"/>
      <c r="M2473"/>
      <c r="N2473"/>
      <c r="O2473"/>
    </row>
    <row r="2474" spans="1:15" ht="13.2" customHeight="1" x14ac:dyDescent="0.25">
      <c r="A2474"/>
      <c r="B2474"/>
      <c r="C2474"/>
      <c r="D2474"/>
      <c r="E2474"/>
      <c r="F2474"/>
      <c r="G2474"/>
      <c r="H2474"/>
      <c r="I2474"/>
      <c r="J2474"/>
      <c r="K2474"/>
      <c r="L2474"/>
      <c r="M2474"/>
      <c r="N2474"/>
      <c r="O2474"/>
    </row>
    <row r="2475" spans="1:15" ht="13.2" customHeight="1" x14ac:dyDescent="0.25">
      <c r="A2475"/>
      <c r="B2475"/>
      <c r="C2475"/>
      <c r="D2475"/>
      <c r="E2475"/>
      <c r="F2475"/>
      <c r="G2475"/>
      <c r="H2475"/>
      <c r="I2475"/>
      <c r="J2475"/>
      <c r="K2475"/>
      <c r="L2475"/>
      <c r="M2475"/>
      <c r="N2475"/>
      <c r="O2475"/>
    </row>
    <row r="2476" spans="1:15" ht="13.2" customHeight="1" x14ac:dyDescent="0.25">
      <c r="A2476"/>
      <c r="B2476"/>
      <c r="C2476"/>
      <c r="D2476"/>
      <c r="E2476"/>
      <c r="F2476"/>
      <c r="G2476"/>
      <c r="H2476"/>
      <c r="I2476"/>
      <c r="J2476"/>
      <c r="K2476"/>
      <c r="L2476"/>
      <c r="M2476"/>
      <c r="N2476"/>
      <c r="O2476"/>
    </row>
    <row r="2477" spans="1:15" ht="13.2" customHeight="1" x14ac:dyDescent="0.25">
      <c r="A2477"/>
      <c r="B2477"/>
      <c r="C2477"/>
      <c r="D2477"/>
      <c r="E2477"/>
      <c r="F2477"/>
      <c r="G2477"/>
      <c r="H2477"/>
      <c r="I2477"/>
      <c r="J2477"/>
      <c r="K2477"/>
      <c r="L2477"/>
      <c r="M2477"/>
      <c r="N2477"/>
      <c r="O2477"/>
    </row>
    <row r="2478" spans="1:15" ht="13.2" customHeight="1" x14ac:dyDescent="0.25">
      <c r="A2478"/>
      <c r="B2478"/>
      <c r="C2478"/>
      <c r="D2478"/>
      <c r="E2478"/>
      <c r="F2478"/>
      <c r="G2478"/>
      <c r="H2478"/>
      <c r="I2478"/>
      <c r="J2478"/>
      <c r="K2478"/>
      <c r="L2478"/>
      <c r="M2478"/>
      <c r="N2478"/>
      <c r="O2478"/>
    </row>
    <row r="2479" spans="1:15" ht="13.2" customHeight="1" x14ac:dyDescent="0.25">
      <c r="A2479"/>
      <c r="B2479"/>
      <c r="C2479"/>
      <c r="D2479"/>
      <c r="E2479"/>
      <c r="F2479"/>
      <c r="G2479"/>
      <c r="H2479"/>
      <c r="I2479"/>
      <c r="J2479"/>
      <c r="K2479"/>
      <c r="L2479"/>
      <c r="M2479"/>
      <c r="N2479"/>
      <c r="O2479"/>
    </row>
    <row r="2480" spans="1:15" ht="13.2" customHeight="1" x14ac:dyDescent="0.25">
      <c r="A2480"/>
      <c r="B2480"/>
      <c r="C2480"/>
      <c r="D2480"/>
      <c r="E2480"/>
      <c r="F2480"/>
      <c r="G2480"/>
      <c r="H2480"/>
      <c r="I2480"/>
      <c r="J2480"/>
      <c r="K2480"/>
      <c r="L2480"/>
      <c r="M2480"/>
      <c r="N2480"/>
      <c r="O2480"/>
    </row>
    <row r="2481" spans="1:15" ht="13.2" customHeight="1" x14ac:dyDescent="0.25">
      <c r="A2481"/>
      <c r="B2481"/>
      <c r="C2481"/>
      <c r="D2481"/>
      <c r="E2481"/>
      <c r="F2481"/>
      <c r="G2481"/>
      <c r="H2481"/>
      <c r="I2481"/>
      <c r="J2481"/>
      <c r="K2481"/>
      <c r="L2481"/>
      <c r="M2481"/>
      <c r="N2481"/>
      <c r="O2481"/>
    </row>
    <row r="2482" spans="1:15" ht="13.2" customHeight="1" x14ac:dyDescent="0.25">
      <c r="A2482"/>
      <c r="B2482"/>
      <c r="C2482"/>
      <c r="D2482"/>
      <c r="E2482"/>
      <c r="F2482"/>
      <c r="G2482"/>
      <c r="H2482"/>
      <c r="I2482"/>
      <c r="J2482"/>
      <c r="K2482"/>
      <c r="L2482"/>
      <c r="M2482"/>
      <c r="N2482"/>
      <c r="O2482"/>
    </row>
    <row r="2483" spans="1:15" ht="13.2" customHeight="1" x14ac:dyDescent="0.25">
      <c r="A2483"/>
      <c r="B2483"/>
      <c r="C2483"/>
      <c r="D2483"/>
      <c r="E2483"/>
      <c r="F2483"/>
      <c r="G2483"/>
      <c r="H2483"/>
      <c r="I2483"/>
      <c r="J2483"/>
      <c r="K2483"/>
      <c r="L2483"/>
      <c r="M2483"/>
      <c r="N2483"/>
      <c r="O2483"/>
    </row>
    <row r="2484" spans="1:15" ht="13.2" customHeight="1" x14ac:dyDescent="0.25">
      <c r="A2484"/>
      <c r="B2484"/>
      <c r="C2484"/>
      <c r="D2484"/>
      <c r="E2484"/>
      <c r="F2484"/>
      <c r="G2484"/>
      <c r="H2484"/>
      <c r="I2484"/>
      <c r="J2484"/>
      <c r="K2484"/>
      <c r="L2484"/>
      <c r="M2484"/>
      <c r="N2484"/>
      <c r="O2484"/>
    </row>
    <row r="2485" spans="1:15" ht="13.2" customHeight="1" x14ac:dyDescent="0.25">
      <c r="A2485"/>
      <c r="B2485"/>
      <c r="C2485"/>
      <c r="D2485"/>
      <c r="E2485"/>
      <c r="F2485"/>
      <c r="G2485"/>
      <c r="H2485"/>
      <c r="I2485"/>
      <c r="J2485"/>
      <c r="K2485"/>
      <c r="L2485"/>
      <c r="M2485"/>
      <c r="N2485"/>
      <c r="O2485"/>
    </row>
    <row r="2486" spans="1:15" ht="13.2" customHeight="1" x14ac:dyDescent="0.25">
      <c r="A2486"/>
      <c r="B2486"/>
      <c r="C2486"/>
      <c r="D2486"/>
      <c r="E2486"/>
      <c r="F2486"/>
      <c r="G2486"/>
      <c r="H2486"/>
      <c r="I2486"/>
      <c r="J2486"/>
      <c r="K2486"/>
      <c r="L2486"/>
      <c r="M2486"/>
      <c r="N2486"/>
      <c r="O2486"/>
    </row>
    <row r="2487" spans="1:15" ht="13.2" customHeight="1" x14ac:dyDescent="0.25">
      <c r="A2487"/>
      <c r="B2487"/>
      <c r="C2487"/>
      <c r="D2487"/>
      <c r="E2487"/>
      <c r="F2487"/>
      <c r="G2487"/>
      <c r="H2487"/>
      <c r="I2487"/>
      <c r="J2487"/>
      <c r="K2487"/>
      <c r="L2487"/>
      <c r="M2487"/>
      <c r="N2487"/>
      <c r="O2487"/>
    </row>
    <row r="2488" spans="1:15" ht="13.2" customHeight="1" x14ac:dyDescent="0.25">
      <c r="A2488"/>
      <c r="B2488"/>
      <c r="C2488"/>
      <c r="D2488"/>
      <c r="E2488"/>
      <c r="F2488"/>
      <c r="G2488"/>
      <c r="H2488"/>
      <c r="I2488"/>
      <c r="J2488"/>
      <c r="K2488"/>
      <c r="L2488"/>
      <c r="M2488"/>
      <c r="N2488"/>
      <c r="O2488"/>
    </row>
    <row r="2489" spans="1:15" ht="13.2" customHeight="1" x14ac:dyDescent="0.25">
      <c r="A2489"/>
      <c r="B2489"/>
      <c r="C2489"/>
      <c r="D2489"/>
      <c r="E2489"/>
      <c r="F2489"/>
      <c r="G2489"/>
      <c r="H2489"/>
      <c r="I2489"/>
      <c r="J2489"/>
      <c r="K2489"/>
      <c r="L2489"/>
      <c r="M2489"/>
      <c r="N2489"/>
      <c r="O2489"/>
    </row>
    <row r="2490" spans="1:15" ht="13.2" customHeight="1" x14ac:dyDescent="0.25">
      <c r="A2490"/>
      <c r="B2490"/>
      <c r="C2490"/>
      <c r="D2490"/>
      <c r="E2490"/>
      <c r="F2490"/>
      <c r="G2490"/>
      <c r="H2490"/>
      <c r="I2490"/>
      <c r="J2490"/>
      <c r="K2490"/>
      <c r="L2490"/>
      <c r="M2490"/>
      <c r="N2490"/>
      <c r="O2490"/>
    </row>
    <row r="2491" spans="1:15" ht="13.2" customHeight="1" x14ac:dyDescent="0.25">
      <c r="A2491"/>
      <c r="B2491"/>
      <c r="C2491"/>
      <c r="D2491"/>
      <c r="E2491"/>
      <c r="F2491"/>
      <c r="G2491"/>
      <c r="H2491"/>
      <c r="I2491"/>
      <c r="J2491"/>
      <c r="K2491"/>
      <c r="L2491"/>
      <c r="M2491"/>
      <c r="N2491"/>
      <c r="O2491"/>
    </row>
    <row r="2492" spans="1:15" ht="13.2" customHeight="1" x14ac:dyDescent="0.25">
      <c r="A2492"/>
      <c r="B2492"/>
      <c r="C2492"/>
      <c r="D2492"/>
      <c r="E2492"/>
      <c r="F2492"/>
      <c r="G2492"/>
      <c r="H2492"/>
      <c r="I2492"/>
      <c r="J2492"/>
      <c r="K2492"/>
      <c r="L2492"/>
      <c r="M2492"/>
      <c r="N2492"/>
      <c r="O2492"/>
    </row>
    <row r="2493" spans="1:15" ht="13.2" customHeight="1" x14ac:dyDescent="0.25">
      <c r="A2493"/>
      <c r="B2493"/>
      <c r="C2493"/>
      <c r="D2493"/>
      <c r="E2493"/>
      <c r="F2493"/>
      <c r="G2493"/>
      <c r="H2493"/>
      <c r="I2493"/>
      <c r="J2493"/>
      <c r="K2493"/>
      <c r="L2493"/>
      <c r="M2493"/>
      <c r="N2493"/>
      <c r="O2493"/>
    </row>
    <row r="2494" spans="1:15" ht="13.2" customHeight="1" x14ac:dyDescent="0.25">
      <c r="A2494"/>
      <c r="B2494"/>
      <c r="C2494"/>
      <c r="D2494"/>
      <c r="E2494"/>
      <c r="F2494"/>
      <c r="G2494"/>
      <c r="H2494"/>
      <c r="I2494"/>
      <c r="J2494"/>
      <c r="K2494"/>
      <c r="L2494"/>
      <c r="M2494"/>
      <c r="N2494"/>
      <c r="O2494"/>
    </row>
    <row r="2495" spans="1:15" ht="13.2" customHeight="1" x14ac:dyDescent="0.25">
      <c r="A2495"/>
      <c r="B2495"/>
      <c r="C2495"/>
      <c r="D2495"/>
      <c r="E2495"/>
      <c r="F2495"/>
      <c r="G2495"/>
      <c r="H2495"/>
      <c r="I2495"/>
      <c r="J2495"/>
      <c r="K2495"/>
      <c r="L2495"/>
      <c r="M2495"/>
      <c r="N2495"/>
      <c r="O2495"/>
    </row>
    <row r="2496" spans="1:15" ht="13.2" customHeight="1" x14ac:dyDescent="0.25">
      <c r="A2496"/>
      <c r="B2496"/>
      <c r="C2496"/>
      <c r="D2496"/>
      <c r="E2496"/>
      <c r="F2496"/>
      <c r="G2496"/>
      <c r="H2496"/>
      <c r="I2496"/>
      <c r="J2496"/>
      <c r="K2496"/>
      <c r="L2496"/>
      <c r="M2496"/>
      <c r="N2496"/>
      <c r="O2496"/>
    </row>
    <row r="2497" spans="1:15" ht="13.2" customHeight="1" x14ac:dyDescent="0.25">
      <c r="A2497"/>
      <c r="B2497"/>
      <c r="C2497"/>
      <c r="D2497"/>
      <c r="E2497"/>
      <c r="F2497"/>
      <c r="G2497"/>
      <c r="H2497"/>
      <c r="I2497"/>
      <c r="J2497"/>
      <c r="K2497"/>
      <c r="L2497"/>
      <c r="M2497"/>
      <c r="N2497"/>
      <c r="O2497"/>
    </row>
    <row r="2498" spans="1:15" ht="13.2" customHeight="1" x14ac:dyDescent="0.25">
      <c r="A2498"/>
      <c r="B2498"/>
      <c r="C2498"/>
      <c r="D2498"/>
      <c r="E2498"/>
      <c r="F2498"/>
      <c r="G2498"/>
      <c r="H2498"/>
      <c r="I2498"/>
      <c r="J2498"/>
      <c r="K2498"/>
      <c r="L2498"/>
      <c r="M2498"/>
      <c r="N2498"/>
      <c r="O2498"/>
    </row>
    <row r="2499" spans="1:15" ht="13.2" customHeight="1" x14ac:dyDescent="0.25">
      <c r="A2499"/>
      <c r="B2499"/>
      <c r="C2499"/>
      <c r="D2499"/>
      <c r="E2499"/>
      <c r="F2499"/>
      <c r="G2499"/>
      <c r="H2499"/>
      <c r="I2499"/>
      <c r="J2499"/>
      <c r="K2499"/>
      <c r="L2499"/>
      <c r="M2499"/>
      <c r="N2499"/>
      <c r="O2499"/>
    </row>
    <row r="2500" spans="1:15" ht="13.2" customHeight="1" x14ac:dyDescent="0.25">
      <c r="A2500"/>
      <c r="B2500"/>
      <c r="C2500"/>
      <c r="D2500"/>
      <c r="E2500"/>
      <c r="F2500"/>
      <c r="G2500"/>
      <c r="H2500"/>
      <c r="I2500"/>
      <c r="J2500"/>
      <c r="K2500"/>
      <c r="L2500"/>
      <c r="M2500"/>
      <c r="N2500"/>
      <c r="O2500"/>
    </row>
    <row r="2501" spans="1:15" ht="13.2" customHeight="1" x14ac:dyDescent="0.25">
      <c r="A2501"/>
      <c r="B2501"/>
      <c r="C2501"/>
      <c r="D2501"/>
      <c r="E2501"/>
      <c r="F2501"/>
      <c r="G2501"/>
      <c r="H2501"/>
      <c r="I2501"/>
      <c r="J2501"/>
      <c r="K2501"/>
      <c r="L2501"/>
      <c r="M2501"/>
      <c r="N2501"/>
      <c r="O2501"/>
    </row>
    <row r="2502" spans="1:15" ht="13.2" customHeight="1" x14ac:dyDescent="0.25">
      <c r="A2502"/>
      <c r="B2502"/>
      <c r="C2502"/>
      <c r="D2502"/>
      <c r="E2502"/>
      <c r="F2502"/>
      <c r="G2502"/>
      <c r="H2502"/>
      <c r="I2502"/>
      <c r="J2502"/>
      <c r="K2502"/>
      <c r="L2502"/>
      <c r="M2502"/>
      <c r="N2502"/>
      <c r="O2502"/>
    </row>
    <row r="2503" spans="1:15" ht="13.2" customHeight="1" x14ac:dyDescent="0.25">
      <c r="A2503"/>
      <c r="B2503"/>
      <c r="C2503"/>
      <c r="D2503"/>
      <c r="E2503"/>
      <c r="F2503"/>
      <c r="G2503"/>
      <c r="H2503"/>
      <c r="I2503"/>
      <c r="J2503"/>
      <c r="K2503"/>
      <c r="L2503"/>
      <c r="M2503"/>
      <c r="N2503"/>
      <c r="O2503"/>
    </row>
    <row r="2504" spans="1:15" ht="13.2" customHeight="1" x14ac:dyDescent="0.25">
      <c r="A2504"/>
      <c r="B2504"/>
      <c r="C2504"/>
      <c r="D2504"/>
      <c r="E2504"/>
      <c r="F2504"/>
      <c r="G2504"/>
      <c r="H2504"/>
      <c r="I2504"/>
      <c r="J2504"/>
      <c r="K2504"/>
      <c r="L2504"/>
      <c r="M2504"/>
      <c r="N2504"/>
      <c r="O2504"/>
    </row>
    <row r="2505" spans="1:15" ht="13.2" customHeight="1" x14ac:dyDescent="0.25">
      <c r="A2505"/>
      <c r="B2505"/>
      <c r="C2505"/>
      <c r="D2505"/>
      <c r="E2505"/>
      <c r="F2505"/>
      <c r="G2505"/>
      <c r="H2505"/>
      <c r="I2505"/>
      <c r="J2505"/>
      <c r="K2505"/>
      <c r="L2505"/>
      <c r="M2505"/>
      <c r="N2505"/>
      <c r="O2505"/>
    </row>
    <row r="2506" spans="1:15" ht="13.2" customHeight="1" x14ac:dyDescent="0.25">
      <c r="A2506"/>
      <c r="B2506"/>
      <c r="C2506"/>
      <c r="D2506"/>
      <c r="E2506"/>
      <c r="F2506"/>
      <c r="G2506"/>
      <c r="H2506"/>
      <c r="I2506"/>
      <c r="J2506"/>
      <c r="K2506"/>
      <c r="L2506"/>
      <c r="M2506"/>
      <c r="N2506"/>
      <c r="O2506"/>
    </row>
    <row r="2507" spans="1:15" ht="13.2" customHeight="1" x14ac:dyDescent="0.25">
      <c r="A2507"/>
      <c r="B2507"/>
      <c r="C2507"/>
      <c r="D2507"/>
      <c r="E2507"/>
      <c r="F2507"/>
      <c r="G2507"/>
      <c r="H2507"/>
      <c r="I2507"/>
      <c r="J2507"/>
      <c r="K2507"/>
      <c r="L2507"/>
      <c r="M2507"/>
      <c r="N2507"/>
      <c r="O2507"/>
    </row>
    <row r="2508" spans="1:15" ht="13.2" customHeight="1" x14ac:dyDescent="0.25">
      <c r="A2508"/>
      <c r="B2508"/>
      <c r="C2508"/>
      <c r="D2508"/>
      <c r="E2508"/>
      <c r="F2508"/>
      <c r="G2508"/>
      <c r="H2508"/>
      <c r="I2508"/>
      <c r="J2508"/>
      <c r="K2508"/>
      <c r="L2508"/>
      <c r="M2508"/>
      <c r="N2508"/>
      <c r="O2508"/>
    </row>
    <row r="2509" spans="1:15" ht="13.2" customHeight="1" x14ac:dyDescent="0.25">
      <c r="A2509"/>
      <c r="B2509"/>
      <c r="C2509"/>
      <c r="D2509"/>
      <c r="E2509"/>
      <c r="F2509"/>
      <c r="G2509"/>
      <c r="H2509"/>
      <c r="I2509"/>
      <c r="J2509"/>
      <c r="K2509"/>
      <c r="L2509"/>
      <c r="M2509"/>
      <c r="N2509"/>
      <c r="O2509"/>
    </row>
    <row r="2510" spans="1:15" ht="13.2" customHeight="1" x14ac:dyDescent="0.25">
      <c r="A2510"/>
      <c r="B2510"/>
      <c r="C2510"/>
      <c r="D2510"/>
      <c r="E2510"/>
      <c r="F2510"/>
      <c r="G2510"/>
      <c r="H2510"/>
      <c r="I2510"/>
      <c r="J2510"/>
      <c r="K2510"/>
      <c r="L2510"/>
      <c r="M2510"/>
      <c r="N2510"/>
      <c r="O2510"/>
    </row>
    <row r="2511" spans="1:15" ht="13.2" customHeight="1" x14ac:dyDescent="0.25">
      <c r="A2511"/>
      <c r="B2511"/>
      <c r="C2511"/>
      <c r="D2511"/>
      <c r="E2511"/>
      <c r="F2511"/>
      <c r="G2511"/>
      <c r="H2511"/>
      <c r="I2511"/>
      <c r="J2511"/>
      <c r="K2511"/>
      <c r="L2511"/>
      <c r="M2511"/>
      <c r="N2511"/>
      <c r="O2511"/>
    </row>
    <row r="2512" spans="1:15" ht="13.2" customHeight="1" x14ac:dyDescent="0.25">
      <c r="A2512"/>
      <c r="B2512"/>
      <c r="C2512"/>
      <c r="D2512"/>
      <c r="E2512"/>
      <c r="F2512"/>
      <c r="G2512"/>
      <c r="H2512"/>
      <c r="I2512"/>
      <c r="J2512"/>
      <c r="K2512"/>
      <c r="L2512"/>
      <c r="M2512"/>
      <c r="N2512"/>
      <c r="O2512"/>
    </row>
    <row r="2513" spans="1:15" ht="13.2" customHeight="1" x14ac:dyDescent="0.25">
      <c r="A2513"/>
      <c r="B2513"/>
      <c r="C2513"/>
      <c r="D2513"/>
      <c r="E2513"/>
      <c r="F2513"/>
      <c r="G2513"/>
      <c r="H2513"/>
      <c r="I2513"/>
      <c r="J2513"/>
      <c r="K2513"/>
      <c r="L2513"/>
      <c r="M2513"/>
      <c r="N2513"/>
      <c r="O2513"/>
    </row>
    <row r="2514" spans="1:15" ht="13.2" customHeight="1" x14ac:dyDescent="0.25">
      <c r="A2514"/>
      <c r="B2514"/>
      <c r="C2514"/>
      <c r="D2514"/>
      <c r="E2514"/>
      <c r="F2514"/>
      <c r="G2514"/>
      <c r="H2514"/>
      <c r="I2514"/>
      <c r="J2514"/>
      <c r="K2514"/>
      <c r="L2514"/>
      <c r="M2514"/>
      <c r="N2514"/>
      <c r="O2514"/>
    </row>
    <row r="2515" spans="1:15" ht="13.2" customHeight="1" x14ac:dyDescent="0.25">
      <c r="A2515"/>
      <c r="B2515"/>
      <c r="C2515"/>
      <c r="D2515"/>
      <c r="E2515"/>
      <c r="F2515"/>
      <c r="G2515"/>
      <c r="H2515"/>
      <c r="I2515"/>
      <c r="J2515"/>
      <c r="K2515"/>
      <c r="L2515"/>
      <c r="M2515"/>
      <c r="N2515"/>
      <c r="O2515"/>
    </row>
    <row r="2516" spans="1:15" ht="13.2" customHeight="1" x14ac:dyDescent="0.25">
      <c r="A2516"/>
      <c r="B2516"/>
      <c r="C2516"/>
      <c r="D2516"/>
      <c r="E2516"/>
      <c r="F2516"/>
      <c r="G2516"/>
      <c r="H2516"/>
      <c r="I2516"/>
      <c r="J2516"/>
      <c r="K2516"/>
      <c r="L2516"/>
      <c r="M2516"/>
      <c r="N2516"/>
      <c r="O2516"/>
    </row>
    <row r="2517" spans="1:15" ht="13.2" customHeight="1" x14ac:dyDescent="0.25">
      <c r="A2517"/>
      <c r="B2517"/>
      <c r="C2517"/>
      <c r="D2517"/>
      <c r="E2517"/>
      <c r="F2517"/>
      <c r="G2517"/>
      <c r="H2517"/>
      <c r="I2517"/>
      <c r="J2517"/>
      <c r="K2517"/>
      <c r="L2517"/>
      <c r="M2517"/>
      <c r="N2517"/>
      <c r="O2517"/>
    </row>
    <row r="2518" spans="1:15" ht="13.2" customHeight="1" x14ac:dyDescent="0.25">
      <c r="A2518"/>
      <c r="B2518"/>
      <c r="C2518"/>
      <c r="D2518"/>
      <c r="E2518"/>
      <c r="F2518"/>
      <c r="G2518"/>
      <c r="H2518"/>
      <c r="I2518"/>
      <c r="J2518"/>
      <c r="K2518"/>
      <c r="L2518"/>
      <c r="M2518"/>
      <c r="N2518"/>
      <c r="O2518"/>
    </row>
    <row r="2519" spans="1:15" ht="13.2" customHeight="1" x14ac:dyDescent="0.25">
      <c r="A2519"/>
      <c r="B2519"/>
      <c r="C2519"/>
      <c r="D2519"/>
      <c r="E2519"/>
      <c r="F2519"/>
      <c r="G2519"/>
      <c r="H2519"/>
      <c r="I2519"/>
      <c r="J2519"/>
      <c r="K2519"/>
      <c r="L2519"/>
      <c r="M2519"/>
      <c r="N2519"/>
      <c r="O2519"/>
    </row>
    <row r="2520" spans="1:15" ht="13.2" customHeight="1" x14ac:dyDescent="0.25">
      <c r="A2520"/>
      <c r="B2520"/>
      <c r="C2520"/>
      <c r="D2520"/>
      <c r="E2520"/>
      <c r="F2520"/>
      <c r="G2520"/>
      <c r="H2520"/>
      <c r="I2520"/>
      <c r="J2520"/>
      <c r="K2520"/>
      <c r="L2520"/>
      <c r="M2520"/>
      <c r="N2520"/>
      <c r="O2520"/>
    </row>
    <row r="2521" spans="1:15" ht="13.2" customHeight="1" x14ac:dyDescent="0.25">
      <c r="A2521"/>
      <c r="B2521"/>
      <c r="C2521"/>
      <c r="D2521"/>
      <c r="E2521"/>
      <c r="F2521"/>
      <c r="G2521"/>
      <c r="H2521"/>
      <c r="I2521"/>
      <c r="J2521"/>
      <c r="K2521"/>
      <c r="L2521"/>
      <c r="M2521"/>
      <c r="N2521"/>
      <c r="O2521"/>
    </row>
    <row r="2522" spans="1:15" ht="13.2" customHeight="1" x14ac:dyDescent="0.25">
      <c r="A2522"/>
      <c r="B2522"/>
      <c r="C2522"/>
      <c r="D2522"/>
      <c r="E2522"/>
      <c r="F2522"/>
      <c r="G2522"/>
      <c r="H2522"/>
      <c r="I2522"/>
      <c r="J2522"/>
      <c r="K2522"/>
      <c r="L2522"/>
      <c r="M2522"/>
      <c r="N2522"/>
      <c r="O2522"/>
    </row>
    <row r="2523" spans="1:15" ht="13.2" customHeight="1" x14ac:dyDescent="0.25"/>
    <row r="2524" spans="1:15" ht="13.2" customHeight="1" x14ac:dyDescent="0.25"/>
    <row r="2525" spans="1:15" ht="13.2" customHeight="1" x14ac:dyDescent="0.25"/>
    <row r="2526" spans="1:15" ht="13.2" customHeight="1" x14ac:dyDescent="0.25"/>
    <row r="2527" spans="1:15" ht="13.2" customHeight="1" x14ac:dyDescent="0.25"/>
    <row r="2528" spans="1:15" ht="13.2" customHeight="1" x14ac:dyDescent="0.25"/>
    <row r="2529" ht="13.2" customHeight="1" x14ac:dyDescent="0.25"/>
    <row r="2530" ht="13.2" customHeight="1" x14ac:dyDescent="0.25"/>
    <row r="2531" ht="13.2" customHeight="1" x14ac:dyDescent="0.25"/>
    <row r="2532" ht="13.2" customHeight="1" x14ac:dyDescent="0.25"/>
    <row r="2533" ht="13.2" customHeight="1" x14ac:dyDescent="0.25"/>
    <row r="2534" ht="13.2" customHeight="1" x14ac:dyDescent="0.25"/>
    <row r="2535" ht="13.2" customHeight="1" x14ac:dyDescent="0.25"/>
    <row r="2536" ht="13.2" customHeight="1" x14ac:dyDescent="0.25"/>
    <row r="2537" ht="13.2" customHeight="1" x14ac:dyDescent="0.25"/>
  </sheetData>
  <sheetProtection algorithmName="SHA-512" hashValue="Dxll2VaqMCCdWCCdnPa3j22zDhoUllAg1UITe5uOMRQwuPFqO4ljx+jimWJfIUqfeNTrsl1ydtoC1ueUSERhqA==" saltValue="bCkxIBZ0spbTVhYxvhfHSw==" spinCount="100000" sheet="1" selectLockedCells="1"/>
  <mergeCells count="122">
    <mergeCell ref="A181:C181"/>
    <mergeCell ref="A173:A178"/>
    <mergeCell ref="B173:B178"/>
    <mergeCell ref="C173:C178"/>
    <mergeCell ref="D173:D178"/>
    <mergeCell ref="E173:E178"/>
    <mergeCell ref="A167:A172"/>
    <mergeCell ref="B167:B172"/>
    <mergeCell ref="C167:C172"/>
    <mergeCell ref="D167:D172"/>
    <mergeCell ref="E167:E172"/>
    <mergeCell ref="A161:A166"/>
    <mergeCell ref="B161:B166"/>
    <mergeCell ref="C161:C166"/>
    <mergeCell ref="D161:D166"/>
    <mergeCell ref="E161:E166"/>
    <mergeCell ref="A155:A160"/>
    <mergeCell ref="B155:B160"/>
    <mergeCell ref="C155:C160"/>
    <mergeCell ref="D155:D160"/>
    <mergeCell ref="E155:E160"/>
    <mergeCell ref="A144:A149"/>
    <mergeCell ref="B144:B149"/>
    <mergeCell ref="C144:C149"/>
    <mergeCell ref="D144:D149"/>
    <mergeCell ref="E144:E149"/>
    <mergeCell ref="A138:A143"/>
    <mergeCell ref="B138:B143"/>
    <mergeCell ref="C138:C143"/>
    <mergeCell ref="D138:D143"/>
    <mergeCell ref="E138:E143"/>
    <mergeCell ref="A132:A137"/>
    <mergeCell ref="B132:B137"/>
    <mergeCell ref="C132:C137"/>
    <mergeCell ref="D132:D137"/>
    <mergeCell ref="E132:E137"/>
    <mergeCell ref="A126:A131"/>
    <mergeCell ref="B126:B131"/>
    <mergeCell ref="C126:C131"/>
    <mergeCell ref="D126:D131"/>
    <mergeCell ref="E126:E131"/>
    <mergeCell ref="A115:A120"/>
    <mergeCell ref="B115:B120"/>
    <mergeCell ref="C115:C120"/>
    <mergeCell ref="D115:D120"/>
    <mergeCell ref="E115:E120"/>
    <mergeCell ref="A109:A114"/>
    <mergeCell ref="B109:B114"/>
    <mergeCell ref="C109:C114"/>
    <mergeCell ref="D109:D114"/>
    <mergeCell ref="E109:E114"/>
    <mergeCell ref="A103:A108"/>
    <mergeCell ref="B103:B108"/>
    <mergeCell ref="C103:C108"/>
    <mergeCell ref="D103:D108"/>
    <mergeCell ref="E103:E108"/>
    <mergeCell ref="A97:A102"/>
    <mergeCell ref="B97:B102"/>
    <mergeCell ref="C97:C102"/>
    <mergeCell ref="D97:D102"/>
    <mergeCell ref="E97:E102"/>
    <mergeCell ref="A86:A91"/>
    <mergeCell ref="B86:B91"/>
    <mergeCell ref="C86:C91"/>
    <mergeCell ref="D86:D91"/>
    <mergeCell ref="E86:E91"/>
    <mergeCell ref="A80:A85"/>
    <mergeCell ref="B80:B85"/>
    <mergeCell ref="C80:C85"/>
    <mergeCell ref="D80:D85"/>
    <mergeCell ref="E80:E85"/>
    <mergeCell ref="A74:A79"/>
    <mergeCell ref="B74:B79"/>
    <mergeCell ref="C74:C79"/>
    <mergeCell ref="D74:D79"/>
    <mergeCell ref="E74:E79"/>
    <mergeCell ref="A68:A73"/>
    <mergeCell ref="B68:B73"/>
    <mergeCell ref="C68:C73"/>
    <mergeCell ref="D68:D73"/>
    <mergeCell ref="E68:E73"/>
    <mergeCell ref="A57:A62"/>
    <mergeCell ref="B57:B62"/>
    <mergeCell ref="C57:C62"/>
    <mergeCell ref="D57:D62"/>
    <mergeCell ref="E57:E62"/>
    <mergeCell ref="A51:A56"/>
    <mergeCell ref="B51:B56"/>
    <mergeCell ref="C51:C56"/>
    <mergeCell ref="D51:D56"/>
    <mergeCell ref="E51:E56"/>
    <mergeCell ref="A45:A50"/>
    <mergeCell ref="B45:B50"/>
    <mergeCell ref="C45:C50"/>
    <mergeCell ref="D45:D50"/>
    <mergeCell ref="E45:E50"/>
    <mergeCell ref="A39:A44"/>
    <mergeCell ref="B39:B44"/>
    <mergeCell ref="C39:C44"/>
    <mergeCell ref="D39:D44"/>
    <mergeCell ref="E39:E44"/>
    <mergeCell ref="A1:N1"/>
    <mergeCell ref="A10:A15"/>
    <mergeCell ref="B10:B15"/>
    <mergeCell ref="C10:C15"/>
    <mergeCell ref="D10:D15"/>
    <mergeCell ref="E10:E15"/>
    <mergeCell ref="A16:A21"/>
    <mergeCell ref="B16:B21"/>
    <mergeCell ref="C16:C21"/>
    <mergeCell ref="D16:D21"/>
    <mergeCell ref="E16:E21"/>
    <mergeCell ref="A28:A33"/>
    <mergeCell ref="B28:B33"/>
    <mergeCell ref="C28:C33"/>
    <mergeCell ref="D28:D33"/>
    <mergeCell ref="E28:E33"/>
    <mergeCell ref="A22:A27"/>
    <mergeCell ref="B22:B27"/>
    <mergeCell ref="C22:C27"/>
    <mergeCell ref="D22:D27"/>
    <mergeCell ref="E22:E27"/>
  </mergeCells>
  <dataValidations count="6">
    <dataValidation type="decimal" allowBlank="1" showInputMessage="1" showErrorMessage="1" errorTitle="Napaka:" promptTitle="Odstotek zaposlitve " prompt="Odstotek zaposlitve zdravnika v tem timu." sqref="K11 K23 K29 K17 K40 K52 K58 K46 K69 K81 K87 K75 K98 K110 K116 K104 K127 K139 K145 K133 K156 K168 K174 K162" xr:uid="{5AFA7CC6-E31E-41A6-B2D4-68147C5192C0}">
      <formula1>0</formula1>
      <formula2>1</formula2>
    </dataValidation>
    <dataValidation allowBlank="1" showInputMessage="1" showErrorMessage="1" errorTitle="Napaka:" promptTitle="Odstotek zaposlitve " prompt="Odstotek zaposlitve zdravnika v tem timu." sqref="K28 K16 K22 K10 K57 K45 K51 K39 K86 K74 K80 K68 K115 K103 K109 K97 K144 K132 K138 K126 K173 K161 K167 K155" xr:uid="{621871DA-96AD-451C-9C16-50A4F3719169}"/>
    <dataValidation type="whole" allowBlank="1" showInputMessage="1" showErrorMessage="1" error="Vnesli ste napačno vrednost." promptTitle="Število GK na zadnji dan v mes." prompt="Vnesite število GK na zadnji dan v mesecu." sqref="C10:C33 C39:C62 C68:C91 C97:C120 C126:C149 C155:C178" xr:uid="{37592E3F-C06D-41AE-A3A9-DB9A9F1B584C}">
      <formula1>0</formula1>
      <formula2>7000</formula2>
    </dataValidation>
    <dataValidation type="decimal" allowBlank="1" showInputMessage="1" showErrorMessage="1" errorTitle="Napaka:" error="Vnesete lahko največ 100%." promptTitle="Odstotek zaposlitve" prompt="Vpišite odstotek zaposlitve medicinske sestre v tem timu. " sqref="K30:K33 K12:K15 K18:K21 K24:K27 K59:K62 K41:K44 K47:K50 K53:K56 K88:K91 K70:K73 K76:K79 K82:K85 K117:K120 K99:K102 K105:K108 K111:K114 K146:K149 K128:K131 K134:K137 K140:K143 K175:K178 K157:K160 K163:K166 K169:K172" xr:uid="{F35D7298-EEFF-4602-8E0F-BC8A8F0F917B}">
      <formula1>0</formula1>
      <formula2>1</formula2>
    </dataValidation>
    <dataValidation allowBlank="1" showInputMessage="1" showErrorMessage="1" promptTitle="Enota" prompt="Vpišite Enoto in Poslovno enoto." sqref="D4" xr:uid="{4EE591D0-AE17-4BF2-83D4-2658F0496FAE}"/>
    <dataValidation allowBlank="1" showInputMessage="1" showErrorMessage="1" promptTitle="Število obiskov" prompt="Vnesite število količnikov iz obiskov v dispanzerju za ženske preračunano na cel obseg tima." sqref="B10:B33 B39:B62 B68:B91 B97:B120 B126:B149 B155:B178" xr:uid="{1A139CBD-CBAC-482A-85DB-70FAF8044C9C}"/>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promptTitle="Obdobje poročanja:" prompt="Izberite obdobje za katerega poročate." xr:uid="{BEFA6BDC-0B71-4645-9BDD-357035A35C81}">
          <x14:formula1>
            <xm:f>Šifranti!$K$2:$K$4</xm:f>
          </x14:formula1>
          <xm:sqref>B5</xm:sqref>
        </x14:dataValidation>
        <x14:dataValidation type="list" allowBlank="1" showInputMessage="1" showErrorMessage="1" promptTitle="Zdravstveni dom" prompt="Iz spustnega seznama izberite vaš zdravstveni dom." xr:uid="{A76FFA59-77D4-41F1-95C1-27038649A6A1}">
          <x14:formula1>
            <xm:f>Šifranti!$A$2:$A$59</xm:f>
          </x14:formula1>
          <xm:sqref>B4</xm:sqref>
        </x14:dataValidation>
        <x14:dataValidation type="list" allowBlank="1" showInputMessage="1" showErrorMessage="1" promptTitle="Šifra delovnega mesta" prompt="Iz spustnega seznama izberite šifro DM medicinske sestre." xr:uid="{1D635188-BB1A-4F59-AB29-39E70D5C6C5E}">
          <x14:formula1>
            <xm:f>Šifranti!$F$49:$F$152</xm:f>
          </x14:formula1>
          <xm:sqref>H18:H21 H24:H27 H30:H33 H12:H15 H47:H50 H53:H56 H59:H62 H41:H44 H76:H79 H82:H85 H88:H91 H70:H73 H105:H108 H111:H114 H117:H120 H99:H102 H134:H137 H140:H143 H146:H149 H128:H131 H163:H166 H169:H172 H175:H178 H157:H160</xm:sqref>
        </x14:dataValidation>
        <x14:dataValidation type="list" allowBlank="1" showInputMessage="1" showErrorMessage="1" promptTitle="Šifra delovnega mesta" prompt="Iz spustnega seznama izberite šifro DM zdravnika." xr:uid="{7F5186E2-5044-4C5E-905A-5B53A79549A4}">
          <x14:formula1>
            <xm:f>Šifranti!$F$5:$F$48</xm:f>
          </x14:formula1>
          <xm:sqref>H16:H17 H22:H23 H28:H29 H10:H11 H45:H46 H51:H52 H57:H58 H39:H40 H74:H75 H80:H81 H86:H87 H68:H69 H103:H104 H109:H110 H115:H116 H97:H98 H132:H133 H138:H139 H144:H145 H126:H127 H161:H162 H167:H168 H173:H174 H155:H156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37974-1A36-4940-BAA2-83DB56208E2E}">
  <dimension ref="A1:P3001"/>
  <sheetViews>
    <sheetView topLeftCell="A31" zoomScale="82" zoomScaleNormal="82" workbookViewId="0">
      <selection activeCell="B51" sqref="B51:B56"/>
    </sheetView>
  </sheetViews>
  <sheetFormatPr defaultColWidth="8.88671875" defaultRowHeight="13.2" x14ac:dyDescent="0.25"/>
  <cols>
    <col min="1" max="1" width="16.109375" style="2" customWidth="1"/>
    <col min="2" max="2" width="26" style="2" customWidth="1"/>
    <col min="3" max="3" width="24.109375" style="2" customWidth="1"/>
    <col min="4" max="4" width="34.88671875" style="2" customWidth="1"/>
    <col min="5" max="5" width="23.33203125" style="2" customWidth="1"/>
    <col min="6" max="6" width="12" style="2" customWidth="1"/>
    <col min="7" max="7" width="43.88671875" style="2" customWidth="1"/>
    <col min="8" max="8" width="19.44140625" style="2" customWidth="1"/>
    <col min="9" max="9" width="13.6640625" style="2" customWidth="1"/>
    <col min="10" max="10" width="12" style="2" customWidth="1"/>
    <col min="11" max="11" width="14.88671875" style="2" customWidth="1"/>
    <col min="12" max="12" width="19.33203125" style="2" customWidth="1"/>
    <col min="13" max="13" width="31.88671875" style="2" customWidth="1"/>
    <col min="14" max="14" width="23.33203125" style="6" customWidth="1"/>
    <col min="15" max="15" width="15.44140625" style="2" customWidth="1"/>
    <col min="16" max="16" width="21.33203125" style="6" customWidth="1"/>
    <col min="17" max="17" width="13.44140625" style="2" customWidth="1"/>
    <col min="18" max="18" width="17.5546875" style="2" customWidth="1"/>
    <col min="19" max="19" width="12.88671875" style="2" customWidth="1"/>
    <col min="20" max="20" width="24.88671875" style="2" customWidth="1"/>
    <col min="21" max="24" width="14" style="2" customWidth="1"/>
    <col min="25" max="25" width="21.33203125" style="2" customWidth="1"/>
    <col min="26" max="26" width="12" style="2" customWidth="1"/>
    <col min="27" max="16384" width="8.88671875" style="2"/>
  </cols>
  <sheetData>
    <row r="1" spans="1:16" ht="28.2" customHeight="1" x14ac:dyDescent="0.4">
      <c r="A1" s="67" t="s">
        <v>417</v>
      </c>
      <c r="B1" s="67"/>
      <c r="C1" s="67"/>
      <c r="D1" s="67"/>
      <c r="E1" s="67"/>
      <c r="F1" s="67"/>
      <c r="G1" s="67"/>
      <c r="H1" s="67"/>
      <c r="I1" s="67"/>
      <c r="J1" s="67"/>
      <c r="K1" s="67"/>
      <c r="L1" s="52"/>
      <c r="M1" s="52"/>
      <c r="N1" s="2"/>
      <c r="P1" s="2"/>
    </row>
    <row r="2" spans="1:16" ht="13.2" customHeight="1" x14ac:dyDescent="0.4">
      <c r="A2" s="52"/>
      <c r="B2" s="52"/>
      <c r="C2" s="52"/>
      <c r="D2" s="52"/>
      <c r="E2" s="52"/>
      <c r="F2" s="52"/>
      <c r="G2" s="52"/>
      <c r="H2" s="52"/>
      <c r="I2" s="52"/>
      <c r="J2" s="52"/>
      <c r="K2" s="52"/>
      <c r="L2" s="52"/>
      <c r="M2" s="52"/>
      <c r="N2" s="2"/>
      <c r="P2" s="2"/>
    </row>
    <row r="3" spans="1:16" ht="66.75" customHeight="1" x14ac:dyDescent="0.25">
      <c r="A3" s="31" t="s">
        <v>411</v>
      </c>
      <c r="B3" s="10"/>
      <c r="N3" s="2"/>
      <c r="P3" s="2"/>
    </row>
    <row r="4" spans="1:16" ht="49.95" customHeight="1" x14ac:dyDescent="0.25">
      <c r="A4" s="31" t="s">
        <v>319</v>
      </c>
      <c r="B4" s="30"/>
      <c r="C4" s="7" t="s">
        <v>318</v>
      </c>
      <c r="D4" s="10"/>
      <c r="E4"/>
      <c r="F4"/>
      <c r="G4"/>
      <c r="H4"/>
      <c r="I4"/>
      <c r="J4"/>
      <c r="K4"/>
      <c r="L4"/>
      <c r="M4"/>
      <c r="N4"/>
      <c r="O4"/>
      <c r="P4"/>
    </row>
    <row r="5" spans="1:16" ht="34.200000000000003" customHeight="1" x14ac:dyDescent="0.25">
      <c r="A5" s="31" t="s">
        <v>0</v>
      </c>
      <c r="B5" s="10" t="s">
        <v>409</v>
      </c>
      <c r="C5" s="27"/>
      <c r="D5" s="27"/>
      <c r="E5" s="36"/>
      <c r="F5" s="27"/>
      <c r="G5" s="27"/>
      <c r="H5" s="27"/>
      <c r="I5" s="27"/>
      <c r="N5" s="27"/>
      <c r="O5" s="27"/>
    </row>
    <row r="6" spans="1:16" ht="23.4" customHeight="1" x14ac:dyDescent="0.25">
      <c r="A6"/>
      <c r="B6"/>
      <c r="C6"/>
      <c r="D6"/>
      <c r="E6"/>
      <c r="F6"/>
      <c r="G6"/>
      <c r="H6"/>
      <c r="I6"/>
      <c r="J6"/>
      <c r="K6"/>
      <c r="L6"/>
    </row>
    <row r="7" spans="1:16" ht="21" customHeight="1" x14ac:dyDescent="0.25">
      <c r="A7" s="26" t="s">
        <v>7</v>
      </c>
      <c r="B7" s="46"/>
      <c r="C7"/>
      <c r="D7"/>
      <c r="E7"/>
      <c r="F7"/>
      <c r="G7"/>
      <c r="H7"/>
      <c r="I7"/>
      <c r="J7"/>
      <c r="K7"/>
      <c r="L7"/>
    </row>
    <row r="8" spans="1:16" ht="81" customHeight="1" x14ac:dyDescent="0.25">
      <c r="A8" s="8" t="s">
        <v>11</v>
      </c>
      <c r="B8" s="8" t="s">
        <v>491</v>
      </c>
      <c r="C8" s="13" t="s">
        <v>412</v>
      </c>
      <c r="D8" s="8" t="s">
        <v>420</v>
      </c>
      <c r="E8" s="8" t="s">
        <v>8</v>
      </c>
      <c r="F8" s="8" t="s">
        <v>9</v>
      </c>
      <c r="G8" s="8" t="s">
        <v>10</v>
      </c>
      <c r="H8" s="8" t="s">
        <v>395</v>
      </c>
      <c r="I8" s="8" t="s">
        <v>372</v>
      </c>
      <c r="J8" s="8" t="s">
        <v>384</v>
      </c>
      <c r="K8" s="13" t="s">
        <v>381</v>
      </c>
      <c r="L8" s="13" t="s">
        <v>380</v>
      </c>
    </row>
    <row r="9" spans="1:16" ht="21" customHeight="1" x14ac:dyDescent="0.25">
      <c r="A9" s="9">
        <v>1</v>
      </c>
      <c r="B9" s="9">
        <v>2</v>
      </c>
      <c r="C9" s="9">
        <v>3</v>
      </c>
      <c r="D9" s="14">
        <v>4</v>
      </c>
      <c r="E9" s="9">
        <v>5</v>
      </c>
      <c r="F9" s="14">
        <v>6</v>
      </c>
      <c r="G9" s="9">
        <v>7</v>
      </c>
      <c r="H9" s="9">
        <v>8</v>
      </c>
      <c r="I9" s="9">
        <v>9</v>
      </c>
      <c r="J9" s="9">
        <v>10</v>
      </c>
      <c r="K9" s="9">
        <v>11</v>
      </c>
      <c r="L9" s="9">
        <v>12</v>
      </c>
    </row>
    <row r="10" spans="1:16" ht="22.95" customHeight="1" x14ac:dyDescent="0.25">
      <c r="A10" s="57">
        <v>44805</v>
      </c>
      <c r="B10" s="59"/>
      <c r="C10" s="63">
        <f>IF(B10&gt;3999,B10-3999,0)</f>
        <v>0</v>
      </c>
      <c r="D10" s="15" t="s">
        <v>382</v>
      </c>
      <c r="E10" s="47"/>
      <c r="F10" s="11"/>
      <c r="G10" s="8">
        <f>IFERROR(VLOOKUP(F10,Šifranti!$F$5:$G$48,2,FALSE),0)</f>
        <v>0</v>
      </c>
      <c r="H10" s="44"/>
      <c r="I10" s="33"/>
      <c r="J10" s="50">
        <v>0.91</v>
      </c>
      <c r="K10" s="32">
        <f>IF(H10*I10*J10*C10 &lt;= 2000,H10*I10*J10*C10,2000)</f>
        <v>0</v>
      </c>
      <c r="L10" s="32">
        <f t="shared" ref="L10:L15" si="0">K10*1.161</f>
        <v>0</v>
      </c>
    </row>
    <row r="11" spans="1:16" ht="22.95" customHeight="1" x14ac:dyDescent="0.25">
      <c r="A11" s="58"/>
      <c r="B11" s="60"/>
      <c r="C11" s="64"/>
      <c r="D11" s="15" t="s">
        <v>383</v>
      </c>
      <c r="E11" s="47"/>
      <c r="F11" s="11"/>
      <c r="G11" s="8">
        <f>IFERROR(VLOOKUP(F11,Šifranti!$F$5:$G$48,2,FALSE),0)</f>
        <v>0</v>
      </c>
      <c r="H11" s="43">
        <f>H10</f>
        <v>0</v>
      </c>
      <c r="I11" s="33"/>
      <c r="J11" s="50">
        <v>0.91</v>
      </c>
      <c r="K11" s="32">
        <f>IF(H11*I11*J11*C10 &lt;= 2000,H11*I11*J11*C10,2000)</f>
        <v>0</v>
      </c>
      <c r="L11" s="32">
        <f t="shared" si="0"/>
        <v>0</v>
      </c>
    </row>
    <row r="12" spans="1:16" ht="22.95" customHeight="1" x14ac:dyDescent="0.25">
      <c r="A12" s="58"/>
      <c r="B12" s="60"/>
      <c r="C12" s="64"/>
      <c r="D12" s="8" t="s">
        <v>368</v>
      </c>
      <c r="E12" s="47"/>
      <c r="F12" s="11"/>
      <c r="G12" s="8">
        <f>IFERROR(VLOOKUP(F12,Šifranti!$F$49:$G$152,2,FALSE),0)</f>
        <v>0</v>
      </c>
      <c r="H12" s="43">
        <f>H10</f>
        <v>0</v>
      </c>
      <c r="I12" s="33"/>
      <c r="J12" s="50">
        <v>0.45</v>
      </c>
      <c r="K12" s="32">
        <f>IF(H12*I12*J12*C10 &lt;= 2000,H12*I12*J12*C10,2000)</f>
        <v>0</v>
      </c>
      <c r="L12" s="32">
        <f t="shared" si="0"/>
        <v>0</v>
      </c>
    </row>
    <row r="13" spans="1:16" ht="22.95" customHeight="1" x14ac:dyDescent="0.25">
      <c r="A13" s="58"/>
      <c r="B13" s="60"/>
      <c r="C13" s="64"/>
      <c r="D13" s="8" t="s">
        <v>369</v>
      </c>
      <c r="E13" s="47"/>
      <c r="F13" s="11"/>
      <c r="G13" s="8">
        <f>IFERROR(VLOOKUP(F13,Šifranti!$F$49:$G$152,2,FALSE),0)</f>
        <v>0</v>
      </c>
      <c r="H13" s="43">
        <f>H10</f>
        <v>0</v>
      </c>
      <c r="I13" s="33"/>
      <c r="J13" s="50">
        <v>0.45</v>
      </c>
      <c r="K13" s="32">
        <f>IF(H13*I13*J13*C10 &lt;= 2000,H13*I13*J13*C10,2000)</f>
        <v>0</v>
      </c>
      <c r="L13" s="32">
        <f t="shared" si="0"/>
        <v>0</v>
      </c>
    </row>
    <row r="14" spans="1:16" ht="22.95" customHeight="1" x14ac:dyDescent="0.25">
      <c r="A14" s="58"/>
      <c r="B14" s="60"/>
      <c r="C14" s="64"/>
      <c r="D14" s="8" t="s">
        <v>396</v>
      </c>
      <c r="E14" s="47"/>
      <c r="F14" s="11"/>
      <c r="G14" s="8">
        <f>IFERROR(VLOOKUP(F14,Šifranti!$F$49:$G$152,2,FALSE),0)</f>
        <v>0</v>
      </c>
      <c r="H14" s="43">
        <f>H10</f>
        <v>0</v>
      </c>
      <c r="I14" s="33"/>
      <c r="J14" s="50">
        <v>0.45</v>
      </c>
      <c r="K14" s="32">
        <f>IF(H14*I14*J14*C10 &lt;= 2000,H14*I14*J14*C10,2000)</f>
        <v>0</v>
      </c>
      <c r="L14" s="32">
        <f t="shared" si="0"/>
        <v>0</v>
      </c>
    </row>
    <row r="15" spans="1:16" ht="22.95" customHeight="1" x14ac:dyDescent="0.25">
      <c r="A15" s="58"/>
      <c r="B15" s="60"/>
      <c r="C15" s="64"/>
      <c r="D15" s="8" t="s">
        <v>397</v>
      </c>
      <c r="E15" s="47"/>
      <c r="F15" s="11"/>
      <c r="G15" s="8">
        <f>IFERROR(VLOOKUP(F15,Šifranti!$F$49:$G$152,2,FALSE),0)</f>
        <v>0</v>
      </c>
      <c r="H15" s="43">
        <f>H10</f>
        <v>0</v>
      </c>
      <c r="I15" s="33"/>
      <c r="J15" s="50">
        <v>0.45</v>
      </c>
      <c r="K15" s="32">
        <f>IF(H15*I15*J15*C10 &lt;= 2000,H15*I15*J15*C10,2000)</f>
        <v>0</v>
      </c>
      <c r="L15" s="32">
        <f t="shared" si="0"/>
        <v>0</v>
      </c>
    </row>
    <row r="16" spans="1:16" ht="22.95" customHeight="1" x14ac:dyDescent="0.25">
      <c r="A16" s="57">
        <v>44835</v>
      </c>
      <c r="B16" s="59"/>
      <c r="C16" s="63">
        <f>IF(B16&gt;3999,B16-3999,0)</f>
        <v>0</v>
      </c>
      <c r="D16" s="15" t="s">
        <v>382</v>
      </c>
      <c r="E16" s="47"/>
      <c r="F16" s="11"/>
      <c r="G16" s="8">
        <f>IFERROR(VLOOKUP(F16,Šifranti!$F$5:$G$48,2,FALSE),0)</f>
        <v>0</v>
      </c>
      <c r="H16" s="44"/>
      <c r="I16" s="33"/>
      <c r="J16" s="50">
        <v>0.91</v>
      </c>
      <c r="K16" s="32">
        <f>IF(H16*I16*J16*C16 &lt;= 2000,H16*I16*J16*C16,2000)</f>
        <v>0</v>
      </c>
      <c r="L16" s="32">
        <f t="shared" ref="L16:L33" si="1">K16*1.161</f>
        <v>0</v>
      </c>
    </row>
    <row r="17" spans="1:12" ht="22.95" customHeight="1" x14ac:dyDescent="0.25">
      <c r="A17" s="58"/>
      <c r="B17" s="60"/>
      <c r="C17" s="64"/>
      <c r="D17" s="15" t="s">
        <v>383</v>
      </c>
      <c r="E17" s="47"/>
      <c r="F17" s="11"/>
      <c r="G17" s="8">
        <f>IFERROR(VLOOKUP(F17,Šifranti!$F$5:$G$48,2,FALSE),0)</f>
        <v>0</v>
      </c>
      <c r="H17" s="43">
        <f>H16</f>
        <v>0</v>
      </c>
      <c r="I17" s="33"/>
      <c r="J17" s="50">
        <v>0.91</v>
      </c>
      <c r="K17" s="32">
        <f>IF(H17*I17*J17*C16 &lt;= 2000,H17*I17*J17*C16,2000)</f>
        <v>0</v>
      </c>
      <c r="L17" s="32">
        <f t="shared" si="1"/>
        <v>0</v>
      </c>
    </row>
    <row r="18" spans="1:12" ht="22.95" customHeight="1" x14ac:dyDescent="0.25">
      <c r="A18" s="58"/>
      <c r="B18" s="60"/>
      <c r="C18" s="64"/>
      <c r="D18" s="8" t="s">
        <v>368</v>
      </c>
      <c r="E18" s="47"/>
      <c r="F18" s="11"/>
      <c r="G18" s="8">
        <f>IFERROR(VLOOKUP(F18,Šifranti!$F$49:$G$152,2,FALSE),0)</f>
        <v>0</v>
      </c>
      <c r="H18" s="43">
        <f>H16</f>
        <v>0</v>
      </c>
      <c r="I18" s="33"/>
      <c r="J18" s="50">
        <v>0.45</v>
      </c>
      <c r="K18" s="32">
        <f>IF(H18*I18*J18*C16 &lt;= 2000,H18*I18*J18*C16,2000)</f>
        <v>0</v>
      </c>
      <c r="L18" s="32">
        <f t="shared" si="1"/>
        <v>0</v>
      </c>
    </row>
    <row r="19" spans="1:12" ht="22.95" customHeight="1" x14ac:dyDescent="0.25">
      <c r="A19" s="58"/>
      <c r="B19" s="60"/>
      <c r="C19" s="64"/>
      <c r="D19" s="8" t="s">
        <v>369</v>
      </c>
      <c r="E19" s="47"/>
      <c r="F19" s="11"/>
      <c r="G19" s="8">
        <f>IFERROR(VLOOKUP(F19,Šifranti!$F$49:$G$152,2,FALSE),0)</f>
        <v>0</v>
      </c>
      <c r="H19" s="43">
        <f>H16</f>
        <v>0</v>
      </c>
      <c r="I19" s="33"/>
      <c r="J19" s="50">
        <v>0.45</v>
      </c>
      <c r="K19" s="32">
        <f>IF(H19*I19*J19*C16 &lt;= 2000,H19*I19*J19*C16,2000)</f>
        <v>0</v>
      </c>
      <c r="L19" s="32">
        <f t="shared" si="1"/>
        <v>0</v>
      </c>
    </row>
    <row r="20" spans="1:12" ht="22.95" customHeight="1" x14ac:dyDescent="0.25">
      <c r="A20" s="58"/>
      <c r="B20" s="60"/>
      <c r="C20" s="64"/>
      <c r="D20" s="8" t="s">
        <v>396</v>
      </c>
      <c r="E20" s="47"/>
      <c r="F20" s="11"/>
      <c r="G20" s="8">
        <f>IFERROR(VLOOKUP(F20,Šifranti!$F$49:$G$152,2,FALSE),0)</f>
        <v>0</v>
      </c>
      <c r="H20" s="43">
        <f>H16</f>
        <v>0</v>
      </c>
      <c r="I20" s="33"/>
      <c r="J20" s="50">
        <v>0.45</v>
      </c>
      <c r="K20" s="32">
        <f>IF(H20*I20*J20*C16 &lt;= 2000,H20*I20*J20*C16,2000)</f>
        <v>0</v>
      </c>
      <c r="L20" s="32">
        <f t="shared" si="1"/>
        <v>0</v>
      </c>
    </row>
    <row r="21" spans="1:12" ht="22.95" customHeight="1" x14ac:dyDescent="0.25">
      <c r="A21" s="58"/>
      <c r="B21" s="60"/>
      <c r="C21" s="64"/>
      <c r="D21" s="8" t="s">
        <v>397</v>
      </c>
      <c r="E21" s="47"/>
      <c r="F21" s="11"/>
      <c r="G21" s="8">
        <f>IFERROR(VLOOKUP(F21,Šifranti!$F$49:$G$152,2,FALSE),0)</f>
        <v>0</v>
      </c>
      <c r="H21" s="43">
        <f>H16</f>
        <v>0</v>
      </c>
      <c r="I21" s="33"/>
      <c r="J21" s="50">
        <v>0.45</v>
      </c>
      <c r="K21" s="32">
        <f>IF(H21*I21*J21*C16 &lt;= 2000,H21*I21*J21*C16,2000)</f>
        <v>0</v>
      </c>
      <c r="L21" s="32">
        <f t="shared" si="1"/>
        <v>0</v>
      </c>
    </row>
    <row r="22" spans="1:12" ht="22.95" customHeight="1" x14ac:dyDescent="0.25">
      <c r="A22" s="57">
        <v>44866</v>
      </c>
      <c r="B22" s="59"/>
      <c r="C22" s="63">
        <f>IF(B22&gt;3999,B22-3999,0)</f>
        <v>0</v>
      </c>
      <c r="D22" s="15" t="s">
        <v>382</v>
      </c>
      <c r="E22" s="47"/>
      <c r="F22" s="11"/>
      <c r="G22" s="8">
        <f>IFERROR(VLOOKUP(F22,Šifranti!$F$5:$G$48,2,FALSE),0)</f>
        <v>0</v>
      </c>
      <c r="H22" s="44"/>
      <c r="I22" s="33"/>
      <c r="J22" s="50">
        <v>0.91</v>
      </c>
      <c r="K22" s="32">
        <f>IF(H22*I22*J22*C22 &lt;= 2000,H22*I22*J22*C22,2000)</f>
        <v>0</v>
      </c>
      <c r="L22" s="32">
        <f t="shared" si="1"/>
        <v>0</v>
      </c>
    </row>
    <row r="23" spans="1:12" ht="22.95" customHeight="1" x14ac:dyDescent="0.25">
      <c r="A23" s="58"/>
      <c r="B23" s="60"/>
      <c r="C23" s="64"/>
      <c r="D23" s="15" t="s">
        <v>383</v>
      </c>
      <c r="E23" s="47"/>
      <c r="F23" s="11"/>
      <c r="G23" s="8">
        <f>IFERROR(VLOOKUP(F23,Šifranti!$F$5:$G$48,2,FALSE),0)</f>
        <v>0</v>
      </c>
      <c r="H23" s="43">
        <f>H22</f>
        <v>0</v>
      </c>
      <c r="I23" s="33"/>
      <c r="J23" s="50">
        <v>0.91</v>
      </c>
      <c r="K23" s="32">
        <f>IF(H23*I23*J23*C22 &lt;= 2000,H23*I23*J23*C22,2000)</f>
        <v>0</v>
      </c>
      <c r="L23" s="32">
        <f t="shared" si="1"/>
        <v>0</v>
      </c>
    </row>
    <row r="24" spans="1:12" ht="22.95" customHeight="1" x14ac:dyDescent="0.25">
      <c r="A24" s="58"/>
      <c r="B24" s="60"/>
      <c r="C24" s="64"/>
      <c r="D24" s="8" t="s">
        <v>368</v>
      </c>
      <c r="E24" s="47"/>
      <c r="F24" s="11"/>
      <c r="G24" s="8">
        <f>IFERROR(VLOOKUP(F24,Šifranti!$F$49:$G$152,2,FALSE),0)</f>
        <v>0</v>
      </c>
      <c r="H24" s="43">
        <f>H22</f>
        <v>0</v>
      </c>
      <c r="I24" s="33"/>
      <c r="J24" s="50">
        <v>0.45</v>
      </c>
      <c r="K24" s="32">
        <f>IF(H24*I24*J24*C22 &lt;= 2000,H24*I24*J24*C22,2000)</f>
        <v>0</v>
      </c>
      <c r="L24" s="32">
        <f t="shared" si="1"/>
        <v>0</v>
      </c>
    </row>
    <row r="25" spans="1:12" ht="22.95" customHeight="1" x14ac:dyDescent="0.25">
      <c r="A25" s="58"/>
      <c r="B25" s="60"/>
      <c r="C25" s="64"/>
      <c r="D25" s="8" t="s">
        <v>369</v>
      </c>
      <c r="E25" s="47"/>
      <c r="F25" s="11"/>
      <c r="G25" s="8">
        <f>IFERROR(VLOOKUP(F25,Šifranti!$F$49:$G$152,2,FALSE),0)</f>
        <v>0</v>
      </c>
      <c r="H25" s="43">
        <f>H22</f>
        <v>0</v>
      </c>
      <c r="I25" s="33"/>
      <c r="J25" s="50">
        <v>0.45</v>
      </c>
      <c r="K25" s="32">
        <f>IF(H25*I25*J25*C22 &lt;= 2000,H25*I25*J25*C22,2000)</f>
        <v>0</v>
      </c>
      <c r="L25" s="32">
        <f t="shared" si="1"/>
        <v>0</v>
      </c>
    </row>
    <row r="26" spans="1:12" ht="22.95" customHeight="1" x14ac:dyDescent="0.25">
      <c r="A26" s="58"/>
      <c r="B26" s="60"/>
      <c r="C26" s="64"/>
      <c r="D26" s="8" t="s">
        <v>396</v>
      </c>
      <c r="E26" s="47"/>
      <c r="F26" s="11"/>
      <c r="G26" s="8">
        <f>IFERROR(VLOOKUP(F26,Šifranti!$F$49:$G$152,2,FALSE),0)</f>
        <v>0</v>
      </c>
      <c r="H26" s="43">
        <f>H22</f>
        <v>0</v>
      </c>
      <c r="I26" s="33"/>
      <c r="J26" s="50">
        <v>0.45</v>
      </c>
      <c r="K26" s="32">
        <f>IF(H26*I26*J26*C22 &lt;= 2000,H26*I26*J26*C22,2000)</f>
        <v>0</v>
      </c>
      <c r="L26" s="32">
        <f t="shared" si="1"/>
        <v>0</v>
      </c>
    </row>
    <row r="27" spans="1:12" ht="22.95" customHeight="1" x14ac:dyDescent="0.25">
      <c r="A27" s="58"/>
      <c r="B27" s="60"/>
      <c r="C27" s="64"/>
      <c r="D27" s="8" t="s">
        <v>397</v>
      </c>
      <c r="E27" s="47"/>
      <c r="F27" s="11"/>
      <c r="G27" s="8">
        <f>IFERROR(VLOOKUP(F27,Šifranti!$F$49:$G$152,2,FALSE),0)</f>
        <v>0</v>
      </c>
      <c r="H27" s="43">
        <f>H22</f>
        <v>0</v>
      </c>
      <c r="I27" s="33"/>
      <c r="J27" s="50">
        <v>0.45</v>
      </c>
      <c r="K27" s="32">
        <f>IF(H27*I27*J27*C22 &lt;= 2000,H27*I27*J27*C22,2000)</f>
        <v>0</v>
      </c>
      <c r="L27" s="32">
        <f t="shared" si="1"/>
        <v>0</v>
      </c>
    </row>
    <row r="28" spans="1:12" ht="22.95" customHeight="1" x14ac:dyDescent="0.25">
      <c r="A28" s="57">
        <v>44896</v>
      </c>
      <c r="B28" s="59"/>
      <c r="C28" s="63">
        <f>IF(B28&gt;3999,B28-3999,0)</f>
        <v>0</v>
      </c>
      <c r="D28" s="15" t="s">
        <v>382</v>
      </c>
      <c r="E28" s="47"/>
      <c r="F28" s="11"/>
      <c r="G28" s="8">
        <f>IFERROR(VLOOKUP(F28,Šifranti!$F$5:$G$48,2,FALSE),0)</f>
        <v>0</v>
      </c>
      <c r="H28" s="44"/>
      <c r="I28" s="33"/>
      <c r="J28" s="50">
        <v>0.91</v>
      </c>
      <c r="K28" s="32">
        <f>IF(H28*I28*J28*C28 &lt;= 2000,H28*I28*J28*C28,2000)</f>
        <v>0</v>
      </c>
      <c r="L28" s="32">
        <f t="shared" si="1"/>
        <v>0</v>
      </c>
    </row>
    <row r="29" spans="1:12" ht="22.95" customHeight="1" x14ac:dyDescent="0.25">
      <c r="A29" s="58"/>
      <c r="B29" s="60"/>
      <c r="C29" s="64"/>
      <c r="D29" s="15" t="s">
        <v>383</v>
      </c>
      <c r="E29" s="47"/>
      <c r="F29" s="11"/>
      <c r="G29" s="8">
        <f>IFERROR(VLOOKUP(F29,Šifranti!$F$5:$G$48,2,FALSE),0)</f>
        <v>0</v>
      </c>
      <c r="H29" s="43">
        <f>H28</f>
        <v>0</v>
      </c>
      <c r="I29" s="33"/>
      <c r="J29" s="50">
        <v>0.91</v>
      </c>
      <c r="K29" s="32">
        <f>IF(H29*I29*J29*C28 &lt;= 2000,H29*I29*J29*C28,2000)</f>
        <v>0</v>
      </c>
      <c r="L29" s="32">
        <f t="shared" si="1"/>
        <v>0</v>
      </c>
    </row>
    <row r="30" spans="1:12" ht="22.95" customHeight="1" x14ac:dyDescent="0.25">
      <c r="A30" s="58"/>
      <c r="B30" s="60"/>
      <c r="C30" s="64"/>
      <c r="D30" s="8" t="s">
        <v>368</v>
      </c>
      <c r="E30" s="47"/>
      <c r="F30" s="11"/>
      <c r="G30" s="8">
        <f>IFERROR(VLOOKUP(F30,Šifranti!$F$49:$G$152,2,FALSE),0)</f>
        <v>0</v>
      </c>
      <c r="H30" s="43">
        <f>H28</f>
        <v>0</v>
      </c>
      <c r="I30" s="33"/>
      <c r="J30" s="50">
        <v>0.45</v>
      </c>
      <c r="K30" s="32">
        <f>IF(H30*I30*J30*C28 &lt;= 2000,H30*I30*J30*C28,2000)</f>
        <v>0</v>
      </c>
      <c r="L30" s="32">
        <f t="shared" si="1"/>
        <v>0</v>
      </c>
    </row>
    <row r="31" spans="1:12" ht="22.95" customHeight="1" x14ac:dyDescent="0.25">
      <c r="A31" s="58"/>
      <c r="B31" s="60"/>
      <c r="C31" s="64"/>
      <c r="D31" s="8" t="s">
        <v>369</v>
      </c>
      <c r="E31" s="47"/>
      <c r="F31" s="11"/>
      <c r="G31" s="8">
        <f>IFERROR(VLOOKUP(F31,Šifranti!$F$49:$G$152,2,FALSE),0)</f>
        <v>0</v>
      </c>
      <c r="H31" s="43">
        <f>H28</f>
        <v>0</v>
      </c>
      <c r="I31" s="33"/>
      <c r="J31" s="50">
        <v>0.45</v>
      </c>
      <c r="K31" s="32">
        <f>IF(H31*I31*J31*C28 &lt;= 2000,H31*I31*J31*C28,2000)</f>
        <v>0</v>
      </c>
      <c r="L31" s="32">
        <f t="shared" si="1"/>
        <v>0</v>
      </c>
    </row>
    <row r="32" spans="1:12" ht="22.95" customHeight="1" x14ac:dyDescent="0.25">
      <c r="A32" s="58"/>
      <c r="B32" s="60"/>
      <c r="C32" s="64"/>
      <c r="D32" s="8" t="s">
        <v>396</v>
      </c>
      <c r="E32" s="47"/>
      <c r="F32" s="11"/>
      <c r="G32" s="8">
        <f>IFERROR(VLOOKUP(F32,Šifranti!$F$49:$G$152,2,FALSE),0)</f>
        <v>0</v>
      </c>
      <c r="H32" s="43">
        <f>H28</f>
        <v>0</v>
      </c>
      <c r="I32" s="33"/>
      <c r="J32" s="50">
        <v>0.45</v>
      </c>
      <c r="K32" s="32">
        <f>IF(H32*I32*J32*C28 &lt;= 2000,H32*I32*J32*C28,2000)</f>
        <v>0</v>
      </c>
      <c r="L32" s="32">
        <f t="shared" si="1"/>
        <v>0</v>
      </c>
    </row>
    <row r="33" spans="1:14" ht="22.95" customHeight="1" x14ac:dyDescent="0.25">
      <c r="A33" s="58"/>
      <c r="B33" s="60"/>
      <c r="C33" s="64"/>
      <c r="D33" s="8" t="s">
        <v>397</v>
      </c>
      <c r="E33" s="47"/>
      <c r="F33" s="11"/>
      <c r="G33" s="8">
        <f>IFERROR(VLOOKUP(F33,Šifranti!$F$49:$G$152,2,FALSE),0)</f>
        <v>0</v>
      </c>
      <c r="H33" s="43">
        <f>H28</f>
        <v>0</v>
      </c>
      <c r="I33" s="33"/>
      <c r="J33" s="50">
        <v>0.45</v>
      </c>
      <c r="K33" s="32">
        <f>IF(H33*I33*J33*C28 &lt;= 2000,H33*I33*J33*C28,2000)</f>
        <v>0</v>
      </c>
      <c r="L33" s="32">
        <f t="shared" si="1"/>
        <v>0</v>
      </c>
    </row>
    <row r="34" spans="1:14" ht="22.95" customHeight="1" x14ac:dyDescent="0.25">
      <c r="A34" s="34" t="s">
        <v>320</v>
      </c>
      <c r="B34" s="34"/>
      <c r="C34" s="7"/>
      <c r="D34" s="7"/>
      <c r="E34" s="7"/>
      <c r="F34" s="7"/>
      <c r="G34" s="7"/>
      <c r="H34" s="7"/>
      <c r="I34" s="7"/>
      <c r="J34" s="7"/>
      <c r="K34" s="32">
        <f>SUM(K10:K33)</f>
        <v>0</v>
      </c>
      <c r="L34" s="32">
        <f>SUM(L10:L33)</f>
        <v>0</v>
      </c>
    </row>
    <row r="35" spans="1:14" ht="25.35" customHeight="1" x14ac:dyDescent="0.25">
      <c r="A35"/>
      <c r="B35"/>
      <c r="C35"/>
      <c r="D35"/>
      <c r="E35"/>
      <c r="F35"/>
      <c r="G35"/>
      <c r="H35"/>
      <c r="I35"/>
      <c r="J35"/>
      <c r="K35"/>
      <c r="L35"/>
    </row>
    <row r="36" spans="1:14" ht="21" customHeight="1" x14ac:dyDescent="0.25">
      <c r="A36" s="26" t="s">
        <v>373</v>
      </c>
      <c r="B36" s="46"/>
      <c r="C36"/>
      <c r="D36"/>
      <c r="E36"/>
      <c r="F36"/>
      <c r="G36"/>
      <c r="H36"/>
      <c r="I36"/>
      <c r="J36"/>
      <c r="K36"/>
      <c r="L36"/>
      <c r="M36"/>
      <c r="N36"/>
    </row>
    <row r="37" spans="1:14" ht="81" customHeight="1" x14ac:dyDescent="0.25">
      <c r="A37" s="8" t="s">
        <v>11</v>
      </c>
      <c r="B37" s="8" t="s">
        <v>491</v>
      </c>
      <c r="C37" s="13" t="s">
        <v>412</v>
      </c>
      <c r="D37" s="8"/>
      <c r="E37" s="8" t="s">
        <v>8</v>
      </c>
      <c r="F37" s="8" t="s">
        <v>9</v>
      </c>
      <c r="G37" s="8" t="s">
        <v>10</v>
      </c>
      <c r="H37" s="8" t="s">
        <v>395</v>
      </c>
      <c r="I37" s="8" t="s">
        <v>372</v>
      </c>
      <c r="J37" s="8" t="s">
        <v>384</v>
      </c>
      <c r="K37" s="13" t="s">
        <v>381</v>
      </c>
      <c r="L37" s="13" t="s">
        <v>380</v>
      </c>
      <c r="M37"/>
      <c r="N37"/>
    </row>
    <row r="38" spans="1:14" ht="19.95" customHeight="1" x14ac:dyDescent="0.25">
      <c r="A38" s="9">
        <v>1</v>
      </c>
      <c r="B38" s="9">
        <v>2</v>
      </c>
      <c r="C38" s="9">
        <v>4</v>
      </c>
      <c r="D38" s="14">
        <v>6</v>
      </c>
      <c r="E38" s="9">
        <v>7</v>
      </c>
      <c r="F38" s="14">
        <v>8</v>
      </c>
      <c r="G38" s="9">
        <v>9</v>
      </c>
      <c r="H38" s="9">
        <v>10</v>
      </c>
      <c r="I38" s="9">
        <v>11</v>
      </c>
      <c r="J38" s="9">
        <v>12</v>
      </c>
      <c r="K38" s="9">
        <v>14</v>
      </c>
      <c r="L38" s="9">
        <v>15</v>
      </c>
      <c r="M38"/>
      <c r="N38"/>
    </row>
    <row r="39" spans="1:14" ht="22.95" customHeight="1" x14ac:dyDescent="0.25">
      <c r="A39" s="57">
        <v>44805</v>
      </c>
      <c r="B39" s="59"/>
      <c r="C39" s="63">
        <f>IF(B39&gt;3999,B39-3999,0)</f>
        <v>0</v>
      </c>
      <c r="D39" s="15" t="s">
        <v>382</v>
      </c>
      <c r="E39" s="47"/>
      <c r="F39" s="11"/>
      <c r="G39" s="8">
        <f>IFERROR(VLOOKUP(F39,Šifranti!$F$5:$G$48,2,FALSE),0)</f>
        <v>0</v>
      </c>
      <c r="H39" s="44"/>
      <c r="I39" s="33"/>
      <c r="J39" s="50">
        <v>0.91</v>
      </c>
      <c r="K39" s="32">
        <f>IF(H39*I39*J39*C39 &lt;= 2000,H39*I39*J39*C39,2000)</f>
        <v>0</v>
      </c>
      <c r="L39" s="32">
        <f t="shared" ref="L39:L62" si="2">K39*1.161</f>
        <v>0</v>
      </c>
      <c r="M39"/>
      <c r="N39"/>
    </row>
    <row r="40" spans="1:14" ht="22.95" customHeight="1" x14ac:dyDescent="0.25">
      <c r="A40" s="58"/>
      <c r="B40" s="60"/>
      <c r="C40" s="64"/>
      <c r="D40" s="15" t="s">
        <v>383</v>
      </c>
      <c r="E40" s="47"/>
      <c r="F40" s="11"/>
      <c r="G40" s="8">
        <f>IFERROR(VLOOKUP(F40,Šifranti!$F$5:$G$48,2,FALSE),0)</f>
        <v>0</v>
      </c>
      <c r="H40" s="43">
        <f>H39</f>
        <v>0</v>
      </c>
      <c r="I40" s="33"/>
      <c r="J40" s="50">
        <v>0.91</v>
      </c>
      <c r="K40" s="32">
        <f>IF(H40*I40*J40*C39 &lt;= 2000,H40*I40*J40*C39,2000)</f>
        <v>0</v>
      </c>
      <c r="L40" s="32">
        <f t="shared" si="2"/>
        <v>0</v>
      </c>
      <c r="M40"/>
      <c r="N40"/>
    </row>
    <row r="41" spans="1:14" ht="22.95" customHeight="1" x14ac:dyDescent="0.25">
      <c r="A41" s="58"/>
      <c r="B41" s="60"/>
      <c r="C41" s="64"/>
      <c r="D41" s="8" t="s">
        <v>368</v>
      </c>
      <c r="E41" s="47"/>
      <c r="F41" s="11"/>
      <c r="G41" s="8">
        <f>IFERROR(VLOOKUP(F41,Šifranti!$F$49:$G$152,2,FALSE),0)</f>
        <v>0</v>
      </c>
      <c r="H41" s="43">
        <f>H39</f>
        <v>0</v>
      </c>
      <c r="I41" s="33"/>
      <c r="J41" s="50">
        <v>0.45</v>
      </c>
      <c r="K41" s="32">
        <f>IF(H41*I41*J41*C39 &lt;= 2000,H41*I41*J41*C39,2000)</f>
        <v>0</v>
      </c>
      <c r="L41" s="32">
        <f t="shared" si="2"/>
        <v>0</v>
      </c>
      <c r="M41"/>
      <c r="N41"/>
    </row>
    <row r="42" spans="1:14" ht="22.95" customHeight="1" x14ac:dyDescent="0.25">
      <c r="A42" s="58"/>
      <c r="B42" s="60"/>
      <c r="C42" s="64"/>
      <c r="D42" s="8" t="s">
        <v>369</v>
      </c>
      <c r="E42" s="47"/>
      <c r="F42" s="11"/>
      <c r="G42" s="8">
        <f>IFERROR(VLOOKUP(F42,Šifranti!$F$49:$G$152,2,FALSE),0)</f>
        <v>0</v>
      </c>
      <c r="H42" s="43">
        <f>H39</f>
        <v>0</v>
      </c>
      <c r="I42" s="33"/>
      <c r="J42" s="50">
        <v>0.45</v>
      </c>
      <c r="K42" s="32">
        <f>IF(H42*I42*J42*C39 &lt;= 2000,H42*I42*J42*C39,2000)</f>
        <v>0</v>
      </c>
      <c r="L42" s="32">
        <f t="shared" si="2"/>
        <v>0</v>
      </c>
      <c r="M42"/>
      <c r="N42"/>
    </row>
    <row r="43" spans="1:14" ht="22.95" customHeight="1" x14ac:dyDescent="0.25">
      <c r="A43" s="58"/>
      <c r="B43" s="60"/>
      <c r="C43" s="64"/>
      <c r="D43" s="8" t="s">
        <v>396</v>
      </c>
      <c r="E43" s="47"/>
      <c r="F43" s="11"/>
      <c r="G43" s="8">
        <f>IFERROR(VLOOKUP(F43,Šifranti!$F$49:$G$152,2,FALSE),0)</f>
        <v>0</v>
      </c>
      <c r="H43" s="43">
        <f>H39</f>
        <v>0</v>
      </c>
      <c r="I43" s="33"/>
      <c r="J43" s="50">
        <v>0.45</v>
      </c>
      <c r="K43" s="32">
        <f>IF(H43*I43*J43*C39 &lt;= 2000,H43*I43*J43*C39,2000)</f>
        <v>0</v>
      </c>
      <c r="L43" s="32">
        <f t="shared" si="2"/>
        <v>0</v>
      </c>
      <c r="M43"/>
      <c r="N43"/>
    </row>
    <row r="44" spans="1:14" ht="22.95" customHeight="1" x14ac:dyDescent="0.25">
      <c r="A44" s="58"/>
      <c r="B44" s="60"/>
      <c r="C44" s="64"/>
      <c r="D44" s="8" t="s">
        <v>397</v>
      </c>
      <c r="E44" s="47"/>
      <c r="F44" s="11"/>
      <c r="G44" s="8">
        <f>IFERROR(VLOOKUP(F44,Šifranti!$F$49:$G$152,2,FALSE),0)</f>
        <v>0</v>
      </c>
      <c r="H44" s="43">
        <f>H39</f>
        <v>0</v>
      </c>
      <c r="I44" s="33"/>
      <c r="J44" s="50">
        <v>0.45</v>
      </c>
      <c r="K44" s="32">
        <f>IF(H44*I44*J44*C39 &lt;= 2000,H44*I44*J44*C39,2000)</f>
        <v>0</v>
      </c>
      <c r="L44" s="32">
        <f t="shared" si="2"/>
        <v>0</v>
      </c>
      <c r="M44"/>
      <c r="N44"/>
    </row>
    <row r="45" spans="1:14" ht="22.95" customHeight="1" x14ac:dyDescent="0.25">
      <c r="A45" s="57">
        <v>44835</v>
      </c>
      <c r="B45" s="59"/>
      <c r="C45" s="63">
        <f>IF(B45&gt;3999,B45-3999,0)</f>
        <v>0</v>
      </c>
      <c r="D45" s="15" t="s">
        <v>382</v>
      </c>
      <c r="E45" s="47"/>
      <c r="F45" s="11"/>
      <c r="G45" s="8">
        <f>IFERROR(VLOOKUP(F45,Šifranti!$F$5:$G$48,2,FALSE),0)</f>
        <v>0</v>
      </c>
      <c r="H45" s="44"/>
      <c r="I45" s="33"/>
      <c r="J45" s="50">
        <v>0.91</v>
      </c>
      <c r="K45" s="32">
        <f>IF(H45*I45*J45*C45 &lt;= 2000,H45*I45*J45*C45,2000)</f>
        <v>0</v>
      </c>
      <c r="L45" s="32">
        <f t="shared" si="2"/>
        <v>0</v>
      </c>
      <c r="M45"/>
      <c r="N45"/>
    </row>
    <row r="46" spans="1:14" ht="22.95" customHeight="1" x14ac:dyDescent="0.25">
      <c r="A46" s="58"/>
      <c r="B46" s="60"/>
      <c r="C46" s="64"/>
      <c r="D46" s="15" t="s">
        <v>383</v>
      </c>
      <c r="E46" s="47"/>
      <c r="F46" s="11"/>
      <c r="G46" s="8">
        <f>IFERROR(VLOOKUP(F46,Šifranti!$F$5:$G$48,2,FALSE),0)</f>
        <v>0</v>
      </c>
      <c r="H46" s="43">
        <f>H45</f>
        <v>0</v>
      </c>
      <c r="I46" s="33"/>
      <c r="J46" s="50">
        <v>0.91</v>
      </c>
      <c r="K46" s="32">
        <f>IF(H46*I46*J46*C45 &lt;= 2000,H46*I46*J46*C45,2000)</f>
        <v>0</v>
      </c>
      <c r="L46" s="32">
        <f t="shared" si="2"/>
        <v>0</v>
      </c>
      <c r="M46"/>
      <c r="N46"/>
    </row>
    <row r="47" spans="1:14" ht="22.95" customHeight="1" x14ac:dyDescent="0.25">
      <c r="A47" s="58"/>
      <c r="B47" s="60"/>
      <c r="C47" s="64"/>
      <c r="D47" s="8" t="s">
        <v>368</v>
      </c>
      <c r="E47" s="47"/>
      <c r="F47" s="11"/>
      <c r="G47" s="8">
        <f>IFERROR(VLOOKUP(F47,Šifranti!$F$49:$G$152,2,FALSE),0)</f>
        <v>0</v>
      </c>
      <c r="H47" s="43">
        <f>H45</f>
        <v>0</v>
      </c>
      <c r="I47" s="33"/>
      <c r="J47" s="50">
        <v>0.45</v>
      </c>
      <c r="K47" s="32">
        <f>IF(H47*I47*J47*C45 &lt;= 2000,H47*I47*J47*C45,2000)</f>
        <v>0</v>
      </c>
      <c r="L47" s="32">
        <f t="shared" si="2"/>
        <v>0</v>
      </c>
      <c r="M47"/>
      <c r="N47"/>
    </row>
    <row r="48" spans="1:14" ht="22.95" customHeight="1" x14ac:dyDescent="0.25">
      <c r="A48" s="58"/>
      <c r="B48" s="60"/>
      <c r="C48" s="64"/>
      <c r="D48" s="8" t="s">
        <v>369</v>
      </c>
      <c r="E48" s="47"/>
      <c r="F48" s="11"/>
      <c r="G48" s="8">
        <f>IFERROR(VLOOKUP(F48,Šifranti!$F$49:$G$152,2,FALSE),0)</f>
        <v>0</v>
      </c>
      <c r="H48" s="43">
        <f>H45</f>
        <v>0</v>
      </c>
      <c r="I48" s="33"/>
      <c r="J48" s="50">
        <v>0.45</v>
      </c>
      <c r="K48" s="32">
        <f>IF(H48*I48*J48*C45 &lt;= 2000,H48*I48*J48*C45,2000)</f>
        <v>0</v>
      </c>
      <c r="L48" s="32">
        <f t="shared" si="2"/>
        <v>0</v>
      </c>
      <c r="M48"/>
      <c r="N48"/>
    </row>
    <row r="49" spans="1:14" ht="22.95" customHeight="1" x14ac:dyDescent="0.25">
      <c r="A49" s="58"/>
      <c r="B49" s="60"/>
      <c r="C49" s="64"/>
      <c r="D49" s="8" t="s">
        <v>396</v>
      </c>
      <c r="E49" s="47"/>
      <c r="F49" s="11"/>
      <c r="G49" s="8">
        <f>IFERROR(VLOOKUP(F49,Šifranti!$F$49:$G$152,2,FALSE),0)</f>
        <v>0</v>
      </c>
      <c r="H49" s="43">
        <f>H45</f>
        <v>0</v>
      </c>
      <c r="I49" s="33"/>
      <c r="J49" s="50">
        <v>0.45</v>
      </c>
      <c r="K49" s="32">
        <f>IF(H49*I49*J49*C45 &lt;= 2000,H49*I49*J49*C45,2000)</f>
        <v>0</v>
      </c>
      <c r="L49" s="32">
        <f t="shared" si="2"/>
        <v>0</v>
      </c>
      <c r="M49"/>
      <c r="N49"/>
    </row>
    <row r="50" spans="1:14" ht="22.95" customHeight="1" x14ac:dyDescent="0.25">
      <c r="A50" s="58"/>
      <c r="B50" s="60"/>
      <c r="C50" s="64"/>
      <c r="D50" s="8" t="s">
        <v>397</v>
      </c>
      <c r="E50" s="47"/>
      <c r="F50" s="11"/>
      <c r="G50" s="8">
        <f>IFERROR(VLOOKUP(F50,Šifranti!$F$49:$G$152,2,FALSE),0)</f>
        <v>0</v>
      </c>
      <c r="H50" s="43">
        <f>H45</f>
        <v>0</v>
      </c>
      <c r="I50" s="33"/>
      <c r="J50" s="50">
        <v>0.45</v>
      </c>
      <c r="K50" s="32">
        <f>IF(H50*I50*J50*C45 &lt;= 2000,H50*I50*J50*C45,2000)</f>
        <v>0</v>
      </c>
      <c r="L50" s="32">
        <f t="shared" si="2"/>
        <v>0</v>
      </c>
      <c r="M50"/>
      <c r="N50"/>
    </row>
    <row r="51" spans="1:14" ht="22.95" customHeight="1" x14ac:dyDescent="0.25">
      <c r="A51" s="57">
        <v>44866</v>
      </c>
      <c r="B51" s="59"/>
      <c r="C51" s="63">
        <f>IF(B51&gt;3999,B51-3999,0)</f>
        <v>0</v>
      </c>
      <c r="D51" s="15" t="s">
        <v>382</v>
      </c>
      <c r="E51" s="47"/>
      <c r="F51" s="11"/>
      <c r="G51" s="8">
        <f>IFERROR(VLOOKUP(F51,Šifranti!$F$5:$G$48,2,FALSE),0)</f>
        <v>0</v>
      </c>
      <c r="H51" s="44"/>
      <c r="I51" s="33"/>
      <c r="J51" s="50">
        <v>0.91</v>
      </c>
      <c r="K51" s="32">
        <f>IF(H51*I51*J51*C51 &lt;= 2000,H51*I51*J51*C51,2000)</f>
        <v>0</v>
      </c>
      <c r="L51" s="32">
        <f t="shared" si="2"/>
        <v>0</v>
      </c>
      <c r="M51"/>
      <c r="N51"/>
    </row>
    <row r="52" spans="1:14" ht="22.95" customHeight="1" x14ac:dyDescent="0.25">
      <c r="A52" s="58"/>
      <c r="B52" s="60"/>
      <c r="C52" s="64"/>
      <c r="D52" s="15" t="s">
        <v>383</v>
      </c>
      <c r="E52" s="47"/>
      <c r="F52" s="11"/>
      <c r="G52" s="8">
        <f>IFERROR(VLOOKUP(F52,Šifranti!$F$5:$G$48,2,FALSE),0)</f>
        <v>0</v>
      </c>
      <c r="H52" s="43">
        <f>H51</f>
        <v>0</v>
      </c>
      <c r="I52" s="33"/>
      <c r="J52" s="50">
        <v>0.91</v>
      </c>
      <c r="K52" s="32">
        <f>IF(H52*I52*J52*C51 &lt;= 2000,H52*I52*J52*C51,2000)</f>
        <v>0</v>
      </c>
      <c r="L52" s="32">
        <f t="shared" si="2"/>
        <v>0</v>
      </c>
      <c r="M52"/>
      <c r="N52"/>
    </row>
    <row r="53" spans="1:14" ht="22.95" customHeight="1" x14ac:dyDescent="0.25">
      <c r="A53" s="58"/>
      <c r="B53" s="60"/>
      <c r="C53" s="64"/>
      <c r="D53" s="8" t="s">
        <v>368</v>
      </c>
      <c r="E53" s="47"/>
      <c r="F53" s="11"/>
      <c r="G53" s="8">
        <f>IFERROR(VLOOKUP(F53,Šifranti!$F$49:$G$152,2,FALSE),0)</f>
        <v>0</v>
      </c>
      <c r="H53" s="43">
        <f>H51</f>
        <v>0</v>
      </c>
      <c r="I53" s="33"/>
      <c r="J53" s="50">
        <v>0.45</v>
      </c>
      <c r="K53" s="32">
        <f>IF(H53*I53*J53*C51 &lt;= 2000,H53*I53*J53*C51,2000)</f>
        <v>0</v>
      </c>
      <c r="L53" s="32">
        <f t="shared" si="2"/>
        <v>0</v>
      </c>
      <c r="M53"/>
      <c r="N53"/>
    </row>
    <row r="54" spans="1:14" ht="22.95" customHeight="1" x14ac:dyDescent="0.25">
      <c r="A54" s="58"/>
      <c r="B54" s="60"/>
      <c r="C54" s="64"/>
      <c r="D54" s="8" t="s">
        <v>369</v>
      </c>
      <c r="E54" s="47"/>
      <c r="F54" s="11"/>
      <c r="G54" s="8">
        <f>IFERROR(VLOOKUP(F54,Šifranti!$F$49:$G$152,2,FALSE),0)</f>
        <v>0</v>
      </c>
      <c r="H54" s="43">
        <f>H51</f>
        <v>0</v>
      </c>
      <c r="I54" s="33"/>
      <c r="J54" s="50">
        <v>0.45</v>
      </c>
      <c r="K54" s="32">
        <f>IF(H54*I54*J54*C51 &lt;= 2000,H54*I54*J54*C51,2000)</f>
        <v>0</v>
      </c>
      <c r="L54" s="32">
        <f t="shared" si="2"/>
        <v>0</v>
      </c>
      <c r="M54"/>
      <c r="N54"/>
    </row>
    <row r="55" spans="1:14" ht="22.95" customHeight="1" x14ac:dyDescent="0.25">
      <c r="A55" s="58"/>
      <c r="B55" s="60"/>
      <c r="C55" s="64"/>
      <c r="D55" s="8" t="s">
        <v>396</v>
      </c>
      <c r="E55" s="47"/>
      <c r="F55" s="11"/>
      <c r="G55" s="8">
        <f>IFERROR(VLOOKUP(F55,Šifranti!$F$49:$G$152,2,FALSE),0)</f>
        <v>0</v>
      </c>
      <c r="H55" s="43">
        <f>H51</f>
        <v>0</v>
      </c>
      <c r="I55" s="33"/>
      <c r="J55" s="50">
        <v>0.45</v>
      </c>
      <c r="K55" s="32">
        <f>IF(H55*I55*J55*C51 &lt;= 2000,H55*I55*J55*C51,2000)</f>
        <v>0</v>
      </c>
      <c r="L55" s="32">
        <f t="shared" si="2"/>
        <v>0</v>
      </c>
      <c r="M55"/>
      <c r="N55"/>
    </row>
    <row r="56" spans="1:14" ht="22.95" customHeight="1" x14ac:dyDescent="0.25">
      <c r="A56" s="58"/>
      <c r="B56" s="60"/>
      <c r="C56" s="64"/>
      <c r="D56" s="8" t="s">
        <v>397</v>
      </c>
      <c r="E56" s="47"/>
      <c r="F56" s="11"/>
      <c r="G56" s="8">
        <f>IFERROR(VLOOKUP(F56,Šifranti!$F$49:$G$152,2,FALSE),0)</f>
        <v>0</v>
      </c>
      <c r="H56" s="43">
        <f>H51</f>
        <v>0</v>
      </c>
      <c r="I56" s="33"/>
      <c r="J56" s="50">
        <v>0.45</v>
      </c>
      <c r="K56" s="32">
        <f>IF(H56*I56*J56*C51 &lt;= 2000,H56*I56*J56*C51,2000)</f>
        <v>0</v>
      </c>
      <c r="L56" s="32">
        <f t="shared" si="2"/>
        <v>0</v>
      </c>
      <c r="M56"/>
      <c r="N56"/>
    </row>
    <row r="57" spans="1:14" ht="22.95" customHeight="1" x14ac:dyDescent="0.25">
      <c r="A57" s="57">
        <v>44896</v>
      </c>
      <c r="B57" s="59"/>
      <c r="C57" s="63">
        <f>IF(B57&gt;3999,B57-3999,0)</f>
        <v>0</v>
      </c>
      <c r="D57" s="15" t="s">
        <v>382</v>
      </c>
      <c r="E57" s="47"/>
      <c r="F57" s="11"/>
      <c r="G57" s="8">
        <f>IFERROR(VLOOKUP(F57,Šifranti!$F$5:$G$48,2,FALSE),0)</f>
        <v>0</v>
      </c>
      <c r="H57" s="44"/>
      <c r="I57" s="33"/>
      <c r="J57" s="50">
        <v>0.91</v>
      </c>
      <c r="K57" s="32">
        <f>IF(H57*I57*J57*C57 &lt;= 2000,H57*I57*J57*C57,2000)</f>
        <v>0</v>
      </c>
      <c r="L57" s="32">
        <f t="shared" si="2"/>
        <v>0</v>
      </c>
      <c r="M57"/>
      <c r="N57"/>
    </row>
    <row r="58" spans="1:14" ht="22.95" customHeight="1" x14ac:dyDescent="0.25">
      <c r="A58" s="58"/>
      <c r="B58" s="60"/>
      <c r="C58" s="64"/>
      <c r="D58" s="15" t="s">
        <v>383</v>
      </c>
      <c r="E58" s="47"/>
      <c r="F58" s="11"/>
      <c r="G58" s="8">
        <f>IFERROR(VLOOKUP(F58,Šifranti!$F$5:$G$48,2,FALSE),0)</f>
        <v>0</v>
      </c>
      <c r="H58" s="43">
        <f>H57</f>
        <v>0</v>
      </c>
      <c r="I58" s="33"/>
      <c r="J58" s="50">
        <v>0.91</v>
      </c>
      <c r="K58" s="32">
        <f>IF(H58*I58*J58*C57 &lt;= 2000,H58*I58*J58*C57,2000)</f>
        <v>0</v>
      </c>
      <c r="L58" s="32">
        <f t="shared" si="2"/>
        <v>0</v>
      </c>
      <c r="M58"/>
      <c r="N58"/>
    </row>
    <row r="59" spans="1:14" ht="22.95" customHeight="1" x14ac:dyDescent="0.25">
      <c r="A59" s="58"/>
      <c r="B59" s="60"/>
      <c r="C59" s="64"/>
      <c r="D59" s="8" t="s">
        <v>368</v>
      </c>
      <c r="E59" s="47"/>
      <c r="F59" s="11"/>
      <c r="G59" s="8">
        <f>IFERROR(VLOOKUP(F59,Šifranti!$F$49:$G$152,2,FALSE),0)</f>
        <v>0</v>
      </c>
      <c r="H59" s="43">
        <f>H57</f>
        <v>0</v>
      </c>
      <c r="I59" s="33"/>
      <c r="J59" s="50">
        <v>0.45</v>
      </c>
      <c r="K59" s="32">
        <f>IF(H59*I59*J59*C57 &lt;= 2000,H59*I59*J59*C57,2000)</f>
        <v>0</v>
      </c>
      <c r="L59" s="32">
        <f t="shared" si="2"/>
        <v>0</v>
      </c>
      <c r="M59"/>
      <c r="N59"/>
    </row>
    <row r="60" spans="1:14" ht="22.95" customHeight="1" x14ac:dyDescent="0.25">
      <c r="A60" s="58"/>
      <c r="B60" s="60"/>
      <c r="C60" s="64"/>
      <c r="D60" s="8" t="s">
        <v>369</v>
      </c>
      <c r="E60" s="47"/>
      <c r="F60" s="11"/>
      <c r="G60" s="8">
        <f>IFERROR(VLOOKUP(F60,Šifranti!$F$49:$G$152,2,FALSE),0)</f>
        <v>0</v>
      </c>
      <c r="H60" s="43">
        <f>H57</f>
        <v>0</v>
      </c>
      <c r="I60" s="33"/>
      <c r="J60" s="50">
        <v>0.45</v>
      </c>
      <c r="K60" s="32">
        <f>IF(H60*I60*J60*C57 &lt;= 2000,H60*I60*J60*C57,2000)</f>
        <v>0</v>
      </c>
      <c r="L60" s="32">
        <f t="shared" si="2"/>
        <v>0</v>
      </c>
      <c r="M60"/>
      <c r="N60"/>
    </row>
    <row r="61" spans="1:14" ht="22.95" customHeight="1" x14ac:dyDescent="0.25">
      <c r="A61" s="58"/>
      <c r="B61" s="60"/>
      <c r="C61" s="64"/>
      <c r="D61" s="8" t="s">
        <v>396</v>
      </c>
      <c r="E61" s="47"/>
      <c r="F61" s="11"/>
      <c r="G61" s="8">
        <f>IFERROR(VLOOKUP(F61,Šifranti!$F$49:$G$152,2,FALSE),0)</f>
        <v>0</v>
      </c>
      <c r="H61" s="43">
        <f>H57</f>
        <v>0</v>
      </c>
      <c r="I61" s="33"/>
      <c r="J61" s="50">
        <v>0.45</v>
      </c>
      <c r="K61" s="32">
        <f>IF(H61*I61*J61*C57 &lt;= 2000,H61*I61*J61*C57,2000)</f>
        <v>0</v>
      </c>
      <c r="L61" s="32">
        <f t="shared" si="2"/>
        <v>0</v>
      </c>
      <c r="M61"/>
      <c r="N61"/>
    </row>
    <row r="62" spans="1:14" ht="22.95" customHeight="1" x14ac:dyDescent="0.25">
      <c r="A62" s="58"/>
      <c r="B62" s="60"/>
      <c r="C62" s="64"/>
      <c r="D62" s="8" t="s">
        <v>397</v>
      </c>
      <c r="E62" s="47"/>
      <c r="F62" s="11"/>
      <c r="G62" s="8">
        <f>IFERROR(VLOOKUP(F62,Šifranti!$F$49:$G$152,2,FALSE),0)</f>
        <v>0</v>
      </c>
      <c r="H62" s="43">
        <f>H57</f>
        <v>0</v>
      </c>
      <c r="I62" s="33"/>
      <c r="J62" s="50">
        <v>0.45</v>
      </c>
      <c r="K62" s="32">
        <f>IF(H62*I62*J62*C57 &lt;= 2000,H62*I62*J62*C57,2000)</f>
        <v>0</v>
      </c>
      <c r="L62" s="32">
        <f t="shared" si="2"/>
        <v>0</v>
      </c>
      <c r="M62"/>
      <c r="N62"/>
    </row>
    <row r="63" spans="1:14" ht="22.95" customHeight="1" x14ac:dyDescent="0.25">
      <c r="A63" s="34" t="s">
        <v>320</v>
      </c>
      <c r="B63" s="34"/>
      <c r="C63" s="7"/>
      <c r="D63" s="7"/>
      <c r="E63" s="7"/>
      <c r="F63" s="7"/>
      <c r="G63" s="7"/>
      <c r="H63" s="7"/>
      <c r="I63" s="7"/>
      <c r="J63" s="7"/>
      <c r="K63" s="32">
        <f>SUM(K39:K62)</f>
        <v>0</v>
      </c>
      <c r="L63" s="32">
        <f>SUM(L39:L62)</f>
        <v>0</v>
      </c>
      <c r="M63"/>
      <c r="N63"/>
    </row>
    <row r="64" spans="1:14" ht="22.95" customHeight="1" x14ac:dyDescent="0.25">
      <c r="A64"/>
      <c r="B64"/>
      <c r="C64"/>
      <c r="D64"/>
      <c r="E64"/>
      <c r="F64"/>
      <c r="G64"/>
      <c r="H64"/>
      <c r="I64"/>
      <c r="J64"/>
      <c r="K64"/>
      <c r="L64"/>
      <c r="M64"/>
      <c r="N64"/>
    </row>
    <row r="65" spans="1:14" ht="22.95" customHeight="1" x14ac:dyDescent="0.25">
      <c r="A65" s="26" t="s">
        <v>374</v>
      </c>
      <c r="B65" s="46"/>
      <c r="C65"/>
      <c r="D65"/>
      <c r="E65"/>
      <c r="F65"/>
      <c r="G65"/>
      <c r="H65"/>
      <c r="I65"/>
      <c r="J65"/>
      <c r="K65"/>
      <c r="L65"/>
      <c r="M65"/>
      <c r="N65"/>
    </row>
    <row r="66" spans="1:14" ht="60.6" customHeight="1" x14ac:dyDescent="0.25">
      <c r="A66" s="8" t="s">
        <v>11</v>
      </c>
      <c r="B66" s="8" t="s">
        <v>491</v>
      </c>
      <c r="C66" s="13" t="s">
        <v>412</v>
      </c>
      <c r="D66" s="8"/>
      <c r="E66" s="8" t="s">
        <v>8</v>
      </c>
      <c r="F66" s="8" t="s">
        <v>9</v>
      </c>
      <c r="G66" s="8" t="s">
        <v>10</v>
      </c>
      <c r="H66" s="8" t="s">
        <v>395</v>
      </c>
      <c r="I66" s="8" t="s">
        <v>372</v>
      </c>
      <c r="J66" s="8" t="s">
        <v>384</v>
      </c>
      <c r="K66" s="13" t="s">
        <v>381</v>
      </c>
      <c r="L66" s="13" t="s">
        <v>380</v>
      </c>
      <c r="M66"/>
      <c r="N66"/>
    </row>
    <row r="67" spans="1:14" ht="22.95" customHeight="1" x14ac:dyDescent="0.25">
      <c r="A67" s="9">
        <v>1</v>
      </c>
      <c r="B67" s="9">
        <v>2</v>
      </c>
      <c r="C67" s="9">
        <v>4</v>
      </c>
      <c r="D67" s="14">
        <v>6</v>
      </c>
      <c r="E67" s="9">
        <v>7</v>
      </c>
      <c r="F67" s="14">
        <v>8</v>
      </c>
      <c r="G67" s="9">
        <v>9</v>
      </c>
      <c r="H67" s="9">
        <v>10</v>
      </c>
      <c r="I67" s="9">
        <v>11</v>
      </c>
      <c r="J67" s="9">
        <v>12</v>
      </c>
      <c r="K67" s="9">
        <v>14</v>
      </c>
      <c r="L67" s="9">
        <v>15</v>
      </c>
      <c r="M67"/>
      <c r="N67"/>
    </row>
    <row r="68" spans="1:14" ht="22.95" customHeight="1" x14ac:dyDescent="0.25">
      <c r="A68" s="57">
        <v>44805</v>
      </c>
      <c r="B68" s="59"/>
      <c r="C68" s="63">
        <f>IF(B68&gt;3999,B68-3999,0)</f>
        <v>0</v>
      </c>
      <c r="D68" s="15" t="s">
        <v>382</v>
      </c>
      <c r="E68" s="47"/>
      <c r="F68" s="11"/>
      <c r="G68" s="8">
        <f>IFERROR(VLOOKUP(F68,Šifranti!$F$5:$G$48,2,FALSE),0)</f>
        <v>0</v>
      </c>
      <c r="H68" s="44"/>
      <c r="I68" s="33"/>
      <c r="J68" s="50">
        <v>0.91</v>
      </c>
      <c r="K68" s="32">
        <f>IF(H68*I68*J68*C68 &lt;= 2000,H68*I68*J68*C68,2000)</f>
        <v>0</v>
      </c>
      <c r="L68" s="32">
        <f t="shared" ref="L68:L91" si="3">K68*1.161</f>
        <v>0</v>
      </c>
      <c r="M68"/>
      <c r="N68"/>
    </row>
    <row r="69" spans="1:14" customFormat="1" ht="21" customHeight="1" x14ac:dyDescent="0.25">
      <c r="A69" s="58"/>
      <c r="B69" s="60"/>
      <c r="C69" s="64"/>
      <c r="D69" s="15" t="s">
        <v>383</v>
      </c>
      <c r="E69" s="47"/>
      <c r="F69" s="11"/>
      <c r="G69" s="8">
        <f>IFERROR(VLOOKUP(F69,Šifranti!$F$5:$G$48,2,FALSE),0)</f>
        <v>0</v>
      </c>
      <c r="H69" s="43">
        <f>H68</f>
        <v>0</v>
      </c>
      <c r="I69" s="33"/>
      <c r="J69" s="50">
        <v>0.91</v>
      </c>
      <c r="K69" s="32">
        <f>IF(H69*I69*J69*C68 &lt;= 2000,H69*I69*J69*C68,2000)</f>
        <v>0</v>
      </c>
      <c r="L69" s="32">
        <f t="shared" si="3"/>
        <v>0</v>
      </c>
    </row>
    <row r="70" spans="1:14" customFormat="1" ht="28.2" customHeight="1" x14ac:dyDescent="0.25">
      <c r="A70" s="58"/>
      <c r="B70" s="60"/>
      <c r="C70" s="64"/>
      <c r="D70" s="8" t="s">
        <v>368</v>
      </c>
      <c r="E70" s="47"/>
      <c r="F70" s="11"/>
      <c r="G70" s="8">
        <f>IFERROR(VLOOKUP(F70,Šifranti!$F$49:$G$152,2,FALSE),0)</f>
        <v>0</v>
      </c>
      <c r="H70" s="43">
        <f>H68</f>
        <v>0</v>
      </c>
      <c r="I70" s="33"/>
      <c r="J70" s="50">
        <v>0.45</v>
      </c>
      <c r="K70" s="32">
        <f>IF(H70*I70*J70*C68 &lt;= 2000,H70*I70*J70*C68,2000)</f>
        <v>0</v>
      </c>
      <c r="L70" s="32">
        <f t="shared" si="3"/>
        <v>0</v>
      </c>
    </row>
    <row r="71" spans="1:14" customFormat="1" ht="19.95" customHeight="1" x14ac:dyDescent="0.25">
      <c r="A71" s="58"/>
      <c r="B71" s="60"/>
      <c r="C71" s="64"/>
      <c r="D71" s="8" t="s">
        <v>369</v>
      </c>
      <c r="E71" s="47"/>
      <c r="F71" s="11"/>
      <c r="G71" s="8">
        <f>IFERROR(VLOOKUP(F71,Šifranti!$F$49:$G$152,2,FALSE),0)</f>
        <v>0</v>
      </c>
      <c r="H71" s="43">
        <f>H68</f>
        <v>0</v>
      </c>
      <c r="I71" s="33"/>
      <c r="J71" s="50">
        <v>0.45</v>
      </c>
      <c r="K71" s="32">
        <f>IF(H71*I71*J71*C68 &lt;= 2000,H71*I71*J71*C68,2000)</f>
        <v>0</v>
      </c>
      <c r="L71" s="32">
        <f t="shared" si="3"/>
        <v>0</v>
      </c>
    </row>
    <row r="72" spans="1:14" customFormat="1" ht="22.95" customHeight="1" x14ac:dyDescent="0.25">
      <c r="A72" s="58"/>
      <c r="B72" s="60"/>
      <c r="C72" s="64"/>
      <c r="D72" s="8" t="s">
        <v>396</v>
      </c>
      <c r="E72" s="47"/>
      <c r="F72" s="11"/>
      <c r="G72" s="8">
        <f>IFERROR(VLOOKUP(F72,Šifranti!$F$49:$G$152,2,FALSE),0)</f>
        <v>0</v>
      </c>
      <c r="H72" s="43">
        <f>H68</f>
        <v>0</v>
      </c>
      <c r="I72" s="33"/>
      <c r="J72" s="50">
        <v>0.45</v>
      </c>
      <c r="K72" s="32">
        <f>IF(H72*I72*J72*C68 &lt;= 2000,H72*I72*J72*C68,2000)</f>
        <v>0</v>
      </c>
      <c r="L72" s="32">
        <f t="shared" si="3"/>
        <v>0</v>
      </c>
    </row>
    <row r="73" spans="1:14" customFormat="1" ht="22.95" customHeight="1" x14ac:dyDescent="0.25">
      <c r="A73" s="58"/>
      <c r="B73" s="60"/>
      <c r="C73" s="64"/>
      <c r="D73" s="8" t="s">
        <v>397</v>
      </c>
      <c r="E73" s="47"/>
      <c r="F73" s="11"/>
      <c r="G73" s="8">
        <f>IFERROR(VLOOKUP(F73,Šifranti!$F$49:$G$152,2,FALSE),0)</f>
        <v>0</v>
      </c>
      <c r="H73" s="43">
        <f>H68</f>
        <v>0</v>
      </c>
      <c r="I73" s="33"/>
      <c r="J73" s="50">
        <v>0.45</v>
      </c>
      <c r="K73" s="32">
        <f>IF(H73*I73*J73*C68 &lt;= 2000,H73*I73*J73*C68,2000)</f>
        <v>0</v>
      </c>
      <c r="L73" s="32">
        <f t="shared" si="3"/>
        <v>0</v>
      </c>
    </row>
    <row r="74" spans="1:14" customFormat="1" ht="22.95" customHeight="1" x14ac:dyDescent="0.25">
      <c r="A74" s="57">
        <v>44835</v>
      </c>
      <c r="B74" s="59"/>
      <c r="C74" s="63">
        <f>IF(B74&gt;3999,B74-3999,0)</f>
        <v>0</v>
      </c>
      <c r="D74" s="15" t="s">
        <v>382</v>
      </c>
      <c r="E74" s="47"/>
      <c r="F74" s="11"/>
      <c r="G74" s="8">
        <f>IFERROR(VLOOKUP(F74,Šifranti!$F$5:$G$48,2,FALSE),0)</f>
        <v>0</v>
      </c>
      <c r="H74" s="44"/>
      <c r="I74" s="33"/>
      <c r="J74" s="50">
        <v>0.91</v>
      </c>
      <c r="K74" s="32">
        <f>IF(H74*I74*J74*C74 &lt;= 2000,H74*I74*J74*C74,2000)</f>
        <v>0</v>
      </c>
      <c r="L74" s="32">
        <f t="shared" si="3"/>
        <v>0</v>
      </c>
    </row>
    <row r="75" spans="1:14" customFormat="1" ht="22.95" customHeight="1" x14ac:dyDescent="0.25">
      <c r="A75" s="58"/>
      <c r="B75" s="60"/>
      <c r="C75" s="64"/>
      <c r="D75" s="15" t="s">
        <v>383</v>
      </c>
      <c r="E75" s="47"/>
      <c r="F75" s="11"/>
      <c r="G75" s="8">
        <f>IFERROR(VLOOKUP(F75,Šifranti!$F$5:$G$48,2,FALSE),0)</f>
        <v>0</v>
      </c>
      <c r="H75" s="43">
        <f>H74</f>
        <v>0</v>
      </c>
      <c r="I75" s="33"/>
      <c r="J75" s="50">
        <v>0.91</v>
      </c>
      <c r="K75" s="32">
        <f>IF(H75*I75*J75*C74 &lt;= 2000,H75*I75*J75*C74,2000)</f>
        <v>0</v>
      </c>
      <c r="L75" s="32">
        <f t="shared" si="3"/>
        <v>0</v>
      </c>
    </row>
    <row r="76" spans="1:14" customFormat="1" ht="22.95" customHeight="1" x14ac:dyDescent="0.25">
      <c r="A76" s="58"/>
      <c r="B76" s="60"/>
      <c r="C76" s="64"/>
      <c r="D76" s="8" t="s">
        <v>368</v>
      </c>
      <c r="E76" s="47"/>
      <c r="F76" s="11"/>
      <c r="G76" s="8">
        <f>IFERROR(VLOOKUP(F76,Šifranti!$F$49:$G$152,2,FALSE),0)</f>
        <v>0</v>
      </c>
      <c r="H76" s="43">
        <f>H74</f>
        <v>0</v>
      </c>
      <c r="I76" s="33"/>
      <c r="J76" s="50">
        <v>0.45</v>
      </c>
      <c r="K76" s="32">
        <f>IF(H76*I76*J76*C74 &lt;= 2000,H76*I76*J76*C74,2000)</f>
        <v>0</v>
      </c>
      <c r="L76" s="32">
        <f t="shared" si="3"/>
        <v>0</v>
      </c>
    </row>
    <row r="77" spans="1:14" customFormat="1" ht="22.95" customHeight="1" x14ac:dyDescent="0.25">
      <c r="A77" s="58"/>
      <c r="B77" s="60"/>
      <c r="C77" s="64"/>
      <c r="D77" s="8" t="s">
        <v>369</v>
      </c>
      <c r="E77" s="47"/>
      <c r="F77" s="11"/>
      <c r="G77" s="8">
        <f>IFERROR(VLOOKUP(F77,Šifranti!$F$49:$G$152,2,FALSE),0)</f>
        <v>0</v>
      </c>
      <c r="H77" s="43">
        <f>H74</f>
        <v>0</v>
      </c>
      <c r="I77" s="33"/>
      <c r="J77" s="50">
        <v>0.45</v>
      </c>
      <c r="K77" s="32">
        <f>IF(H77*I77*J77*C74 &lt;= 2000,H77*I77*J77*C74,2000)</f>
        <v>0</v>
      </c>
      <c r="L77" s="32">
        <f t="shared" si="3"/>
        <v>0</v>
      </c>
    </row>
    <row r="78" spans="1:14" customFormat="1" ht="22.95" customHeight="1" x14ac:dyDescent="0.25">
      <c r="A78" s="58"/>
      <c r="B78" s="60"/>
      <c r="C78" s="64"/>
      <c r="D78" s="8" t="s">
        <v>396</v>
      </c>
      <c r="E78" s="47"/>
      <c r="F78" s="11"/>
      <c r="G78" s="8">
        <f>IFERROR(VLOOKUP(F78,Šifranti!$F$49:$G$152,2,FALSE),0)</f>
        <v>0</v>
      </c>
      <c r="H78" s="43">
        <f>H74</f>
        <v>0</v>
      </c>
      <c r="I78" s="33"/>
      <c r="J78" s="50">
        <v>0.45</v>
      </c>
      <c r="K78" s="32">
        <f>IF(H78*I78*J78*C74 &lt;= 2000,H78*I78*J78*C74,2000)</f>
        <v>0</v>
      </c>
      <c r="L78" s="32">
        <f t="shared" si="3"/>
        <v>0</v>
      </c>
    </row>
    <row r="79" spans="1:14" customFormat="1" ht="22.95" customHeight="1" x14ac:dyDescent="0.25">
      <c r="A79" s="58"/>
      <c r="B79" s="60"/>
      <c r="C79" s="64"/>
      <c r="D79" s="8" t="s">
        <v>397</v>
      </c>
      <c r="E79" s="47"/>
      <c r="F79" s="11"/>
      <c r="G79" s="8">
        <f>IFERROR(VLOOKUP(F79,Šifranti!$F$49:$G$152,2,FALSE),0)</f>
        <v>0</v>
      </c>
      <c r="H79" s="43">
        <f>H74</f>
        <v>0</v>
      </c>
      <c r="I79" s="33"/>
      <c r="J79" s="50">
        <v>0.45</v>
      </c>
      <c r="K79" s="32">
        <f>IF(H79*I79*J79*C74 &lt;= 2000,H79*I79*J79*C74,2000)</f>
        <v>0</v>
      </c>
      <c r="L79" s="32">
        <f t="shared" si="3"/>
        <v>0</v>
      </c>
    </row>
    <row r="80" spans="1:14" customFormat="1" ht="22.95" customHeight="1" x14ac:dyDescent="0.25">
      <c r="A80" s="57">
        <v>44866</v>
      </c>
      <c r="B80" s="59"/>
      <c r="C80" s="63">
        <f>IF(B80&gt;3999,B80-3999,0)</f>
        <v>0</v>
      </c>
      <c r="D80" s="15" t="s">
        <v>382</v>
      </c>
      <c r="E80" s="47"/>
      <c r="F80" s="11"/>
      <c r="G80" s="8">
        <f>IFERROR(VLOOKUP(F80,Šifranti!$F$5:$G$48,2,FALSE),0)</f>
        <v>0</v>
      </c>
      <c r="H80" s="44"/>
      <c r="I80" s="33"/>
      <c r="J80" s="50">
        <v>0.91</v>
      </c>
      <c r="K80" s="32">
        <f>IF(H80*I80*J80*C80 &lt;= 2000,H80*I80*J80*C80,2000)</f>
        <v>0</v>
      </c>
      <c r="L80" s="32">
        <f t="shared" si="3"/>
        <v>0</v>
      </c>
    </row>
    <row r="81" spans="1:12" customFormat="1" ht="22.95" customHeight="1" x14ac:dyDescent="0.25">
      <c r="A81" s="58"/>
      <c r="B81" s="60"/>
      <c r="C81" s="64"/>
      <c r="D81" s="15" t="s">
        <v>383</v>
      </c>
      <c r="E81" s="47"/>
      <c r="F81" s="11"/>
      <c r="G81" s="8">
        <f>IFERROR(VLOOKUP(F81,Šifranti!$F$5:$G$48,2,FALSE),0)</f>
        <v>0</v>
      </c>
      <c r="H81" s="43">
        <f>H80</f>
        <v>0</v>
      </c>
      <c r="I81" s="33"/>
      <c r="J81" s="50">
        <v>0.91</v>
      </c>
      <c r="K81" s="32">
        <f>IF(H81*I81*J81*C80 &lt;= 2000,H81*I81*J81*C80,2000)</f>
        <v>0</v>
      </c>
      <c r="L81" s="32">
        <f t="shared" si="3"/>
        <v>0</v>
      </c>
    </row>
    <row r="82" spans="1:12" customFormat="1" ht="22.95" customHeight="1" x14ac:dyDescent="0.25">
      <c r="A82" s="58"/>
      <c r="B82" s="60"/>
      <c r="C82" s="64"/>
      <c r="D82" s="8" t="s">
        <v>368</v>
      </c>
      <c r="E82" s="47"/>
      <c r="F82" s="11"/>
      <c r="G82" s="8">
        <f>IFERROR(VLOOKUP(F82,Šifranti!$F$49:$G$152,2,FALSE),0)</f>
        <v>0</v>
      </c>
      <c r="H82" s="43">
        <f>H80</f>
        <v>0</v>
      </c>
      <c r="I82" s="33"/>
      <c r="J82" s="50">
        <v>0.45</v>
      </c>
      <c r="K82" s="32">
        <f>IF(H82*I82*J82*C80 &lt;= 2000,H82*I82*J82*C80,2000)</f>
        <v>0</v>
      </c>
      <c r="L82" s="32">
        <f t="shared" si="3"/>
        <v>0</v>
      </c>
    </row>
    <row r="83" spans="1:12" customFormat="1" ht="22.95" customHeight="1" x14ac:dyDescent="0.25">
      <c r="A83" s="58"/>
      <c r="B83" s="60"/>
      <c r="C83" s="64"/>
      <c r="D83" s="8" t="s">
        <v>369</v>
      </c>
      <c r="E83" s="47"/>
      <c r="F83" s="11"/>
      <c r="G83" s="8">
        <f>IFERROR(VLOOKUP(F83,Šifranti!$F$49:$G$152,2,FALSE),0)</f>
        <v>0</v>
      </c>
      <c r="H83" s="43">
        <f>H80</f>
        <v>0</v>
      </c>
      <c r="I83" s="33"/>
      <c r="J83" s="50">
        <v>0.45</v>
      </c>
      <c r="K83" s="32">
        <f>IF(H83*I83*J83*C80 &lt;= 2000,H83*I83*J83*C80,2000)</f>
        <v>0</v>
      </c>
      <c r="L83" s="32">
        <f t="shared" si="3"/>
        <v>0</v>
      </c>
    </row>
    <row r="84" spans="1:12" customFormat="1" ht="22.95" customHeight="1" x14ac:dyDescent="0.25">
      <c r="A84" s="58"/>
      <c r="B84" s="60"/>
      <c r="C84" s="64"/>
      <c r="D84" s="8" t="s">
        <v>396</v>
      </c>
      <c r="E84" s="47"/>
      <c r="F84" s="11"/>
      <c r="G84" s="8">
        <f>IFERROR(VLOOKUP(F84,Šifranti!$F$49:$G$152,2,FALSE),0)</f>
        <v>0</v>
      </c>
      <c r="H84" s="43">
        <f>H80</f>
        <v>0</v>
      </c>
      <c r="I84" s="33"/>
      <c r="J84" s="50">
        <v>0.45</v>
      </c>
      <c r="K84" s="32">
        <f>IF(H84*I84*J84*C80 &lt;= 2000,H84*I84*J84*C80,2000)</f>
        <v>0</v>
      </c>
      <c r="L84" s="32">
        <f t="shared" si="3"/>
        <v>0</v>
      </c>
    </row>
    <row r="85" spans="1:12" customFormat="1" ht="22.95" customHeight="1" x14ac:dyDescent="0.25">
      <c r="A85" s="58"/>
      <c r="B85" s="60"/>
      <c r="C85" s="64"/>
      <c r="D85" s="8" t="s">
        <v>397</v>
      </c>
      <c r="E85" s="47"/>
      <c r="F85" s="11"/>
      <c r="G85" s="8">
        <f>IFERROR(VLOOKUP(F85,Šifranti!$F$49:$G$152,2,FALSE),0)</f>
        <v>0</v>
      </c>
      <c r="H85" s="43">
        <f>H80</f>
        <v>0</v>
      </c>
      <c r="I85" s="33"/>
      <c r="J85" s="50">
        <v>0.45</v>
      </c>
      <c r="K85" s="32">
        <f>IF(H85*I85*J85*C80 &lt;= 2000,H85*I85*J85*C80,2000)</f>
        <v>0</v>
      </c>
      <c r="L85" s="32">
        <f t="shared" si="3"/>
        <v>0</v>
      </c>
    </row>
    <row r="86" spans="1:12" customFormat="1" ht="22.95" customHeight="1" x14ac:dyDescent="0.25">
      <c r="A86" s="57">
        <v>44896</v>
      </c>
      <c r="B86" s="59"/>
      <c r="C86" s="63">
        <f>IF(B86&gt;3999,B86-3999,0)</f>
        <v>0</v>
      </c>
      <c r="D86" s="15" t="s">
        <v>382</v>
      </c>
      <c r="E86" s="47"/>
      <c r="F86" s="11"/>
      <c r="G86" s="8">
        <f>IFERROR(VLOOKUP(F86,Šifranti!$F$5:$G$48,2,FALSE),0)</f>
        <v>0</v>
      </c>
      <c r="H86" s="44"/>
      <c r="I86" s="33"/>
      <c r="J86" s="50">
        <v>0.91</v>
      </c>
      <c r="K86" s="32">
        <f>IF(H86*I86*J86*C86 &lt;= 2000,H86*I86*J86*C86,2000)</f>
        <v>0</v>
      </c>
      <c r="L86" s="32">
        <f t="shared" si="3"/>
        <v>0</v>
      </c>
    </row>
    <row r="87" spans="1:12" customFormat="1" ht="22.95" customHeight="1" x14ac:dyDescent="0.25">
      <c r="A87" s="58"/>
      <c r="B87" s="60"/>
      <c r="C87" s="64"/>
      <c r="D87" s="15" t="s">
        <v>383</v>
      </c>
      <c r="E87" s="47"/>
      <c r="F87" s="11"/>
      <c r="G87" s="8">
        <f>IFERROR(VLOOKUP(F87,Šifranti!$F$5:$G$48,2,FALSE),0)</f>
        <v>0</v>
      </c>
      <c r="H87" s="43">
        <f>H86</f>
        <v>0</v>
      </c>
      <c r="I87" s="33"/>
      <c r="J87" s="50">
        <v>0.91</v>
      </c>
      <c r="K87" s="32">
        <f>IF(H87*I87*J87*C86 &lt;= 2000,H87*I87*J87*C86,2000)</f>
        <v>0</v>
      </c>
      <c r="L87" s="32">
        <f t="shared" si="3"/>
        <v>0</v>
      </c>
    </row>
    <row r="88" spans="1:12" customFormat="1" ht="22.95" customHeight="1" x14ac:dyDescent="0.25">
      <c r="A88" s="58"/>
      <c r="B88" s="60"/>
      <c r="C88" s="64"/>
      <c r="D88" s="8" t="s">
        <v>368</v>
      </c>
      <c r="E88" s="47"/>
      <c r="F88" s="11"/>
      <c r="G88" s="8">
        <f>IFERROR(VLOOKUP(F88,Šifranti!$F$49:$G$152,2,FALSE),0)</f>
        <v>0</v>
      </c>
      <c r="H88" s="43">
        <f>H86</f>
        <v>0</v>
      </c>
      <c r="I88" s="33"/>
      <c r="J88" s="50">
        <v>0.45</v>
      </c>
      <c r="K88" s="32">
        <f>IF(H88*I88*J88*C86 &lt;= 2000,H88*I88*J88*C86,2000)</f>
        <v>0</v>
      </c>
      <c r="L88" s="32">
        <f t="shared" si="3"/>
        <v>0</v>
      </c>
    </row>
    <row r="89" spans="1:12" customFormat="1" ht="22.95" customHeight="1" x14ac:dyDescent="0.25">
      <c r="A89" s="58"/>
      <c r="B89" s="60"/>
      <c r="C89" s="64"/>
      <c r="D89" s="8" t="s">
        <v>369</v>
      </c>
      <c r="E89" s="47"/>
      <c r="F89" s="11"/>
      <c r="G89" s="8">
        <f>IFERROR(VLOOKUP(F89,Šifranti!$F$49:$G$152,2,FALSE),0)</f>
        <v>0</v>
      </c>
      <c r="H89" s="43">
        <f>H86</f>
        <v>0</v>
      </c>
      <c r="I89" s="33"/>
      <c r="J89" s="50">
        <v>0.45</v>
      </c>
      <c r="K89" s="32">
        <f>IF(H89*I89*J89*C86 &lt;= 2000,H89*I89*J89*C86,2000)</f>
        <v>0</v>
      </c>
      <c r="L89" s="32">
        <f t="shared" si="3"/>
        <v>0</v>
      </c>
    </row>
    <row r="90" spans="1:12" customFormat="1" ht="22.95" customHeight="1" x14ac:dyDescent="0.25">
      <c r="A90" s="58"/>
      <c r="B90" s="60"/>
      <c r="C90" s="64"/>
      <c r="D90" s="8" t="s">
        <v>396</v>
      </c>
      <c r="E90" s="47"/>
      <c r="F90" s="11"/>
      <c r="G90" s="8">
        <f>IFERROR(VLOOKUP(F90,Šifranti!$F$49:$G$152,2,FALSE),0)</f>
        <v>0</v>
      </c>
      <c r="H90" s="43">
        <f>H86</f>
        <v>0</v>
      </c>
      <c r="I90" s="33"/>
      <c r="J90" s="50">
        <v>0.45</v>
      </c>
      <c r="K90" s="32">
        <f>IF(H90*I90*J90*C86 &lt;= 2000,H90*I90*J90*C86,2000)</f>
        <v>0</v>
      </c>
      <c r="L90" s="32">
        <f t="shared" si="3"/>
        <v>0</v>
      </c>
    </row>
    <row r="91" spans="1:12" customFormat="1" ht="22.95" customHeight="1" x14ac:dyDescent="0.25">
      <c r="A91" s="58"/>
      <c r="B91" s="60"/>
      <c r="C91" s="64"/>
      <c r="D91" s="8" t="s">
        <v>397</v>
      </c>
      <c r="E91" s="47"/>
      <c r="F91" s="11"/>
      <c r="G91" s="8">
        <f>IFERROR(VLOOKUP(F91,Šifranti!$F$49:$G$152,2,FALSE),0)</f>
        <v>0</v>
      </c>
      <c r="H91" s="43">
        <f>H86</f>
        <v>0</v>
      </c>
      <c r="I91" s="33"/>
      <c r="J91" s="50">
        <v>0.45</v>
      </c>
      <c r="K91" s="32">
        <f>IF(H91*I91*J91*C86 &lt;= 2000,H91*I91*J91*C86,2000)</f>
        <v>0</v>
      </c>
      <c r="L91" s="32">
        <f t="shared" si="3"/>
        <v>0</v>
      </c>
    </row>
    <row r="92" spans="1:12" customFormat="1" ht="22.95" customHeight="1" x14ac:dyDescent="0.25">
      <c r="A92" s="34" t="s">
        <v>320</v>
      </c>
      <c r="B92" s="34"/>
      <c r="C92" s="7"/>
      <c r="D92" s="7"/>
      <c r="E92" s="7"/>
      <c r="F92" s="7"/>
      <c r="G92" s="7"/>
      <c r="H92" s="7"/>
      <c r="I92" s="7"/>
      <c r="J92" s="7"/>
      <c r="K92" s="32">
        <f>SUM(K68:K91)</f>
        <v>0</v>
      </c>
      <c r="L92" s="32">
        <f>SUM(L68:L91)</f>
        <v>0</v>
      </c>
    </row>
    <row r="93" spans="1:12" customFormat="1" ht="22.95" customHeight="1" x14ac:dyDescent="0.25"/>
    <row r="94" spans="1:12" customFormat="1" ht="22.95" customHeight="1" x14ac:dyDescent="0.25">
      <c r="A94" s="26" t="s">
        <v>375</v>
      </c>
      <c r="B94" s="46"/>
    </row>
    <row r="95" spans="1:12" customFormat="1" ht="78.599999999999994" customHeight="1" x14ac:dyDescent="0.25">
      <c r="A95" s="8" t="s">
        <v>11</v>
      </c>
      <c r="B95" s="8" t="s">
        <v>491</v>
      </c>
      <c r="C95" s="13" t="s">
        <v>412</v>
      </c>
      <c r="D95" s="8" t="s">
        <v>420</v>
      </c>
      <c r="E95" s="8" t="s">
        <v>8</v>
      </c>
      <c r="F95" s="8" t="s">
        <v>9</v>
      </c>
      <c r="G95" s="8" t="s">
        <v>10</v>
      </c>
      <c r="H95" s="8" t="s">
        <v>395</v>
      </c>
      <c r="I95" s="8" t="s">
        <v>372</v>
      </c>
      <c r="J95" s="8" t="s">
        <v>384</v>
      </c>
      <c r="K95" s="13" t="s">
        <v>381</v>
      </c>
      <c r="L95" s="13" t="s">
        <v>380</v>
      </c>
    </row>
    <row r="96" spans="1:12" customFormat="1" ht="22.95" customHeight="1" x14ac:dyDescent="0.25">
      <c r="A96" s="9">
        <v>1</v>
      </c>
      <c r="B96" s="9">
        <v>2</v>
      </c>
      <c r="C96" s="9">
        <v>3</v>
      </c>
      <c r="D96" s="14">
        <v>4</v>
      </c>
      <c r="E96" s="9">
        <v>5</v>
      </c>
      <c r="F96" s="14">
        <v>6</v>
      </c>
      <c r="G96" s="9">
        <v>7</v>
      </c>
      <c r="H96" s="9">
        <v>8</v>
      </c>
      <c r="I96" s="9">
        <v>9</v>
      </c>
      <c r="J96" s="9">
        <v>10</v>
      </c>
      <c r="K96" s="9">
        <v>11</v>
      </c>
      <c r="L96" s="9">
        <v>12</v>
      </c>
    </row>
    <row r="97" spans="1:12" customFormat="1" ht="22.95" customHeight="1" x14ac:dyDescent="0.25">
      <c r="A97" s="57">
        <v>44805</v>
      </c>
      <c r="B97" s="59"/>
      <c r="C97" s="63">
        <f>IF(B97&gt;3999,B97-3999,0)</f>
        <v>0</v>
      </c>
      <c r="D97" s="15" t="s">
        <v>382</v>
      </c>
      <c r="E97" s="47"/>
      <c r="F97" s="11"/>
      <c r="G97" s="8">
        <f>IFERROR(VLOOKUP(F97,Šifranti!$F$5:$G$48,2,FALSE),0)</f>
        <v>0</v>
      </c>
      <c r="H97" s="44"/>
      <c r="I97" s="33"/>
      <c r="J97" s="50">
        <v>0.91</v>
      </c>
      <c r="K97" s="32">
        <f>IF(H97*I97*J97*C97 &lt;= 2000,H97*I97*J97*C97,2000)</f>
        <v>0</v>
      </c>
      <c r="L97" s="32">
        <f t="shared" ref="L97:L120" si="4">K97*1.161</f>
        <v>0</v>
      </c>
    </row>
    <row r="98" spans="1:12" customFormat="1" ht="22.95" customHeight="1" x14ac:dyDescent="0.25">
      <c r="A98" s="58"/>
      <c r="B98" s="60"/>
      <c r="C98" s="64"/>
      <c r="D98" s="15" t="s">
        <v>383</v>
      </c>
      <c r="E98" s="47"/>
      <c r="F98" s="11"/>
      <c r="G98" s="8">
        <f>IFERROR(VLOOKUP(F98,Šifranti!$F$5:$G$48,2,FALSE),0)</f>
        <v>0</v>
      </c>
      <c r="H98" s="43">
        <f>H97</f>
        <v>0</v>
      </c>
      <c r="I98" s="33"/>
      <c r="J98" s="50">
        <v>0.91</v>
      </c>
      <c r="K98" s="32">
        <f>IF(H98*I98*J98*C97 &lt;= 2000,H98*I98*J98*C97,2000)</f>
        <v>0</v>
      </c>
      <c r="L98" s="32">
        <f t="shared" si="4"/>
        <v>0</v>
      </c>
    </row>
    <row r="99" spans="1:12" customFormat="1" ht="22.95" customHeight="1" x14ac:dyDescent="0.25">
      <c r="A99" s="58"/>
      <c r="B99" s="60"/>
      <c r="C99" s="64"/>
      <c r="D99" s="8" t="s">
        <v>368</v>
      </c>
      <c r="E99" s="47"/>
      <c r="F99" s="11"/>
      <c r="G99" s="8">
        <f>IFERROR(VLOOKUP(F99,Šifranti!$F$49:$G$152,2,FALSE),0)</f>
        <v>0</v>
      </c>
      <c r="H99" s="43">
        <f>H97</f>
        <v>0</v>
      </c>
      <c r="I99" s="33"/>
      <c r="J99" s="50">
        <v>0.45</v>
      </c>
      <c r="K99" s="32">
        <f>IF(H99*I99*J99*C97 &lt;= 2000,H99*I99*J99*C97,2000)</f>
        <v>0</v>
      </c>
      <c r="L99" s="32">
        <f t="shared" si="4"/>
        <v>0</v>
      </c>
    </row>
    <row r="100" spans="1:12" customFormat="1" ht="22.95" customHeight="1" x14ac:dyDescent="0.25">
      <c r="A100" s="58"/>
      <c r="B100" s="60"/>
      <c r="C100" s="64"/>
      <c r="D100" s="8" t="s">
        <v>369</v>
      </c>
      <c r="E100" s="47"/>
      <c r="F100" s="11"/>
      <c r="G100" s="8">
        <f>IFERROR(VLOOKUP(F100,Šifranti!$F$49:$G$152,2,FALSE),0)</f>
        <v>0</v>
      </c>
      <c r="H100" s="43">
        <f>H97</f>
        <v>0</v>
      </c>
      <c r="I100" s="33"/>
      <c r="J100" s="50">
        <v>0.45</v>
      </c>
      <c r="K100" s="32">
        <f>IF(H100*I100*J100*C97 &lt;= 2000,H100*I100*J100*C97,2000)</f>
        <v>0</v>
      </c>
      <c r="L100" s="32">
        <f t="shared" si="4"/>
        <v>0</v>
      </c>
    </row>
    <row r="101" spans="1:12" customFormat="1" ht="22.95" customHeight="1" x14ac:dyDescent="0.25">
      <c r="A101" s="58"/>
      <c r="B101" s="60"/>
      <c r="C101" s="64"/>
      <c r="D101" s="8" t="s">
        <v>396</v>
      </c>
      <c r="E101" s="47"/>
      <c r="F101" s="11"/>
      <c r="G101" s="8">
        <f>IFERROR(VLOOKUP(F101,Šifranti!$F$49:$G$152,2,FALSE),0)</f>
        <v>0</v>
      </c>
      <c r="H101" s="43">
        <f>H97</f>
        <v>0</v>
      </c>
      <c r="I101" s="33"/>
      <c r="J101" s="50">
        <v>0.45</v>
      </c>
      <c r="K101" s="32">
        <f>IF(H101*I101*J101*C97 &lt;= 2000,H101*I101*J101*C97,2000)</f>
        <v>0</v>
      </c>
      <c r="L101" s="32">
        <f t="shared" si="4"/>
        <v>0</v>
      </c>
    </row>
    <row r="102" spans="1:12" customFormat="1" ht="21" customHeight="1" x14ac:dyDescent="0.25">
      <c r="A102" s="58"/>
      <c r="B102" s="60"/>
      <c r="C102" s="64"/>
      <c r="D102" s="8" t="s">
        <v>397</v>
      </c>
      <c r="E102" s="47"/>
      <c r="F102" s="11"/>
      <c r="G102" s="8">
        <f>IFERROR(VLOOKUP(F102,Šifranti!$F$49:$G$152,2,FALSE),0)</f>
        <v>0</v>
      </c>
      <c r="H102" s="43">
        <f>H97</f>
        <v>0</v>
      </c>
      <c r="I102" s="33"/>
      <c r="J102" s="50">
        <v>0.45</v>
      </c>
      <c r="K102" s="32">
        <f>IF(H102*I102*J102*C97 &lt;= 2000,H102*I102*J102*C97,2000)</f>
        <v>0</v>
      </c>
      <c r="L102" s="32">
        <f t="shared" si="4"/>
        <v>0</v>
      </c>
    </row>
    <row r="103" spans="1:12" customFormat="1" ht="21" customHeight="1" x14ac:dyDescent="0.25">
      <c r="A103" s="57">
        <v>44835</v>
      </c>
      <c r="B103" s="59"/>
      <c r="C103" s="63">
        <f>IF(B103&gt;3999,B103-3999,0)</f>
        <v>0</v>
      </c>
      <c r="D103" s="15" t="s">
        <v>382</v>
      </c>
      <c r="E103" s="47"/>
      <c r="F103" s="11"/>
      <c r="G103" s="8">
        <f>IFERROR(VLOOKUP(F103,Šifranti!$F$5:$G$48,2,FALSE),0)</f>
        <v>0</v>
      </c>
      <c r="H103" s="44"/>
      <c r="I103" s="33"/>
      <c r="J103" s="50">
        <v>0.91</v>
      </c>
      <c r="K103" s="32">
        <f>IF(H103*I103*J103*C103 &lt;= 2000,H103*I103*J103*C103,2000)</f>
        <v>0</v>
      </c>
      <c r="L103" s="32">
        <f t="shared" si="4"/>
        <v>0</v>
      </c>
    </row>
    <row r="104" spans="1:12" customFormat="1" ht="19.95" customHeight="1" x14ac:dyDescent="0.25">
      <c r="A104" s="58"/>
      <c r="B104" s="60"/>
      <c r="C104" s="64"/>
      <c r="D104" s="15" t="s">
        <v>383</v>
      </c>
      <c r="E104" s="47"/>
      <c r="F104" s="11"/>
      <c r="G104" s="8">
        <f>IFERROR(VLOOKUP(F104,Šifranti!$F$5:$G$48,2,FALSE),0)</f>
        <v>0</v>
      </c>
      <c r="H104" s="43">
        <f>H103</f>
        <v>0</v>
      </c>
      <c r="I104" s="33"/>
      <c r="J104" s="50">
        <v>0.91</v>
      </c>
      <c r="K104" s="32">
        <f>IF(H104*I104*J104*C103 &lt;= 2000,H104*I104*J104*C103,2000)</f>
        <v>0</v>
      </c>
      <c r="L104" s="32">
        <f t="shared" si="4"/>
        <v>0</v>
      </c>
    </row>
    <row r="105" spans="1:12" customFormat="1" ht="22.95" customHeight="1" x14ac:dyDescent="0.25">
      <c r="A105" s="58"/>
      <c r="B105" s="60"/>
      <c r="C105" s="64"/>
      <c r="D105" s="8" t="s">
        <v>368</v>
      </c>
      <c r="E105" s="47"/>
      <c r="F105" s="11"/>
      <c r="G105" s="8">
        <f>IFERROR(VLOOKUP(F105,Šifranti!$F$49:$G$152,2,FALSE),0)</f>
        <v>0</v>
      </c>
      <c r="H105" s="43">
        <f>H103</f>
        <v>0</v>
      </c>
      <c r="I105" s="33"/>
      <c r="J105" s="50">
        <v>0.45</v>
      </c>
      <c r="K105" s="32">
        <f>IF(H105*I105*J105*C103 &lt;= 2000,H105*I105*J105*C103,2000)</f>
        <v>0</v>
      </c>
      <c r="L105" s="32">
        <f t="shared" si="4"/>
        <v>0</v>
      </c>
    </row>
    <row r="106" spans="1:12" customFormat="1" ht="22.95" customHeight="1" x14ac:dyDescent="0.25">
      <c r="A106" s="58"/>
      <c r="B106" s="60"/>
      <c r="C106" s="64"/>
      <c r="D106" s="8" t="s">
        <v>369</v>
      </c>
      <c r="E106" s="47"/>
      <c r="F106" s="11"/>
      <c r="G106" s="8">
        <f>IFERROR(VLOOKUP(F106,Šifranti!$F$49:$G$152,2,FALSE),0)</f>
        <v>0</v>
      </c>
      <c r="H106" s="43">
        <f>H103</f>
        <v>0</v>
      </c>
      <c r="I106" s="33"/>
      <c r="J106" s="50">
        <v>0.45</v>
      </c>
      <c r="K106" s="32">
        <f>IF(H106*I106*J106*C103 &lt;= 2000,H106*I106*J106*C103,2000)</f>
        <v>0</v>
      </c>
      <c r="L106" s="32">
        <f t="shared" si="4"/>
        <v>0</v>
      </c>
    </row>
    <row r="107" spans="1:12" customFormat="1" ht="22.95" customHeight="1" x14ac:dyDescent="0.25">
      <c r="A107" s="58"/>
      <c r="B107" s="60"/>
      <c r="C107" s="64"/>
      <c r="D107" s="8" t="s">
        <v>396</v>
      </c>
      <c r="E107" s="47"/>
      <c r="F107" s="11"/>
      <c r="G107" s="8">
        <f>IFERROR(VLOOKUP(F107,Šifranti!$F$49:$G$152,2,FALSE),0)</f>
        <v>0</v>
      </c>
      <c r="H107" s="43">
        <f>H103</f>
        <v>0</v>
      </c>
      <c r="I107" s="33"/>
      <c r="J107" s="50">
        <v>0.45</v>
      </c>
      <c r="K107" s="32">
        <f>IF(H107*I107*J107*C103 &lt;= 2000,H107*I107*J107*C103,2000)</f>
        <v>0</v>
      </c>
      <c r="L107" s="32">
        <f t="shared" si="4"/>
        <v>0</v>
      </c>
    </row>
    <row r="108" spans="1:12" customFormat="1" ht="22.95" customHeight="1" x14ac:dyDescent="0.25">
      <c r="A108" s="58"/>
      <c r="B108" s="60"/>
      <c r="C108" s="64"/>
      <c r="D108" s="8" t="s">
        <v>397</v>
      </c>
      <c r="E108" s="47"/>
      <c r="F108" s="11"/>
      <c r="G108" s="8">
        <f>IFERROR(VLOOKUP(F108,Šifranti!$F$49:$G$152,2,FALSE),0)</f>
        <v>0</v>
      </c>
      <c r="H108" s="43">
        <f>H103</f>
        <v>0</v>
      </c>
      <c r="I108" s="33"/>
      <c r="J108" s="50">
        <v>0.45</v>
      </c>
      <c r="K108" s="32">
        <f>IF(H108*I108*J108*C103 &lt;= 2000,H108*I108*J108*C103,2000)</f>
        <v>0</v>
      </c>
      <c r="L108" s="32">
        <f t="shared" si="4"/>
        <v>0</v>
      </c>
    </row>
    <row r="109" spans="1:12" customFormat="1" ht="22.95" customHeight="1" x14ac:dyDescent="0.25">
      <c r="A109" s="57">
        <v>44866</v>
      </c>
      <c r="B109" s="59"/>
      <c r="C109" s="63">
        <f>IF(B109&gt;3999,B109-3999,0)</f>
        <v>0</v>
      </c>
      <c r="D109" s="15" t="s">
        <v>382</v>
      </c>
      <c r="E109" s="47"/>
      <c r="F109" s="11"/>
      <c r="G109" s="8">
        <f>IFERROR(VLOOKUP(F109,Šifranti!$F$5:$G$48,2,FALSE),0)</f>
        <v>0</v>
      </c>
      <c r="H109" s="44"/>
      <c r="I109" s="33"/>
      <c r="J109" s="50">
        <v>0.91</v>
      </c>
      <c r="K109" s="32">
        <f>IF(H109*I109*J109*C109 &lt;= 2000,H109*I109*J109*C109,2000)</f>
        <v>0</v>
      </c>
      <c r="L109" s="32">
        <f t="shared" si="4"/>
        <v>0</v>
      </c>
    </row>
    <row r="110" spans="1:12" customFormat="1" ht="22.95" customHeight="1" x14ac:dyDescent="0.25">
      <c r="A110" s="58"/>
      <c r="B110" s="60"/>
      <c r="C110" s="64"/>
      <c r="D110" s="15" t="s">
        <v>383</v>
      </c>
      <c r="E110" s="47"/>
      <c r="F110" s="11"/>
      <c r="G110" s="8">
        <f>IFERROR(VLOOKUP(F110,Šifranti!$F$5:$G$48,2,FALSE),0)</f>
        <v>0</v>
      </c>
      <c r="H110" s="43">
        <f>H109</f>
        <v>0</v>
      </c>
      <c r="I110" s="33"/>
      <c r="J110" s="50">
        <v>0.91</v>
      </c>
      <c r="K110" s="32">
        <f>IF(H110*I110*J110*C109 &lt;= 2000,H110*I110*J110*C109,2000)</f>
        <v>0</v>
      </c>
      <c r="L110" s="32">
        <f t="shared" si="4"/>
        <v>0</v>
      </c>
    </row>
    <row r="111" spans="1:12" customFormat="1" ht="22.95" customHeight="1" x14ac:dyDescent="0.25">
      <c r="A111" s="58"/>
      <c r="B111" s="60"/>
      <c r="C111" s="64"/>
      <c r="D111" s="8" t="s">
        <v>368</v>
      </c>
      <c r="E111" s="47"/>
      <c r="F111" s="11"/>
      <c r="G111" s="8">
        <f>IFERROR(VLOOKUP(F111,Šifranti!$F$49:$G$152,2,FALSE),0)</f>
        <v>0</v>
      </c>
      <c r="H111" s="43">
        <f>H109</f>
        <v>0</v>
      </c>
      <c r="I111" s="33"/>
      <c r="J111" s="50">
        <v>0.45</v>
      </c>
      <c r="K111" s="32">
        <f>IF(H111*I111*J111*C109 &lt;= 2000,H111*I111*J111*C109,2000)</f>
        <v>0</v>
      </c>
      <c r="L111" s="32">
        <f t="shared" si="4"/>
        <v>0</v>
      </c>
    </row>
    <row r="112" spans="1:12" customFormat="1" ht="22.95" customHeight="1" x14ac:dyDescent="0.25">
      <c r="A112" s="58"/>
      <c r="B112" s="60"/>
      <c r="C112" s="64"/>
      <c r="D112" s="8" t="s">
        <v>369</v>
      </c>
      <c r="E112" s="47"/>
      <c r="F112" s="11"/>
      <c r="G112" s="8">
        <f>IFERROR(VLOOKUP(F112,Šifranti!$F$49:$G$152,2,FALSE),0)</f>
        <v>0</v>
      </c>
      <c r="H112" s="43">
        <f>H109</f>
        <v>0</v>
      </c>
      <c r="I112" s="33"/>
      <c r="J112" s="50">
        <v>0.45</v>
      </c>
      <c r="K112" s="32">
        <f>IF(H112*I112*J112*C109 &lt;= 2000,H112*I112*J112*C109,2000)</f>
        <v>0</v>
      </c>
      <c r="L112" s="32">
        <f t="shared" si="4"/>
        <v>0</v>
      </c>
    </row>
    <row r="113" spans="1:14" customFormat="1" ht="22.95" customHeight="1" x14ac:dyDescent="0.25">
      <c r="A113" s="58"/>
      <c r="B113" s="60"/>
      <c r="C113" s="64"/>
      <c r="D113" s="8" t="s">
        <v>396</v>
      </c>
      <c r="E113" s="47"/>
      <c r="F113" s="11"/>
      <c r="G113" s="8">
        <f>IFERROR(VLOOKUP(F113,Šifranti!$F$49:$G$152,2,FALSE),0)</f>
        <v>0</v>
      </c>
      <c r="H113" s="43">
        <f>H109</f>
        <v>0</v>
      </c>
      <c r="I113" s="33"/>
      <c r="J113" s="50">
        <v>0.45</v>
      </c>
      <c r="K113" s="32">
        <f>IF(H113*I113*J113*C109 &lt;= 2000,H113*I113*J113*C109,2000)</f>
        <v>0</v>
      </c>
      <c r="L113" s="32">
        <f t="shared" si="4"/>
        <v>0</v>
      </c>
    </row>
    <row r="114" spans="1:14" customFormat="1" ht="22.95" customHeight="1" x14ac:dyDescent="0.25">
      <c r="A114" s="58"/>
      <c r="B114" s="60"/>
      <c r="C114" s="64"/>
      <c r="D114" s="8" t="s">
        <v>397</v>
      </c>
      <c r="E114" s="47"/>
      <c r="F114" s="11"/>
      <c r="G114" s="8">
        <f>IFERROR(VLOOKUP(F114,Šifranti!$F$49:$G$152,2,FALSE),0)</f>
        <v>0</v>
      </c>
      <c r="H114" s="43">
        <f>H109</f>
        <v>0</v>
      </c>
      <c r="I114" s="33"/>
      <c r="J114" s="50">
        <v>0.45</v>
      </c>
      <c r="K114" s="32">
        <f>IF(H114*I114*J114*C109 &lt;= 2000,H114*I114*J114*C109,2000)</f>
        <v>0</v>
      </c>
      <c r="L114" s="32">
        <f t="shared" si="4"/>
        <v>0</v>
      </c>
    </row>
    <row r="115" spans="1:14" ht="22.95" customHeight="1" x14ac:dyDescent="0.25">
      <c r="A115" s="57">
        <v>44896</v>
      </c>
      <c r="B115" s="59"/>
      <c r="C115" s="63">
        <f>IF(B115&gt;3999,B115-3999,0)</f>
        <v>0</v>
      </c>
      <c r="D115" s="15" t="s">
        <v>382</v>
      </c>
      <c r="E115" s="47"/>
      <c r="F115" s="11"/>
      <c r="G115" s="8">
        <f>IFERROR(VLOOKUP(F115,Šifranti!$F$5:$G$48,2,FALSE),0)</f>
        <v>0</v>
      </c>
      <c r="H115" s="44"/>
      <c r="I115" s="33"/>
      <c r="J115" s="50">
        <v>0.91</v>
      </c>
      <c r="K115" s="32">
        <f>IF(H115*I115*J115*C115 &lt;= 2000,H115*I115*J115*C115,2000)</f>
        <v>0</v>
      </c>
      <c r="L115" s="32">
        <f t="shared" si="4"/>
        <v>0</v>
      </c>
      <c r="M115"/>
      <c r="N115"/>
    </row>
    <row r="116" spans="1:14" customFormat="1" ht="22.95" customHeight="1" x14ac:dyDescent="0.25">
      <c r="A116" s="58"/>
      <c r="B116" s="60"/>
      <c r="C116" s="64"/>
      <c r="D116" s="15" t="s">
        <v>383</v>
      </c>
      <c r="E116" s="47"/>
      <c r="F116" s="11"/>
      <c r="G116" s="8">
        <f>IFERROR(VLOOKUP(F116,Šifranti!$F$5:$G$48,2,FALSE),0)</f>
        <v>0</v>
      </c>
      <c r="H116" s="43">
        <f>H115</f>
        <v>0</v>
      </c>
      <c r="I116" s="33"/>
      <c r="J116" s="50">
        <v>0.91</v>
      </c>
      <c r="K116" s="32">
        <f>IF(H116*I116*J116*C115 &lt;= 2000,H116*I116*J116*C115,2000)</f>
        <v>0</v>
      </c>
      <c r="L116" s="32">
        <f t="shared" si="4"/>
        <v>0</v>
      </c>
    </row>
    <row r="117" spans="1:14" customFormat="1" ht="22.95" customHeight="1" x14ac:dyDescent="0.25">
      <c r="A117" s="58"/>
      <c r="B117" s="60"/>
      <c r="C117" s="64"/>
      <c r="D117" s="8" t="s">
        <v>368</v>
      </c>
      <c r="E117" s="47"/>
      <c r="F117" s="11"/>
      <c r="G117" s="8">
        <f>IFERROR(VLOOKUP(F117,Šifranti!$F$49:$G$152,2,FALSE),0)</f>
        <v>0</v>
      </c>
      <c r="H117" s="43">
        <f>H115</f>
        <v>0</v>
      </c>
      <c r="I117" s="33"/>
      <c r="J117" s="50">
        <v>0.45</v>
      </c>
      <c r="K117" s="32">
        <f>IF(H117*I117*J117*C115 &lt;= 2000,H117*I117*J117*C115,2000)</f>
        <v>0</v>
      </c>
      <c r="L117" s="32">
        <f t="shared" si="4"/>
        <v>0</v>
      </c>
    </row>
    <row r="118" spans="1:14" customFormat="1" ht="22.95" customHeight="1" x14ac:dyDescent="0.25">
      <c r="A118" s="58"/>
      <c r="B118" s="60"/>
      <c r="C118" s="64"/>
      <c r="D118" s="8" t="s">
        <v>369</v>
      </c>
      <c r="E118" s="47"/>
      <c r="F118" s="11"/>
      <c r="G118" s="8">
        <f>IFERROR(VLOOKUP(F118,Šifranti!$F$49:$G$152,2,FALSE),0)</f>
        <v>0</v>
      </c>
      <c r="H118" s="43">
        <f>H115</f>
        <v>0</v>
      </c>
      <c r="I118" s="33"/>
      <c r="J118" s="50">
        <v>0.45</v>
      </c>
      <c r="K118" s="32">
        <f>IF(H118*I118*J118*C115 &lt;= 2000,H118*I118*J118*C115,2000)</f>
        <v>0</v>
      </c>
      <c r="L118" s="32">
        <f t="shared" si="4"/>
        <v>0</v>
      </c>
    </row>
    <row r="119" spans="1:14" customFormat="1" ht="22.95" customHeight="1" x14ac:dyDescent="0.25">
      <c r="A119" s="58"/>
      <c r="B119" s="60"/>
      <c r="C119" s="64"/>
      <c r="D119" s="8" t="s">
        <v>396</v>
      </c>
      <c r="E119" s="47"/>
      <c r="F119" s="11"/>
      <c r="G119" s="8">
        <f>IFERROR(VLOOKUP(F119,Šifranti!$F$49:$G$152,2,FALSE),0)</f>
        <v>0</v>
      </c>
      <c r="H119" s="43">
        <f>H115</f>
        <v>0</v>
      </c>
      <c r="I119" s="33"/>
      <c r="J119" s="50">
        <v>0.45</v>
      </c>
      <c r="K119" s="32">
        <f>IF(H119*I119*J119*C115 &lt;= 2000,H119*I119*J119*C115,2000)</f>
        <v>0</v>
      </c>
      <c r="L119" s="32">
        <f t="shared" si="4"/>
        <v>0</v>
      </c>
    </row>
    <row r="120" spans="1:14" customFormat="1" ht="22.95" customHeight="1" x14ac:dyDescent="0.25">
      <c r="A120" s="58"/>
      <c r="B120" s="60"/>
      <c r="C120" s="64"/>
      <c r="D120" s="8" t="s">
        <v>397</v>
      </c>
      <c r="E120" s="47"/>
      <c r="F120" s="11"/>
      <c r="G120" s="8">
        <f>IFERROR(VLOOKUP(F120,Šifranti!$F$49:$G$152,2,FALSE),0)</f>
        <v>0</v>
      </c>
      <c r="H120" s="43">
        <f>H115</f>
        <v>0</v>
      </c>
      <c r="I120" s="33"/>
      <c r="J120" s="50">
        <v>0.45</v>
      </c>
      <c r="K120" s="32">
        <f>IF(H120*I120*J120*C115 &lt;= 2000,H120*I120*J120*C115,2000)</f>
        <v>0</v>
      </c>
      <c r="L120" s="32">
        <f t="shared" si="4"/>
        <v>0</v>
      </c>
    </row>
    <row r="121" spans="1:14" customFormat="1" ht="22.95" customHeight="1" x14ac:dyDescent="0.25">
      <c r="A121" s="34" t="s">
        <v>320</v>
      </c>
      <c r="B121" s="34"/>
      <c r="C121" s="7"/>
      <c r="D121" s="7"/>
      <c r="E121" s="7"/>
      <c r="F121" s="7"/>
      <c r="G121" s="7"/>
      <c r="H121" s="7"/>
      <c r="I121" s="7"/>
      <c r="J121" s="7"/>
      <c r="K121" s="32">
        <f>SUM(K97:K120)</f>
        <v>0</v>
      </c>
      <c r="L121" s="32">
        <f>SUM(L97:L120)</f>
        <v>0</v>
      </c>
    </row>
    <row r="122" spans="1:14" customFormat="1" ht="22.95" customHeight="1" x14ac:dyDescent="0.25"/>
    <row r="123" spans="1:14" customFormat="1" ht="22.95" customHeight="1" x14ac:dyDescent="0.25">
      <c r="A123" s="26" t="s">
        <v>376</v>
      </c>
      <c r="B123" s="46"/>
    </row>
    <row r="124" spans="1:14" customFormat="1" ht="61.2" customHeight="1" x14ac:dyDescent="0.25">
      <c r="A124" s="8" t="s">
        <v>11</v>
      </c>
      <c r="B124" s="8" t="s">
        <v>491</v>
      </c>
      <c r="C124" s="13" t="s">
        <v>412</v>
      </c>
      <c r="D124" s="8" t="s">
        <v>420</v>
      </c>
      <c r="E124" s="8" t="s">
        <v>8</v>
      </c>
      <c r="F124" s="8" t="s">
        <v>9</v>
      </c>
      <c r="G124" s="8" t="s">
        <v>10</v>
      </c>
      <c r="H124" s="8" t="s">
        <v>395</v>
      </c>
      <c r="I124" s="8" t="s">
        <v>372</v>
      </c>
      <c r="J124" s="8" t="s">
        <v>384</v>
      </c>
      <c r="K124" s="13" t="s">
        <v>381</v>
      </c>
      <c r="L124" s="13" t="s">
        <v>380</v>
      </c>
    </row>
    <row r="125" spans="1:14" customFormat="1" ht="22.95" customHeight="1" x14ac:dyDescent="0.25">
      <c r="A125" s="9">
        <v>1</v>
      </c>
      <c r="B125" s="9">
        <v>2</v>
      </c>
      <c r="C125" s="9">
        <v>3</v>
      </c>
      <c r="D125" s="14">
        <v>4</v>
      </c>
      <c r="E125" s="9">
        <v>5</v>
      </c>
      <c r="F125" s="14">
        <v>6</v>
      </c>
      <c r="G125" s="9">
        <v>7</v>
      </c>
      <c r="H125" s="9">
        <v>8</v>
      </c>
      <c r="I125" s="9">
        <v>9</v>
      </c>
      <c r="J125" s="9">
        <v>10</v>
      </c>
      <c r="K125" s="9">
        <v>11</v>
      </c>
      <c r="L125" s="9">
        <v>12</v>
      </c>
    </row>
    <row r="126" spans="1:14" customFormat="1" ht="22.95" customHeight="1" x14ac:dyDescent="0.25">
      <c r="A126" s="57">
        <v>44805</v>
      </c>
      <c r="B126" s="59"/>
      <c r="C126" s="63">
        <f>IF(B126&gt;3999,B126-3999,0)</f>
        <v>0</v>
      </c>
      <c r="D126" s="15" t="s">
        <v>382</v>
      </c>
      <c r="E126" s="47"/>
      <c r="F126" s="11"/>
      <c r="G126" s="8">
        <f>IFERROR(VLOOKUP(F126,Šifranti!$F$5:$G$48,2,FALSE),0)</f>
        <v>0</v>
      </c>
      <c r="H126" s="44"/>
      <c r="I126" s="33"/>
      <c r="J126" s="50">
        <v>0.91</v>
      </c>
      <c r="K126" s="32">
        <f>IF(H126*I126*J126*C126 &lt;= 2000,H126*I126*J126*C126,2000)</f>
        <v>0</v>
      </c>
      <c r="L126" s="32">
        <f t="shared" ref="L126:L149" si="5">K126*1.161</f>
        <v>0</v>
      </c>
    </row>
    <row r="127" spans="1:14" customFormat="1" ht="22.95" customHeight="1" x14ac:dyDescent="0.25">
      <c r="A127" s="58"/>
      <c r="B127" s="60"/>
      <c r="C127" s="64"/>
      <c r="D127" s="15" t="s">
        <v>383</v>
      </c>
      <c r="E127" s="47"/>
      <c r="F127" s="11"/>
      <c r="G127" s="8">
        <f>IFERROR(VLOOKUP(F127,Šifranti!$F$5:$G$48,2,FALSE),0)</f>
        <v>0</v>
      </c>
      <c r="H127" s="43">
        <f>H126</f>
        <v>0</v>
      </c>
      <c r="I127" s="33"/>
      <c r="J127" s="50">
        <v>0.91</v>
      </c>
      <c r="K127" s="32">
        <f>IF(H127*I127*J127*C126 &lt;= 2000,H127*I127*J127*C126,2000)</f>
        <v>0</v>
      </c>
      <c r="L127" s="32">
        <f t="shared" si="5"/>
        <v>0</v>
      </c>
    </row>
    <row r="128" spans="1:14" ht="22.95" customHeight="1" x14ac:dyDescent="0.25">
      <c r="A128" s="58"/>
      <c r="B128" s="60"/>
      <c r="C128" s="64"/>
      <c r="D128" s="8" t="s">
        <v>368</v>
      </c>
      <c r="E128" s="47"/>
      <c r="F128" s="11"/>
      <c r="G128" s="8">
        <f>IFERROR(VLOOKUP(F128,Šifranti!$F$49:$G$152,2,FALSE),0)</f>
        <v>0</v>
      </c>
      <c r="H128" s="43">
        <f>H126</f>
        <v>0</v>
      </c>
      <c r="I128" s="33"/>
      <c r="J128" s="50">
        <v>0.45</v>
      </c>
      <c r="K128" s="32">
        <f>IF(H128*I128*J128*C126 &lt;= 2000,H128*I128*J128*C126,2000)</f>
        <v>0</v>
      </c>
      <c r="L128" s="32">
        <f t="shared" si="5"/>
        <v>0</v>
      </c>
      <c r="M128"/>
      <c r="N128"/>
    </row>
    <row r="129" spans="1:14" ht="22.95" customHeight="1" x14ac:dyDescent="0.25">
      <c r="A129" s="58"/>
      <c r="B129" s="60"/>
      <c r="C129" s="64"/>
      <c r="D129" s="8" t="s">
        <v>369</v>
      </c>
      <c r="E129" s="47"/>
      <c r="F129" s="11"/>
      <c r="G129" s="8">
        <f>IFERROR(VLOOKUP(F129,Šifranti!$F$49:$G$152,2,FALSE),0)</f>
        <v>0</v>
      </c>
      <c r="H129" s="43">
        <f>H126</f>
        <v>0</v>
      </c>
      <c r="I129" s="33"/>
      <c r="J129" s="50">
        <v>0.45</v>
      </c>
      <c r="K129" s="32">
        <f>IF(H129*I129*J129*C126 &lt;= 2000,H129*I129*J129*C126,2000)</f>
        <v>0</v>
      </c>
      <c r="L129" s="32">
        <f t="shared" si="5"/>
        <v>0</v>
      </c>
      <c r="M129"/>
      <c r="N129"/>
    </row>
    <row r="130" spans="1:14" ht="22.95" customHeight="1" x14ac:dyDescent="0.25">
      <c r="A130" s="58"/>
      <c r="B130" s="60"/>
      <c r="C130" s="64"/>
      <c r="D130" s="8" t="s">
        <v>396</v>
      </c>
      <c r="E130" s="47"/>
      <c r="F130" s="11"/>
      <c r="G130" s="8">
        <f>IFERROR(VLOOKUP(F130,Šifranti!$F$49:$G$152,2,FALSE),0)</f>
        <v>0</v>
      </c>
      <c r="H130" s="43">
        <f>H126</f>
        <v>0</v>
      </c>
      <c r="I130" s="33"/>
      <c r="J130" s="50">
        <v>0.45</v>
      </c>
      <c r="K130" s="32">
        <f>IF(H130*I130*J130*C126 &lt;= 2000,H130*I130*J130*C126,2000)</f>
        <v>0</v>
      </c>
      <c r="L130" s="32">
        <f t="shared" si="5"/>
        <v>0</v>
      </c>
      <c r="M130"/>
      <c r="N130"/>
    </row>
    <row r="131" spans="1:14" ht="22.95" customHeight="1" x14ac:dyDescent="0.25">
      <c r="A131" s="58"/>
      <c r="B131" s="60"/>
      <c r="C131" s="64"/>
      <c r="D131" s="8" t="s">
        <v>397</v>
      </c>
      <c r="E131" s="47"/>
      <c r="F131" s="11"/>
      <c r="G131" s="8">
        <f>IFERROR(VLOOKUP(F131,Šifranti!$F$49:$G$152,2,FALSE),0)</f>
        <v>0</v>
      </c>
      <c r="H131" s="43">
        <f>H126</f>
        <v>0</v>
      </c>
      <c r="I131" s="33"/>
      <c r="J131" s="50">
        <v>0.45</v>
      </c>
      <c r="K131" s="32">
        <f>IF(H131*I131*J131*C126 &lt;= 2000,H131*I131*J131*C126,2000)</f>
        <v>0</v>
      </c>
      <c r="L131" s="32">
        <f t="shared" si="5"/>
        <v>0</v>
      </c>
      <c r="M131"/>
      <c r="N131"/>
    </row>
    <row r="132" spans="1:14" ht="22.95" customHeight="1" x14ac:dyDescent="0.25">
      <c r="A132" s="57">
        <v>44835</v>
      </c>
      <c r="B132" s="59"/>
      <c r="C132" s="63">
        <f>IF(B132&gt;3999,B132-3999,0)</f>
        <v>0</v>
      </c>
      <c r="D132" s="15" t="s">
        <v>382</v>
      </c>
      <c r="E132" s="47"/>
      <c r="F132" s="11"/>
      <c r="G132" s="8">
        <f>IFERROR(VLOOKUP(F132,Šifranti!$F$5:$G$48,2,FALSE),0)</f>
        <v>0</v>
      </c>
      <c r="H132" s="44"/>
      <c r="I132" s="33"/>
      <c r="J132" s="50">
        <v>0.91</v>
      </c>
      <c r="K132" s="32">
        <f>IF(H132*I132*J132*C132 &lt;= 2000,H132*I132*J132*C132,2000)</f>
        <v>0</v>
      </c>
      <c r="L132" s="32">
        <f t="shared" si="5"/>
        <v>0</v>
      </c>
      <c r="M132"/>
      <c r="N132"/>
    </row>
    <row r="133" spans="1:14" ht="22.95" customHeight="1" x14ac:dyDescent="0.25">
      <c r="A133" s="58"/>
      <c r="B133" s="60"/>
      <c r="C133" s="64"/>
      <c r="D133" s="15" t="s">
        <v>383</v>
      </c>
      <c r="E133" s="47"/>
      <c r="F133" s="11"/>
      <c r="G133" s="8">
        <f>IFERROR(VLOOKUP(F133,Šifranti!$F$5:$G$48,2,FALSE),0)</f>
        <v>0</v>
      </c>
      <c r="H133" s="43">
        <f>H132</f>
        <v>0</v>
      </c>
      <c r="I133" s="33"/>
      <c r="J133" s="50">
        <v>0.91</v>
      </c>
      <c r="K133" s="32">
        <f>IF(H133*I133*J133*C132 &lt;= 2000,H133*I133*J133*C132,2000)</f>
        <v>0</v>
      </c>
      <c r="L133" s="32">
        <f t="shared" si="5"/>
        <v>0</v>
      </c>
      <c r="M133"/>
      <c r="N133"/>
    </row>
    <row r="134" spans="1:14" ht="22.95" customHeight="1" x14ac:dyDescent="0.25">
      <c r="A134" s="58"/>
      <c r="B134" s="60"/>
      <c r="C134" s="64"/>
      <c r="D134" s="8" t="s">
        <v>368</v>
      </c>
      <c r="E134" s="47"/>
      <c r="F134" s="11"/>
      <c r="G134" s="8">
        <f>IFERROR(VLOOKUP(F134,Šifranti!$F$49:$G$152,2,FALSE),0)</f>
        <v>0</v>
      </c>
      <c r="H134" s="43">
        <f>H132</f>
        <v>0</v>
      </c>
      <c r="I134" s="33"/>
      <c r="J134" s="50">
        <v>0.45</v>
      </c>
      <c r="K134" s="32">
        <f>IF(H134*I134*J134*C132 &lt;= 2000,H134*I134*J134*C132,2000)</f>
        <v>0</v>
      </c>
      <c r="L134" s="32">
        <f t="shared" si="5"/>
        <v>0</v>
      </c>
      <c r="M134"/>
      <c r="N134"/>
    </row>
    <row r="135" spans="1:14" ht="22.95" customHeight="1" x14ac:dyDescent="0.25">
      <c r="A135" s="58"/>
      <c r="B135" s="60"/>
      <c r="C135" s="64"/>
      <c r="D135" s="8" t="s">
        <v>369</v>
      </c>
      <c r="E135" s="47"/>
      <c r="F135" s="11"/>
      <c r="G135" s="8">
        <f>IFERROR(VLOOKUP(F135,Šifranti!$F$49:$G$152,2,FALSE),0)</f>
        <v>0</v>
      </c>
      <c r="H135" s="43">
        <f>H132</f>
        <v>0</v>
      </c>
      <c r="I135" s="33"/>
      <c r="J135" s="50">
        <v>0.45</v>
      </c>
      <c r="K135" s="32">
        <f>IF(H135*I135*J135*C132 &lt;= 2000,H135*I135*J135*C132,2000)</f>
        <v>0</v>
      </c>
      <c r="L135" s="32">
        <f t="shared" si="5"/>
        <v>0</v>
      </c>
      <c r="M135"/>
      <c r="N135"/>
    </row>
    <row r="136" spans="1:14" ht="24" customHeight="1" x14ac:dyDescent="0.25">
      <c r="A136" s="58"/>
      <c r="B136" s="60"/>
      <c r="C136" s="64"/>
      <c r="D136" s="8" t="s">
        <v>396</v>
      </c>
      <c r="E136" s="47"/>
      <c r="F136" s="11"/>
      <c r="G136" s="8">
        <f>IFERROR(VLOOKUP(F136,Šifranti!$F$49:$G$152,2,FALSE),0)</f>
        <v>0</v>
      </c>
      <c r="H136" s="43">
        <f>H132</f>
        <v>0</v>
      </c>
      <c r="I136" s="33"/>
      <c r="J136" s="50">
        <v>0.45</v>
      </c>
      <c r="K136" s="32">
        <f>IF(H136*I136*J136*C132 &lt;= 2000,H136*I136*J136*C132,2000)</f>
        <v>0</v>
      </c>
      <c r="L136" s="32">
        <f t="shared" si="5"/>
        <v>0</v>
      </c>
      <c r="M136"/>
      <c r="N136"/>
    </row>
    <row r="137" spans="1:14" ht="22.95" customHeight="1" x14ac:dyDescent="0.25">
      <c r="A137" s="58"/>
      <c r="B137" s="60"/>
      <c r="C137" s="64"/>
      <c r="D137" s="8" t="s">
        <v>397</v>
      </c>
      <c r="E137" s="47"/>
      <c r="F137" s="11"/>
      <c r="G137" s="8">
        <f>IFERROR(VLOOKUP(F137,Šifranti!$F$49:$G$152,2,FALSE),0)</f>
        <v>0</v>
      </c>
      <c r="H137" s="43">
        <f>H132</f>
        <v>0</v>
      </c>
      <c r="I137" s="33"/>
      <c r="J137" s="50">
        <v>0.45</v>
      </c>
      <c r="K137" s="32">
        <f>IF(H137*I137*J137*C132 &lt;= 2000,H137*I137*J137*C132,2000)</f>
        <v>0</v>
      </c>
      <c r="L137" s="32">
        <f t="shared" si="5"/>
        <v>0</v>
      </c>
      <c r="M137"/>
      <c r="N137"/>
    </row>
    <row r="138" spans="1:14" ht="22.95" customHeight="1" x14ac:dyDescent="0.25">
      <c r="A138" s="57">
        <v>44866</v>
      </c>
      <c r="B138" s="59"/>
      <c r="C138" s="63">
        <f>IF(B138&gt;3999,B138-3999,0)</f>
        <v>0</v>
      </c>
      <c r="D138" s="15" t="s">
        <v>382</v>
      </c>
      <c r="E138" s="47"/>
      <c r="F138" s="11"/>
      <c r="G138" s="8">
        <f>IFERROR(VLOOKUP(F138,Šifranti!$F$5:$G$48,2,FALSE),0)</f>
        <v>0</v>
      </c>
      <c r="H138" s="44"/>
      <c r="I138" s="33"/>
      <c r="J138" s="50">
        <v>0.91</v>
      </c>
      <c r="K138" s="32">
        <f>IF(H138*I138*J138*C138 &lt;= 2000,H138*I138*J138*C138,2000)</f>
        <v>0</v>
      </c>
      <c r="L138" s="32">
        <f t="shared" si="5"/>
        <v>0</v>
      </c>
      <c r="M138"/>
      <c r="N138"/>
    </row>
    <row r="139" spans="1:14" ht="22.95" customHeight="1" x14ac:dyDescent="0.25">
      <c r="A139" s="58"/>
      <c r="B139" s="60"/>
      <c r="C139" s="64"/>
      <c r="D139" s="15" t="s">
        <v>383</v>
      </c>
      <c r="E139" s="47"/>
      <c r="F139" s="11"/>
      <c r="G139" s="8">
        <f>IFERROR(VLOOKUP(F139,Šifranti!$F$5:$G$48,2,FALSE),0)</f>
        <v>0</v>
      </c>
      <c r="H139" s="43">
        <f>H138</f>
        <v>0</v>
      </c>
      <c r="I139" s="33"/>
      <c r="J139" s="50">
        <v>0.91</v>
      </c>
      <c r="K139" s="32">
        <f>IF(H139*I139*J139*C138 &lt;= 2000,H139*I139*J139*C138,2000)</f>
        <v>0</v>
      </c>
      <c r="L139" s="32">
        <f t="shared" si="5"/>
        <v>0</v>
      </c>
      <c r="M139"/>
      <c r="N139"/>
    </row>
    <row r="140" spans="1:14" ht="22.95" customHeight="1" x14ac:dyDescent="0.25">
      <c r="A140" s="58"/>
      <c r="B140" s="60"/>
      <c r="C140" s="64"/>
      <c r="D140" s="8" t="s">
        <v>368</v>
      </c>
      <c r="E140" s="47"/>
      <c r="F140" s="11"/>
      <c r="G140" s="8">
        <f>IFERROR(VLOOKUP(F140,Šifranti!$F$49:$G$152,2,FALSE),0)</f>
        <v>0</v>
      </c>
      <c r="H140" s="43">
        <f>H138</f>
        <v>0</v>
      </c>
      <c r="I140" s="33"/>
      <c r="J140" s="50">
        <v>0.45</v>
      </c>
      <c r="K140" s="32">
        <f>IF(H140*I140*J140*C138 &lt;= 2000,H140*I140*J140*C138,2000)</f>
        <v>0</v>
      </c>
      <c r="L140" s="32">
        <f t="shared" si="5"/>
        <v>0</v>
      </c>
      <c r="M140"/>
      <c r="N140"/>
    </row>
    <row r="141" spans="1:14" ht="22.95" customHeight="1" x14ac:dyDescent="0.25">
      <c r="A141" s="58"/>
      <c r="B141" s="60"/>
      <c r="C141" s="64"/>
      <c r="D141" s="8" t="s">
        <v>369</v>
      </c>
      <c r="E141" s="47"/>
      <c r="F141" s="11"/>
      <c r="G141" s="8">
        <f>IFERROR(VLOOKUP(F141,Šifranti!$F$49:$G$152,2,FALSE),0)</f>
        <v>0</v>
      </c>
      <c r="H141" s="43">
        <f>H138</f>
        <v>0</v>
      </c>
      <c r="I141" s="33"/>
      <c r="J141" s="50">
        <v>0.45</v>
      </c>
      <c r="K141" s="32">
        <f>IF(H141*I141*J141*C138 &lt;= 2000,H141*I141*J141*C138,2000)</f>
        <v>0</v>
      </c>
      <c r="L141" s="32">
        <f t="shared" si="5"/>
        <v>0</v>
      </c>
      <c r="M141"/>
      <c r="N141"/>
    </row>
    <row r="142" spans="1:14" ht="22.95" customHeight="1" x14ac:dyDescent="0.25">
      <c r="A142" s="58"/>
      <c r="B142" s="60"/>
      <c r="C142" s="64"/>
      <c r="D142" s="8" t="s">
        <v>396</v>
      </c>
      <c r="E142" s="47"/>
      <c r="F142" s="11"/>
      <c r="G142" s="8">
        <f>IFERROR(VLOOKUP(F142,Šifranti!$F$49:$G$152,2,FALSE),0)</f>
        <v>0</v>
      </c>
      <c r="H142" s="43">
        <f>H138</f>
        <v>0</v>
      </c>
      <c r="I142" s="33"/>
      <c r="J142" s="50">
        <v>0.45</v>
      </c>
      <c r="K142" s="32">
        <f>IF(H142*I142*J142*C138 &lt;= 2000,H142*I142*J142*C138,2000)</f>
        <v>0</v>
      </c>
      <c r="L142" s="32">
        <f t="shared" si="5"/>
        <v>0</v>
      </c>
      <c r="M142"/>
      <c r="N142"/>
    </row>
    <row r="143" spans="1:14" ht="22.95" customHeight="1" x14ac:dyDescent="0.25">
      <c r="A143" s="58"/>
      <c r="B143" s="60"/>
      <c r="C143" s="64"/>
      <c r="D143" s="8" t="s">
        <v>397</v>
      </c>
      <c r="E143" s="47"/>
      <c r="F143" s="11"/>
      <c r="G143" s="8">
        <f>IFERROR(VLOOKUP(F143,Šifranti!$F$49:$G$152,2,FALSE),0)</f>
        <v>0</v>
      </c>
      <c r="H143" s="43">
        <f>H138</f>
        <v>0</v>
      </c>
      <c r="I143" s="33"/>
      <c r="J143" s="50">
        <v>0.45</v>
      </c>
      <c r="K143" s="32">
        <f>IF(H143*I143*J143*C138 &lt;= 2000,H143*I143*J143*C138,2000)</f>
        <v>0</v>
      </c>
      <c r="L143" s="32">
        <f t="shared" si="5"/>
        <v>0</v>
      </c>
      <c r="M143"/>
      <c r="N143"/>
    </row>
    <row r="144" spans="1:14" ht="22.95" customHeight="1" x14ac:dyDescent="0.25">
      <c r="A144" s="57">
        <v>44896</v>
      </c>
      <c r="B144" s="59"/>
      <c r="C144" s="63">
        <f>IF(B144&gt;3999,B144-3999,0)</f>
        <v>0</v>
      </c>
      <c r="D144" s="15" t="s">
        <v>382</v>
      </c>
      <c r="E144" s="47"/>
      <c r="F144" s="11"/>
      <c r="G144" s="8">
        <f>IFERROR(VLOOKUP(F144,Šifranti!$F$5:$G$48,2,FALSE),0)</f>
        <v>0</v>
      </c>
      <c r="H144" s="44"/>
      <c r="I144" s="33"/>
      <c r="J144" s="50">
        <v>0.91</v>
      </c>
      <c r="K144" s="32">
        <f>IF(H144*I144*J144*C144 &lt;= 2000,H144*I144*J144*C144,2000)</f>
        <v>0</v>
      </c>
      <c r="L144" s="32">
        <f t="shared" si="5"/>
        <v>0</v>
      </c>
      <c r="M144"/>
      <c r="N144"/>
    </row>
    <row r="145" spans="1:14" ht="22.95" customHeight="1" x14ac:dyDescent="0.25">
      <c r="A145" s="58"/>
      <c r="B145" s="60"/>
      <c r="C145" s="64"/>
      <c r="D145" s="15" t="s">
        <v>383</v>
      </c>
      <c r="E145" s="47"/>
      <c r="F145" s="11"/>
      <c r="G145" s="8">
        <f>IFERROR(VLOOKUP(F145,Šifranti!$F$5:$G$48,2,FALSE),0)</f>
        <v>0</v>
      </c>
      <c r="H145" s="43">
        <f>H144</f>
        <v>0</v>
      </c>
      <c r="I145" s="33"/>
      <c r="J145" s="50">
        <v>0.91</v>
      </c>
      <c r="K145" s="32">
        <f>IF(H145*I145*J145*C144 &lt;= 2000,H145*I145*J145*C144,2000)</f>
        <v>0</v>
      </c>
      <c r="L145" s="32">
        <f t="shared" si="5"/>
        <v>0</v>
      </c>
      <c r="M145"/>
      <c r="N145"/>
    </row>
    <row r="146" spans="1:14" ht="22.95" customHeight="1" x14ac:dyDescent="0.25">
      <c r="A146" s="58"/>
      <c r="B146" s="60"/>
      <c r="C146" s="64"/>
      <c r="D146" s="8" t="s">
        <v>368</v>
      </c>
      <c r="E146" s="47"/>
      <c r="F146" s="11"/>
      <c r="G146" s="8">
        <f>IFERROR(VLOOKUP(F146,Šifranti!$F$49:$G$152,2,FALSE),0)</f>
        <v>0</v>
      </c>
      <c r="H146" s="43">
        <f>H144</f>
        <v>0</v>
      </c>
      <c r="I146" s="33"/>
      <c r="J146" s="50">
        <v>0.45</v>
      </c>
      <c r="K146" s="32">
        <f>IF(H146*I146*J146*C144 &lt;= 2000,H146*I146*J146*C144,2000)</f>
        <v>0</v>
      </c>
      <c r="L146" s="32">
        <f t="shared" si="5"/>
        <v>0</v>
      </c>
      <c r="M146"/>
      <c r="N146"/>
    </row>
    <row r="147" spans="1:14" ht="22.95" customHeight="1" x14ac:dyDescent="0.25">
      <c r="A147" s="58"/>
      <c r="B147" s="60"/>
      <c r="C147" s="64"/>
      <c r="D147" s="8" t="s">
        <v>369</v>
      </c>
      <c r="E147" s="47"/>
      <c r="F147" s="11"/>
      <c r="G147" s="8">
        <f>IFERROR(VLOOKUP(F147,Šifranti!$F$49:$G$152,2,FALSE),0)</f>
        <v>0</v>
      </c>
      <c r="H147" s="43">
        <f>H144</f>
        <v>0</v>
      </c>
      <c r="I147" s="33"/>
      <c r="J147" s="50">
        <v>0.45</v>
      </c>
      <c r="K147" s="32">
        <f>IF(H147*I147*J147*C144 &lt;= 2000,H147*I147*J147*C144,2000)</f>
        <v>0</v>
      </c>
      <c r="L147" s="32">
        <f t="shared" si="5"/>
        <v>0</v>
      </c>
      <c r="M147"/>
      <c r="N147"/>
    </row>
    <row r="148" spans="1:14" ht="22.95" customHeight="1" x14ac:dyDescent="0.25">
      <c r="A148" s="58"/>
      <c r="B148" s="60"/>
      <c r="C148" s="64"/>
      <c r="D148" s="8" t="s">
        <v>396</v>
      </c>
      <c r="E148" s="47"/>
      <c r="F148" s="11"/>
      <c r="G148" s="8">
        <f>IFERROR(VLOOKUP(F148,Šifranti!$F$49:$G$152,2,FALSE),0)</f>
        <v>0</v>
      </c>
      <c r="H148" s="43">
        <f>H144</f>
        <v>0</v>
      </c>
      <c r="I148" s="33"/>
      <c r="J148" s="50">
        <v>0.45</v>
      </c>
      <c r="K148" s="32">
        <f>IF(H148*I148*J148*C144 &lt;= 2000,H148*I148*J148*C144,2000)</f>
        <v>0</v>
      </c>
      <c r="L148" s="32">
        <f t="shared" si="5"/>
        <v>0</v>
      </c>
      <c r="M148"/>
      <c r="N148"/>
    </row>
    <row r="149" spans="1:14" ht="22.95" customHeight="1" x14ac:dyDescent="0.25">
      <c r="A149" s="58"/>
      <c r="B149" s="60"/>
      <c r="C149" s="64"/>
      <c r="D149" s="8" t="s">
        <v>397</v>
      </c>
      <c r="E149" s="47"/>
      <c r="F149" s="11"/>
      <c r="G149" s="8">
        <f>IFERROR(VLOOKUP(F149,Šifranti!$F$49:$G$152,2,FALSE),0)</f>
        <v>0</v>
      </c>
      <c r="H149" s="43">
        <f>H144</f>
        <v>0</v>
      </c>
      <c r="I149" s="33"/>
      <c r="J149" s="50">
        <v>0.45</v>
      </c>
      <c r="K149" s="32">
        <f>IF(H149*I149*J149*C144 &lt;= 2000,H149*I149*J149*C144,2000)</f>
        <v>0</v>
      </c>
      <c r="L149" s="32">
        <f t="shared" si="5"/>
        <v>0</v>
      </c>
      <c r="M149"/>
      <c r="N149"/>
    </row>
    <row r="150" spans="1:14" ht="22.95" customHeight="1" x14ac:dyDescent="0.25">
      <c r="A150" s="34" t="s">
        <v>320</v>
      </c>
      <c r="B150" s="34"/>
      <c r="C150" s="7"/>
      <c r="D150" s="7"/>
      <c r="E150" s="7"/>
      <c r="F150" s="7"/>
      <c r="G150" s="7"/>
      <c r="H150" s="7"/>
      <c r="I150" s="7"/>
      <c r="J150" s="7"/>
      <c r="K150" s="32">
        <f>SUM(K126:K149)</f>
        <v>0</v>
      </c>
      <c r="L150" s="32">
        <f>SUM(L126:L149)</f>
        <v>0</v>
      </c>
      <c r="M150"/>
      <c r="N150"/>
    </row>
    <row r="151" spans="1:14" ht="22.95" customHeight="1" x14ac:dyDescent="0.25">
      <c r="A151"/>
      <c r="B151"/>
      <c r="C151"/>
      <c r="D151"/>
      <c r="E151"/>
      <c r="F151"/>
      <c r="G151"/>
      <c r="H151"/>
      <c r="I151"/>
      <c r="J151"/>
      <c r="K151"/>
      <c r="L151"/>
      <c r="M151"/>
      <c r="N151"/>
    </row>
    <row r="152" spans="1:14" ht="22.95" customHeight="1" x14ac:dyDescent="0.25">
      <c r="A152" s="26" t="s">
        <v>377</v>
      </c>
      <c r="B152" s="46"/>
      <c r="C152"/>
      <c r="D152"/>
      <c r="E152"/>
      <c r="F152"/>
      <c r="G152"/>
      <c r="H152"/>
      <c r="I152"/>
      <c r="J152"/>
      <c r="K152"/>
      <c r="L152"/>
      <c r="M152"/>
      <c r="N152"/>
    </row>
    <row r="153" spans="1:14" ht="63.6" customHeight="1" x14ac:dyDescent="0.25">
      <c r="A153" s="8" t="s">
        <v>11</v>
      </c>
      <c r="B153" s="8" t="s">
        <v>491</v>
      </c>
      <c r="C153" s="13" t="s">
        <v>412</v>
      </c>
      <c r="D153" s="8" t="s">
        <v>420</v>
      </c>
      <c r="E153" s="8" t="s">
        <v>8</v>
      </c>
      <c r="F153" s="8" t="s">
        <v>9</v>
      </c>
      <c r="G153" s="8" t="s">
        <v>10</v>
      </c>
      <c r="H153" s="8" t="s">
        <v>395</v>
      </c>
      <c r="I153" s="8" t="s">
        <v>372</v>
      </c>
      <c r="J153" s="8" t="s">
        <v>384</v>
      </c>
      <c r="K153" s="13" t="s">
        <v>381</v>
      </c>
      <c r="L153" s="13" t="s">
        <v>380</v>
      </c>
      <c r="M153"/>
      <c r="N153"/>
    </row>
    <row r="154" spans="1:14" ht="22.95" customHeight="1" x14ac:dyDescent="0.25">
      <c r="A154" s="9">
        <v>1</v>
      </c>
      <c r="B154" s="9">
        <v>2</v>
      </c>
      <c r="C154" s="9">
        <v>3</v>
      </c>
      <c r="D154" s="14">
        <v>4</v>
      </c>
      <c r="E154" s="9">
        <v>5</v>
      </c>
      <c r="F154" s="14">
        <v>6</v>
      </c>
      <c r="G154" s="9">
        <v>7</v>
      </c>
      <c r="H154" s="9">
        <v>8</v>
      </c>
      <c r="I154" s="9">
        <v>9</v>
      </c>
      <c r="J154" s="9">
        <v>10</v>
      </c>
      <c r="K154" s="9">
        <v>11</v>
      </c>
      <c r="L154" s="9">
        <v>12</v>
      </c>
      <c r="M154"/>
      <c r="N154"/>
    </row>
    <row r="155" spans="1:14" ht="22.95" customHeight="1" x14ac:dyDescent="0.25">
      <c r="A155" s="57">
        <v>44805</v>
      </c>
      <c r="B155" s="59"/>
      <c r="C155" s="63">
        <f>IF(B155&gt;3999,B155-3999,0)</f>
        <v>0</v>
      </c>
      <c r="D155" s="15" t="s">
        <v>382</v>
      </c>
      <c r="E155" s="47"/>
      <c r="F155" s="11"/>
      <c r="G155" s="8">
        <f>IFERROR(VLOOKUP(F155,Šifranti!$F$5:$G$48,2,FALSE),0)</f>
        <v>0</v>
      </c>
      <c r="H155" s="44"/>
      <c r="I155" s="33"/>
      <c r="J155" s="50">
        <v>0.91</v>
      </c>
      <c r="K155" s="32">
        <f>IF(H155*I155*J155*C155 &lt;= 2000,H155*I155*J155*C155,2000)</f>
        <v>0</v>
      </c>
      <c r="L155" s="32">
        <f t="shared" ref="L155:L178" si="6">K155*1.161</f>
        <v>0</v>
      </c>
      <c r="M155"/>
      <c r="N155"/>
    </row>
    <row r="156" spans="1:14" ht="22.95" customHeight="1" x14ac:dyDescent="0.25">
      <c r="A156" s="58"/>
      <c r="B156" s="60"/>
      <c r="C156" s="64"/>
      <c r="D156" s="15" t="s">
        <v>383</v>
      </c>
      <c r="E156" s="47"/>
      <c r="F156" s="11"/>
      <c r="G156" s="8">
        <f>IFERROR(VLOOKUP(F156,Šifranti!$F$5:$G$48,2,FALSE),0)</f>
        <v>0</v>
      </c>
      <c r="H156" s="43">
        <f>H155</f>
        <v>0</v>
      </c>
      <c r="I156" s="33"/>
      <c r="J156" s="50">
        <v>0.91</v>
      </c>
      <c r="K156" s="32">
        <f>IF(H156*I156*J156*C155 &lt;= 2000,H156*I156*J156*C155,2000)</f>
        <v>0</v>
      </c>
      <c r="L156" s="32">
        <f t="shared" si="6"/>
        <v>0</v>
      </c>
      <c r="M156"/>
      <c r="N156"/>
    </row>
    <row r="157" spans="1:14" ht="22.95" customHeight="1" x14ac:dyDescent="0.25">
      <c r="A157" s="58"/>
      <c r="B157" s="60"/>
      <c r="C157" s="64"/>
      <c r="D157" s="8" t="s">
        <v>368</v>
      </c>
      <c r="E157" s="47"/>
      <c r="F157" s="11"/>
      <c r="G157" s="8">
        <f>IFERROR(VLOOKUP(F157,Šifranti!$F$49:$G$152,2,FALSE),0)</f>
        <v>0</v>
      </c>
      <c r="H157" s="43">
        <f>H155</f>
        <v>0</v>
      </c>
      <c r="I157" s="33"/>
      <c r="J157" s="50">
        <v>0.45</v>
      </c>
      <c r="K157" s="32">
        <f>IF(H157*I157*J157*C155 &lt;= 2000,H157*I157*J157*C155,2000)</f>
        <v>0</v>
      </c>
      <c r="L157" s="32">
        <f t="shared" si="6"/>
        <v>0</v>
      </c>
      <c r="M157"/>
      <c r="N157"/>
    </row>
    <row r="158" spans="1:14" ht="22.95" customHeight="1" x14ac:dyDescent="0.25">
      <c r="A158" s="58"/>
      <c r="B158" s="60"/>
      <c r="C158" s="64"/>
      <c r="D158" s="8" t="s">
        <v>369</v>
      </c>
      <c r="E158" s="47"/>
      <c r="F158" s="11"/>
      <c r="G158" s="8">
        <f>IFERROR(VLOOKUP(F158,Šifranti!$F$49:$G$152,2,FALSE),0)</f>
        <v>0</v>
      </c>
      <c r="H158" s="43">
        <f>H155</f>
        <v>0</v>
      </c>
      <c r="I158" s="33"/>
      <c r="J158" s="50">
        <v>0.45</v>
      </c>
      <c r="K158" s="32">
        <f>IF(H158*I158*J158*C155 &lt;= 2000,H158*I158*J158*C155,2000)</f>
        <v>0</v>
      </c>
      <c r="L158" s="32">
        <f t="shared" si="6"/>
        <v>0</v>
      </c>
      <c r="M158"/>
      <c r="N158"/>
    </row>
    <row r="159" spans="1:14" ht="22.95" customHeight="1" x14ac:dyDescent="0.25">
      <c r="A159" s="58"/>
      <c r="B159" s="60"/>
      <c r="C159" s="64"/>
      <c r="D159" s="8" t="s">
        <v>396</v>
      </c>
      <c r="E159" s="47"/>
      <c r="F159" s="11"/>
      <c r="G159" s="8">
        <f>IFERROR(VLOOKUP(F159,Šifranti!$F$49:$G$152,2,FALSE),0)</f>
        <v>0</v>
      </c>
      <c r="H159" s="43">
        <f>H155</f>
        <v>0</v>
      </c>
      <c r="I159" s="33"/>
      <c r="J159" s="50">
        <v>0.45</v>
      </c>
      <c r="K159" s="32">
        <f>IF(H159*I159*J159*C155 &lt;= 2000,H159*I159*J159*C155,2000)</f>
        <v>0</v>
      </c>
      <c r="L159" s="32">
        <f t="shared" si="6"/>
        <v>0</v>
      </c>
      <c r="M159"/>
      <c r="N159"/>
    </row>
    <row r="160" spans="1:14" ht="22.95" customHeight="1" x14ac:dyDescent="0.25">
      <c r="A160" s="58"/>
      <c r="B160" s="60"/>
      <c r="C160" s="64"/>
      <c r="D160" s="8" t="s">
        <v>397</v>
      </c>
      <c r="E160" s="47"/>
      <c r="F160" s="11"/>
      <c r="G160" s="8">
        <f>IFERROR(VLOOKUP(F160,Šifranti!$F$49:$G$152,2,FALSE),0)</f>
        <v>0</v>
      </c>
      <c r="H160" s="43">
        <f>H155</f>
        <v>0</v>
      </c>
      <c r="I160" s="33"/>
      <c r="J160" s="50">
        <v>0.45</v>
      </c>
      <c r="K160" s="32">
        <f>IF(H160*I160*J160*C155 &lt;= 2000,H160*I160*J160*C155,2000)</f>
        <v>0</v>
      </c>
      <c r="L160" s="32">
        <f t="shared" si="6"/>
        <v>0</v>
      </c>
      <c r="M160"/>
      <c r="N160"/>
    </row>
    <row r="161" spans="1:14" ht="22.95" customHeight="1" x14ac:dyDescent="0.25">
      <c r="A161" s="57">
        <v>44835</v>
      </c>
      <c r="B161" s="59"/>
      <c r="C161" s="63">
        <f>IF(B161&gt;3999,B161-3999,0)</f>
        <v>0</v>
      </c>
      <c r="D161" s="15" t="s">
        <v>382</v>
      </c>
      <c r="E161" s="47"/>
      <c r="F161" s="11"/>
      <c r="G161" s="8">
        <f>IFERROR(VLOOKUP(F161,Šifranti!$F$5:$G$48,2,FALSE),0)</f>
        <v>0</v>
      </c>
      <c r="H161" s="44"/>
      <c r="I161" s="33"/>
      <c r="J161" s="50">
        <v>0.91</v>
      </c>
      <c r="K161" s="32">
        <f>IF(H161*I161*J161*C161 &lt;= 2000,H161*I161*J161*C161,2000)</f>
        <v>0</v>
      </c>
      <c r="L161" s="32">
        <f t="shared" si="6"/>
        <v>0</v>
      </c>
      <c r="M161"/>
      <c r="N161"/>
    </row>
    <row r="162" spans="1:14" ht="22.95" customHeight="1" x14ac:dyDescent="0.25">
      <c r="A162" s="58"/>
      <c r="B162" s="60"/>
      <c r="C162" s="64"/>
      <c r="D162" s="15" t="s">
        <v>383</v>
      </c>
      <c r="E162" s="47"/>
      <c r="F162" s="11"/>
      <c r="G162" s="8">
        <f>IFERROR(VLOOKUP(F162,Šifranti!$F$5:$G$48,2,FALSE),0)</f>
        <v>0</v>
      </c>
      <c r="H162" s="43">
        <f>H161</f>
        <v>0</v>
      </c>
      <c r="I162" s="33"/>
      <c r="J162" s="50">
        <v>0.91</v>
      </c>
      <c r="K162" s="32">
        <f>IF(H162*I162*J162*C161 &lt;= 2000,H162*I162*J162*C161,2000)</f>
        <v>0</v>
      </c>
      <c r="L162" s="32">
        <f t="shared" si="6"/>
        <v>0</v>
      </c>
      <c r="M162"/>
      <c r="N162"/>
    </row>
    <row r="163" spans="1:14" ht="22.95" customHeight="1" x14ac:dyDescent="0.25">
      <c r="A163" s="58"/>
      <c r="B163" s="60"/>
      <c r="C163" s="64"/>
      <c r="D163" s="8" t="s">
        <v>368</v>
      </c>
      <c r="E163" s="47"/>
      <c r="F163" s="11"/>
      <c r="G163" s="8">
        <f>IFERROR(VLOOKUP(F163,Šifranti!$F$49:$G$152,2,FALSE),0)</f>
        <v>0</v>
      </c>
      <c r="H163" s="43">
        <f>H161</f>
        <v>0</v>
      </c>
      <c r="I163" s="33"/>
      <c r="J163" s="50">
        <v>0.45</v>
      </c>
      <c r="K163" s="32">
        <f>IF(H163*I163*J163*C161 &lt;= 2000,H163*I163*J163*C161,2000)</f>
        <v>0</v>
      </c>
      <c r="L163" s="32">
        <f t="shared" si="6"/>
        <v>0</v>
      </c>
      <c r="M163"/>
      <c r="N163"/>
    </row>
    <row r="164" spans="1:14" ht="22.95" customHeight="1" x14ac:dyDescent="0.25">
      <c r="A164" s="58"/>
      <c r="B164" s="60"/>
      <c r="C164" s="64"/>
      <c r="D164" s="8" t="s">
        <v>369</v>
      </c>
      <c r="E164" s="47"/>
      <c r="F164" s="11"/>
      <c r="G164" s="8">
        <f>IFERROR(VLOOKUP(F164,Šifranti!$F$49:$G$152,2,FALSE),0)</f>
        <v>0</v>
      </c>
      <c r="H164" s="43">
        <f>H161</f>
        <v>0</v>
      </c>
      <c r="I164" s="33"/>
      <c r="J164" s="50">
        <v>0.45</v>
      </c>
      <c r="K164" s="32">
        <f>IF(H164*I164*J164*C161 &lt;= 2000,H164*I164*J164*C161,2000)</f>
        <v>0</v>
      </c>
      <c r="L164" s="32">
        <f t="shared" si="6"/>
        <v>0</v>
      </c>
      <c r="M164"/>
      <c r="N164"/>
    </row>
    <row r="165" spans="1:14" ht="22.95" customHeight="1" x14ac:dyDescent="0.25">
      <c r="A165" s="58"/>
      <c r="B165" s="60"/>
      <c r="C165" s="64"/>
      <c r="D165" s="8" t="s">
        <v>396</v>
      </c>
      <c r="E165" s="47"/>
      <c r="F165" s="11"/>
      <c r="G165" s="8">
        <f>IFERROR(VLOOKUP(F165,Šifranti!$F$49:$G$152,2,FALSE),0)</f>
        <v>0</v>
      </c>
      <c r="H165" s="43">
        <f>H161</f>
        <v>0</v>
      </c>
      <c r="I165" s="33"/>
      <c r="J165" s="50">
        <v>0.45</v>
      </c>
      <c r="K165" s="32">
        <f>IF(H165*I165*J165*C161 &lt;= 2000,H165*I165*J165*C161,2000)</f>
        <v>0</v>
      </c>
      <c r="L165" s="32">
        <f t="shared" si="6"/>
        <v>0</v>
      </c>
      <c r="M165"/>
      <c r="N165"/>
    </row>
    <row r="166" spans="1:14" ht="22.95" customHeight="1" x14ac:dyDescent="0.25">
      <c r="A166" s="58"/>
      <c r="B166" s="60"/>
      <c r="C166" s="64"/>
      <c r="D166" s="8" t="s">
        <v>397</v>
      </c>
      <c r="E166" s="47"/>
      <c r="F166" s="11"/>
      <c r="G166" s="8">
        <f>IFERROR(VLOOKUP(F166,Šifranti!$F$49:$G$152,2,FALSE),0)</f>
        <v>0</v>
      </c>
      <c r="H166" s="43">
        <f>H161</f>
        <v>0</v>
      </c>
      <c r="I166" s="33"/>
      <c r="J166" s="50">
        <v>0.45</v>
      </c>
      <c r="K166" s="32">
        <f>IF(H166*I166*J166*C161 &lt;= 2000,H166*I166*J166*C161,2000)</f>
        <v>0</v>
      </c>
      <c r="L166" s="32">
        <f t="shared" si="6"/>
        <v>0</v>
      </c>
      <c r="M166"/>
      <c r="N166"/>
    </row>
    <row r="167" spans="1:14" ht="22.95" customHeight="1" x14ac:dyDescent="0.25">
      <c r="A167" s="57">
        <v>44866</v>
      </c>
      <c r="B167" s="59"/>
      <c r="C167" s="63">
        <f>IF(B167&gt;3999,B167-3999,0)</f>
        <v>0</v>
      </c>
      <c r="D167" s="15" t="s">
        <v>382</v>
      </c>
      <c r="E167" s="47"/>
      <c r="F167" s="11"/>
      <c r="G167" s="8">
        <f>IFERROR(VLOOKUP(F167,Šifranti!$F$5:$G$48,2,FALSE),0)</f>
        <v>0</v>
      </c>
      <c r="H167" s="44"/>
      <c r="I167" s="33"/>
      <c r="J167" s="50">
        <v>0.91</v>
      </c>
      <c r="K167" s="32">
        <f>IF(H167*I167*J167*C167 &lt;= 2000,H167*I167*J167*C167,2000)</f>
        <v>0</v>
      </c>
      <c r="L167" s="32">
        <f t="shared" si="6"/>
        <v>0</v>
      </c>
      <c r="M167"/>
      <c r="N167"/>
    </row>
    <row r="168" spans="1:14" ht="22.95" customHeight="1" x14ac:dyDescent="0.25">
      <c r="A168" s="58"/>
      <c r="B168" s="60"/>
      <c r="C168" s="64"/>
      <c r="D168" s="15" t="s">
        <v>383</v>
      </c>
      <c r="E168" s="47"/>
      <c r="F168" s="11"/>
      <c r="G168" s="8">
        <f>IFERROR(VLOOKUP(F168,Šifranti!$F$5:$G$48,2,FALSE),0)</f>
        <v>0</v>
      </c>
      <c r="H168" s="43">
        <f>H167</f>
        <v>0</v>
      </c>
      <c r="I168" s="33"/>
      <c r="J168" s="50">
        <v>0.91</v>
      </c>
      <c r="K168" s="32">
        <f>IF(H168*I168*J168*C167 &lt;= 2000,H168*I168*J168*C167,2000)</f>
        <v>0</v>
      </c>
      <c r="L168" s="32">
        <f t="shared" si="6"/>
        <v>0</v>
      </c>
      <c r="M168"/>
      <c r="N168"/>
    </row>
    <row r="169" spans="1:14" ht="22.95" customHeight="1" x14ac:dyDescent="0.25">
      <c r="A169" s="58"/>
      <c r="B169" s="60"/>
      <c r="C169" s="64"/>
      <c r="D169" s="8" t="s">
        <v>368</v>
      </c>
      <c r="E169" s="47"/>
      <c r="F169" s="11"/>
      <c r="G169" s="8">
        <f>IFERROR(VLOOKUP(F169,Šifranti!$F$49:$G$152,2,FALSE),0)</f>
        <v>0</v>
      </c>
      <c r="H169" s="43">
        <f>H167</f>
        <v>0</v>
      </c>
      <c r="I169" s="33"/>
      <c r="J169" s="50">
        <v>0.45</v>
      </c>
      <c r="K169" s="32">
        <f>IF(H169*I169*J169*C167 &lt;= 2000,H169*I169*J169*C167,2000)</f>
        <v>0</v>
      </c>
      <c r="L169" s="32">
        <f t="shared" si="6"/>
        <v>0</v>
      </c>
      <c r="M169"/>
      <c r="N169"/>
    </row>
    <row r="170" spans="1:14" ht="22.95" customHeight="1" x14ac:dyDescent="0.25">
      <c r="A170" s="58"/>
      <c r="B170" s="60"/>
      <c r="C170" s="64"/>
      <c r="D170" s="8" t="s">
        <v>369</v>
      </c>
      <c r="E170" s="47"/>
      <c r="F170" s="11"/>
      <c r="G170" s="8">
        <f>IFERROR(VLOOKUP(F170,Šifranti!$F$49:$G$152,2,FALSE),0)</f>
        <v>0</v>
      </c>
      <c r="H170" s="43">
        <f>H167</f>
        <v>0</v>
      </c>
      <c r="I170" s="33"/>
      <c r="J170" s="50">
        <v>0.45</v>
      </c>
      <c r="K170" s="32">
        <f>IF(H170*I170*J170*C167 &lt;= 2000,H170*I170*J170*C167,2000)</f>
        <v>0</v>
      </c>
      <c r="L170" s="32">
        <f t="shared" si="6"/>
        <v>0</v>
      </c>
      <c r="M170"/>
      <c r="N170"/>
    </row>
    <row r="171" spans="1:14" ht="22.95" customHeight="1" x14ac:dyDescent="0.25">
      <c r="A171" s="58"/>
      <c r="B171" s="60"/>
      <c r="C171" s="64"/>
      <c r="D171" s="8" t="s">
        <v>396</v>
      </c>
      <c r="E171" s="47"/>
      <c r="F171" s="11"/>
      <c r="G171" s="8">
        <f>IFERROR(VLOOKUP(F171,Šifranti!$F$49:$G$152,2,FALSE),0)</f>
        <v>0</v>
      </c>
      <c r="H171" s="43">
        <f>H167</f>
        <v>0</v>
      </c>
      <c r="I171" s="33"/>
      <c r="J171" s="50">
        <v>0.45</v>
      </c>
      <c r="K171" s="32">
        <f>IF(H171*I171*J171*C167 &lt;= 2000,H171*I171*J171*C167,2000)</f>
        <v>0</v>
      </c>
      <c r="L171" s="32">
        <f t="shared" si="6"/>
        <v>0</v>
      </c>
      <c r="M171"/>
      <c r="N171"/>
    </row>
    <row r="172" spans="1:14" ht="22.95" customHeight="1" x14ac:dyDescent="0.25">
      <c r="A172" s="58"/>
      <c r="B172" s="60"/>
      <c r="C172" s="64"/>
      <c r="D172" s="8" t="s">
        <v>397</v>
      </c>
      <c r="E172" s="47"/>
      <c r="F172" s="11"/>
      <c r="G172" s="8">
        <f>IFERROR(VLOOKUP(F172,Šifranti!$F$49:$G$152,2,FALSE),0)</f>
        <v>0</v>
      </c>
      <c r="H172" s="43">
        <f>H167</f>
        <v>0</v>
      </c>
      <c r="I172" s="33"/>
      <c r="J172" s="50">
        <v>0.45</v>
      </c>
      <c r="K172" s="32">
        <f>IF(H172*I172*J172*C167 &lt;= 2000,H172*I172*J172*C167,2000)</f>
        <v>0</v>
      </c>
      <c r="L172" s="32">
        <f t="shared" si="6"/>
        <v>0</v>
      </c>
      <c r="M172"/>
      <c r="N172"/>
    </row>
    <row r="173" spans="1:14" ht="22.95" customHeight="1" x14ac:dyDescent="0.25">
      <c r="A173" s="57">
        <v>44896</v>
      </c>
      <c r="B173" s="59"/>
      <c r="C173" s="63">
        <f>IF(B173&gt;3999,B173-3999,0)</f>
        <v>0</v>
      </c>
      <c r="D173" s="15" t="s">
        <v>382</v>
      </c>
      <c r="E173" s="47"/>
      <c r="F173" s="11"/>
      <c r="G173" s="8">
        <f>IFERROR(VLOOKUP(F173,Šifranti!$F$5:$G$48,2,FALSE),0)</f>
        <v>0</v>
      </c>
      <c r="H173" s="44"/>
      <c r="I173" s="33"/>
      <c r="J173" s="50">
        <v>0.91</v>
      </c>
      <c r="K173" s="32">
        <f>IF(H173*I173*J173*C173 &lt;= 2000,H173*I173*J173*C173,2000)</f>
        <v>0</v>
      </c>
      <c r="L173" s="32">
        <f t="shared" si="6"/>
        <v>0</v>
      </c>
      <c r="M173"/>
      <c r="N173"/>
    </row>
    <row r="174" spans="1:14" ht="22.95" customHeight="1" x14ac:dyDescent="0.25">
      <c r="A174" s="58"/>
      <c r="B174" s="60"/>
      <c r="C174" s="64"/>
      <c r="D174" s="15" t="s">
        <v>383</v>
      </c>
      <c r="E174" s="47"/>
      <c r="F174" s="11"/>
      <c r="G174" s="8">
        <f>IFERROR(VLOOKUP(F174,Šifranti!$F$5:$G$48,2,FALSE),0)</f>
        <v>0</v>
      </c>
      <c r="H174" s="43">
        <f>H173</f>
        <v>0</v>
      </c>
      <c r="I174" s="33"/>
      <c r="J174" s="50">
        <v>0.91</v>
      </c>
      <c r="K174" s="32">
        <f>IF(H174*I174*J174*C173 &lt;= 2000,H174*I174*J174*C173,2000)</f>
        <v>0</v>
      </c>
      <c r="L174" s="32">
        <f t="shared" si="6"/>
        <v>0</v>
      </c>
      <c r="M174"/>
      <c r="N174"/>
    </row>
    <row r="175" spans="1:14" ht="22.95" customHeight="1" x14ac:dyDescent="0.25">
      <c r="A175" s="58"/>
      <c r="B175" s="60"/>
      <c r="C175" s="64"/>
      <c r="D175" s="8" t="s">
        <v>368</v>
      </c>
      <c r="E175" s="47"/>
      <c r="F175" s="11"/>
      <c r="G175" s="8">
        <f>IFERROR(VLOOKUP(F175,Šifranti!$F$49:$G$152,2,FALSE),0)</f>
        <v>0</v>
      </c>
      <c r="H175" s="43">
        <f>H173</f>
        <v>0</v>
      </c>
      <c r="I175" s="33"/>
      <c r="J175" s="50">
        <v>0.45</v>
      </c>
      <c r="K175" s="32">
        <f>IF(H175*I175*J175*C173 &lt;= 2000,H175*I175*J175*C173,2000)</f>
        <v>0</v>
      </c>
      <c r="L175" s="32">
        <f t="shared" si="6"/>
        <v>0</v>
      </c>
      <c r="M175"/>
      <c r="N175"/>
    </row>
    <row r="176" spans="1:14" ht="22.95" customHeight="1" x14ac:dyDescent="0.25">
      <c r="A176" s="58"/>
      <c r="B176" s="60"/>
      <c r="C176" s="64"/>
      <c r="D176" s="8" t="s">
        <v>369</v>
      </c>
      <c r="E176" s="47"/>
      <c r="F176" s="11"/>
      <c r="G176" s="8">
        <f>IFERROR(VLOOKUP(F176,Šifranti!$F$49:$G$152,2,FALSE),0)</f>
        <v>0</v>
      </c>
      <c r="H176" s="43">
        <f>H173</f>
        <v>0</v>
      </c>
      <c r="I176" s="33"/>
      <c r="J176" s="50">
        <v>0.45</v>
      </c>
      <c r="K176" s="32">
        <f>IF(H176*I176*J176*C173 &lt;= 2000,H176*I176*J176*C173,2000)</f>
        <v>0</v>
      </c>
      <c r="L176" s="32">
        <f t="shared" si="6"/>
        <v>0</v>
      </c>
      <c r="M176"/>
      <c r="N176"/>
    </row>
    <row r="177" spans="1:14" ht="22.95" customHeight="1" x14ac:dyDescent="0.25">
      <c r="A177" s="58"/>
      <c r="B177" s="60"/>
      <c r="C177" s="64"/>
      <c r="D177" s="8" t="s">
        <v>396</v>
      </c>
      <c r="E177" s="47"/>
      <c r="F177" s="11"/>
      <c r="G177" s="8">
        <f>IFERROR(VLOOKUP(F177,Šifranti!$F$49:$G$152,2,FALSE),0)</f>
        <v>0</v>
      </c>
      <c r="H177" s="43">
        <f>H173</f>
        <v>0</v>
      </c>
      <c r="I177" s="33"/>
      <c r="J177" s="50">
        <v>0.45</v>
      </c>
      <c r="K177" s="32">
        <f>IF(H177*I177*J177*C173 &lt;= 2000,H177*I177*J177*C173,2000)</f>
        <v>0</v>
      </c>
      <c r="L177" s="32">
        <f t="shared" si="6"/>
        <v>0</v>
      </c>
      <c r="M177"/>
      <c r="N177"/>
    </row>
    <row r="178" spans="1:14" ht="22.95" customHeight="1" x14ac:dyDescent="0.25">
      <c r="A178" s="58"/>
      <c r="B178" s="60"/>
      <c r="C178" s="64"/>
      <c r="D178" s="8" t="s">
        <v>397</v>
      </c>
      <c r="E178" s="47"/>
      <c r="F178" s="11"/>
      <c r="G178" s="8">
        <f>IFERROR(VLOOKUP(F178,Šifranti!$F$49:$G$152,2,FALSE),0)</f>
        <v>0</v>
      </c>
      <c r="H178" s="43">
        <f>H173</f>
        <v>0</v>
      </c>
      <c r="I178" s="33"/>
      <c r="J178" s="50">
        <v>0.45</v>
      </c>
      <c r="K178" s="32">
        <f>IF(H178*I178*J178*C173 &lt;= 2000,H178*I178*J178*C173,2000)</f>
        <v>0</v>
      </c>
      <c r="L178" s="32">
        <f t="shared" si="6"/>
        <v>0</v>
      </c>
      <c r="M178"/>
      <c r="N178"/>
    </row>
    <row r="179" spans="1:14" ht="22.95" customHeight="1" x14ac:dyDescent="0.25">
      <c r="A179" s="34" t="s">
        <v>320</v>
      </c>
      <c r="B179" s="34"/>
      <c r="C179" s="7"/>
      <c r="D179" s="7"/>
      <c r="E179" s="7"/>
      <c r="F179" s="7"/>
      <c r="G179" s="7"/>
      <c r="H179" s="7"/>
      <c r="I179" s="7"/>
      <c r="J179" s="7"/>
      <c r="K179" s="32">
        <f>SUM(K155:K178)</f>
        <v>0</v>
      </c>
      <c r="L179" s="32">
        <f>SUM(L155:L178)</f>
        <v>0</v>
      </c>
      <c r="M179"/>
      <c r="N179"/>
    </row>
    <row r="180" spans="1:14" ht="22.95" customHeight="1" x14ac:dyDescent="0.25">
      <c r="A180"/>
      <c r="B180"/>
      <c r="C180"/>
      <c r="D180"/>
      <c r="E180"/>
      <c r="F180"/>
      <c r="G180"/>
      <c r="H180"/>
      <c r="I180"/>
      <c r="J180"/>
      <c r="K180"/>
      <c r="L180"/>
      <c r="M180"/>
      <c r="N180"/>
    </row>
    <row r="181" spans="1:14" ht="22.95" customHeight="1" x14ac:dyDescent="0.25">
      <c r="A181" s="26" t="s">
        <v>421</v>
      </c>
      <c r="B181" s="46"/>
      <c r="C181"/>
      <c r="D181"/>
      <c r="E181"/>
      <c r="F181"/>
      <c r="G181"/>
      <c r="H181"/>
      <c r="I181"/>
      <c r="J181"/>
      <c r="K181"/>
      <c r="L181"/>
      <c r="M181"/>
      <c r="N181"/>
    </row>
    <row r="182" spans="1:14" ht="61.2" customHeight="1" x14ac:dyDescent="0.25">
      <c r="A182" s="8" t="s">
        <v>11</v>
      </c>
      <c r="B182" s="8" t="s">
        <v>491</v>
      </c>
      <c r="C182" s="13" t="s">
        <v>412</v>
      </c>
      <c r="D182" s="8" t="s">
        <v>420</v>
      </c>
      <c r="E182" s="8" t="s">
        <v>8</v>
      </c>
      <c r="F182" s="8" t="s">
        <v>9</v>
      </c>
      <c r="G182" s="8" t="s">
        <v>10</v>
      </c>
      <c r="H182" s="8" t="s">
        <v>395</v>
      </c>
      <c r="I182" s="8" t="s">
        <v>372</v>
      </c>
      <c r="J182" s="8" t="s">
        <v>384</v>
      </c>
      <c r="K182" s="13" t="s">
        <v>381</v>
      </c>
      <c r="L182" s="13" t="s">
        <v>380</v>
      </c>
      <c r="M182"/>
      <c r="N182"/>
    </row>
    <row r="183" spans="1:14" ht="22.95" customHeight="1" x14ac:dyDescent="0.25">
      <c r="A183" s="9">
        <v>1</v>
      </c>
      <c r="B183" s="9">
        <v>2</v>
      </c>
      <c r="C183" s="9">
        <v>3</v>
      </c>
      <c r="D183" s="14">
        <v>4</v>
      </c>
      <c r="E183" s="9">
        <v>5</v>
      </c>
      <c r="F183" s="14">
        <v>6</v>
      </c>
      <c r="G183" s="9">
        <v>7</v>
      </c>
      <c r="H183" s="9">
        <v>8</v>
      </c>
      <c r="I183" s="9">
        <v>9</v>
      </c>
      <c r="J183" s="9">
        <v>10</v>
      </c>
      <c r="K183" s="9">
        <v>11</v>
      </c>
      <c r="L183" s="9">
        <v>12</v>
      </c>
      <c r="M183"/>
      <c r="N183"/>
    </row>
    <row r="184" spans="1:14" ht="22.95" customHeight="1" x14ac:dyDescent="0.25">
      <c r="A184" s="57">
        <v>44805</v>
      </c>
      <c r="B184" s="59"/>
      <c r="C184" s="63">
        <f>IF(B184&gt;3999,B184-3999,0)</f>
        <v>0</v>
      </c>
      <c r="D184" s="15" t="s">
        <v>382</v>
      </c>
      <c r="E184" s="47"/>
      <c r="F184" s="11"/>
      <c r="G184" s="8">
        <f>IFERROR(VLOOKUP(F184,Šifranti!$F$5:$G$48,2,FALSE),0)</f>
        <v>0</v>
      </c>
      <c r="H184" s="44"/>
      <c r="I184" s="33"/>
      <c r="J184" s="50">
        <v>0.91</v>
      </c>
      <c r="K184" s="32">
        <f>IF(H184*I184*J184*C184 &lt;= 2000,H184*I184*J184*C184,2000)</f>
        <v>0</v>
      </c>
      <c r="L184" s="32">
        <f t="shared" ref="L184:L207" si="7">K184*1.161</f>
        <v>0</v>
      </c>
      <c r="M184"/>
      <c r="N184"/>
    </row>
    <row r="185" spans="1:14" ht="22.95" customHeight="1" x14ac:dyDescent="0.25">
      <c r="A185" s="58"/>
      <c r="B185" s="60"/>
      <c r="C185" s="64"/>
      <c r="D185" s="15" t="s">
        <v>383</v>
      </c>
      <c r="E185" s="47"/>
      <c r="F185" s="11"/>
      <c r="G185" s="8">
        <f>IFERROR(VLOOKUP(F185,Šifranti!$F$5:$G$48,2,FALSE),0)</f>
        <v>0</v>
      </c>
      <c r="H185" s="43">
        <f>H184</f>
        <v>0</v>
      </c>
      <c r="I185" s="33"/>
      <c r="J185" s="50">
        <v>0.91</v>
      </c>
      <c r="K185" s="32">
        <f>IF(H185*I185*J185*C184 &lt;= 2000,H185*I185*J185*C184,2000)</f>
        <v>0</v>
      </c>
      <c r="L185" s="32">
        <f t="shared" si="7"/>
        <v>0</v>
      </c>
      <c r="M185"/>
      <c r="N185"/>
    </row>
    <row r="186" spans="1:14" ht="22.95" customHeight="1" x14ac:dyDescent="0.25">
      <c r="A186" s="58"/>
      <c r="B186" s="60"/>
      <c r="C186" s="64"/>
      <c r="D186" s="8" t="s">
        <v>368</v>
      </c>
      <c r="E186" s="47"/>
      <c r="F186" s="11"/>
      <c r="G186" s="8">
        <f>IFERROR(VLOOKUP(F186,Šifranti!$F$49:$G$152,2,FALSE),0)</f>
        <v>0</v>
      </c>
      <c r="H186" s="43">
        <f>H184</f>
        <v>0</v>
      </c>
      <c r="I186" s="33"/>
      <c r="J186" s="50">
        <v>0.45</v>
      </c>
      <c r="K186" s="32">
        <f>IF(H186*I186*J186*C184 &lt;= 2000,H186*I186*J186*C184,2000)</f>
        <v>0</v>
      </c>
      <c r="L186" s="32">
        <f t="shared" si="7"/>
        <v>0</v>
      </c>
      <c r="M186"/>
      <c r="N186"/>
    </row>
    <row r="187" spans="1:14" ht="22.95" customHeight="1" x14ac:dyDescent="0.25">
      <c r="A187" s="58"/>
      <c r="B187" s="60"/>
      <c r="C187" s="64"/>
      <c r="D187" s="8" t="s">
        <v>369</v>
      </c>
      <c r="E187" s="47"/>
      <c r="F187" s="11"/>
      <c r="G187" s="8">
        <f>IFERROR(VLOOKUP(F187,Šifranti!$F$49:$G$152,2,FALSE),0)</f>
        <v>0</v>
      </c>
      <c r="H187" s="43">
        <f>H184</f>
        <v>0</v>
      </c>
      <c r="I187" s="33"/>
      <c r="J187" s="50">
        <v>0.45</v>
      </c>
      <c r="K187" s="32">
        <f>IF(H187*I187*J187*C184 &lt;= 2000,H187*I187*J187*C184,2000)</f>
        <v>0</v>
      </c>
      <c r="L187" s="32">
        <f t="shared" si="7"/>
        <v>0</v>
      </c>
      <c r="M187"/>
      <c r="N187"/>
    </row>
    <row r="188" spans="1:14" ht="22.95" customHeight="1" x14ac:dyDescent="0.25">
      <c r="A188" s="58"/>
      <c r="B188" s="60"/>
      <c r="C188" s="64"/>
      <c r="D188" s="8" t="s">
        <v>396</v>
      </c>
      <c r="E188" s="47"/>
      <c r="F188" s="11"/>
      <c r="G188" s="8">
        <f>IFERROR(VLOOKUP(F188,Šifranti!$F$49:$G$152,2,FALSE),0)</f>
        <v>0</v>
      </c>
      <c r="H188" s="43">
        <f>H184</f>
        <v>0</v>
      </c>
      <c r="I188" s="33"/>
      <c r="J188" s="50">
        <v>0.45</v>
      </c>
      <c r="K188" s="32">
        <f>IF(H188*I188*J188*C184 &lt;= 2000,H188*I188*J188*C184,2000)</f>
        <v>0</v>
      </c>
      <c r="L188" s="32">
        <f t="shared" si="7"/>
        <v>0</v>
      </c>
      <c r="M188"/>
      <c r="N188"/>
    </row>
    <row r="189" spans="1:14" ht="22.95" customHeight="1" x14ac:dyDescent="0.25">
      <c r="A189" s="58"/>
      <c r="B189" s="60"/>
      <c r="C189" s="64"/>
      <c r="D189" s="8" t="s">
        <v>397</v>
      </c>
      <c r="E189" s="47"/>
      <c r="F189" s="11"/>
      <c r="G189" s="8">
        <f>IFERROR(VLOOKUP(F189,Šifranti!$F$49:$G$152,2,FALSE),0)</f>
        <v>0</v>
      </c>
      <c r="H189" s="43">
        <f>H184</f>
        <v>0</v>
      </c>
      <c r="I189" s="33"/>
      <c r="J189" s="50">
        <v>0.45</v>
      </c>
      <c r="K189" s="32">
        <f>IF(H189*I189*J189*C184 &lt;= 2000,H189*I189*J189*C184,2000)</f>
        <v>0</v>
      </c>
      <c r="L189" s="32">
        <f t="shared" si="7"/>
        <v>0</v>
      </c>
      <c r="M189"/>
      <c r="N189"/>
    </row>
    <row r="190" spans="1:14" ht="22.95" customHeight="1" x14ac:dyDescent="0.25">
      <c r="A190" s="57">
        <v>44835</v>
      </c>
      <c r="B190" s="59"/>
      <c r="C190" s="63">
        <f>IF(B190&gt;3999,B190-3999,0)</f>
        <v>0</v>
      </c>
      <c r="D190" s="15" t="s">
        <v>382</v>
      </c>
      <c r="E190" s="47"/>
      <c r="F190" s="11"/>
      <c r="G190" s="8">
        <f>IFERROR(VLOOKUP(F190,Šifranti!$F$5:$G$48,2,FALSE),0)</f>
        <v>0</v>
      </c>
      <c r="H190" s="44"/>
      <c r="I190" s="33"/>
      <c r="J190" s="50">
        <v>0.91</v>
      </c>
      <c r="K190" s="32">
        <f>IF(H190*I190*J190*C190 &lt;= 2000,H190*I190*J190*C190,2000)</f>
        <v>0</v>
      </c>
      <c r="L190" s="32">
        <f t="shared" si="7"/>
        <v>0</v>
      </c>
      <c r="M190"/>
      <c r="N190"/>
    </row>
    <row r="191" spans="1:14" ht="22.95" customHeight="1" x14ac:dyDescent="0.25">
      <c r="A191" s="58"/>
      <c r="B191" s="60"/>
      <c r="C191" s="64"/>
      <c r="D191" s="15" t="s">
        <v>383</v>
      </c>
      <c r="E191" s="47"/>
      <c r="F191" s="11"/>
      <c r="G191" s="8">
        <f>IFERROR(VLOOKUP(F191,Šifranti!$F$5:$G$48,2,FALSE),0)</f>
        <v>0</v>
      </c>
      <c r="H191" s="43">
        <f>H190</f>
        <v>0</v>
      </c>
      <c r="I191" s="33"/>
      <c r="J191" s="50">
        <v>0.91</v>
      </c>
      <c r="K191" s="32">
        <f>IF(H191*I191*J191*C190 &lt;= 2000,H191*I191*J191*C190,2000)</f>
        <v>0</v>
      </c>
      <c r="L191" s="32">
        <f t="shared" si="7"/>
        <v>0</v>
      </c>
      <c r="M191"/>
      <c r="N191"/>
    </row>
    <row r="192" spans="1:14" ht="22.95" customHeight="1" x14ac:dyDescent="0.25">
      <c r="A192" s="58"/>
      <c r="B192" s="60"/>
      <c r="C192" s="64"/>
      <c r="D192" s="8" t="s">
        <v>368</v>
      </c>
      <c r="E192" s="47"/>
      <c r="F192" s="11"/>
      <c r="G192" s="8">
        <f>IFERROR(VLOOKUP(F192,Šifranti!$F$49:$G$152,2,FALSE),0)</f>
        <v>0</v>
      </c>
      <c r="H192" s="43">
        <f>H190</f>
        <v>0</v>
      </c>
      <c r="I192" s="33"/>
      <c r="J192" s="50">
        <v>0.45</v>
      </c>
      <c r="K192" s="32">
        <f>IF(H192*I192*J192*C190 &lt;= 2000,H192*I192*J192*C190,2000)</f>
        <v>0</v>
      </c>
      <c r="L192" s="32">
        <f t="shared" si="7"/>
        <v>0</v>
      </c>
      <c r="M192"/>
      <c r="N192"/>
    </row>
    <row r="193" spans="1:14" ht="22.95" customHeight="1" x14ac:dyDescent="0.25">
      <c r="A193" s="58"/>
      <c r="B193" s="60"/>
      <c r="C193" s="64"/>
      <c r="D193" s="8" t="s">
        <v>369</v>
      </c>
      <c r="E193" s="47"/>
      <c r="F193" s="11"/>
      <c r="G193" s="8">
        <f>IFERROR(VLOOKUP(F193,Šifranti!$F$49:$G$152,2,FALSE),0)</f>
        <v>0</v>
      </c>
      <c r="H193" s="43">
        <f>H190</f>
        <v>0</v>
      </c>
      <c r="I193" s="33"/>
      <c r="J193" s="50">
        <v>0.45</v>
      </c>
      <c r="K193" s="32">
        <f>IF(H193*I193*J193*C190 &lt;= 2000,H193*I193*J193*C190,2000)</f>
        <v>0</v>
      </c>
      <c r="L193" s="32">
        <f t="shared" si="7"/>
        <v>0</v>
      </c>
      <c r="M193"/>
      <c r="N193"/>
    </row>
    <row r="194" spans="1:14" ht="22.95" customHeight="1" x14ac:dyDescent="0.25">
      <c r="A194" s="58"/>
      <c r="B194" s="60"/>
      <c r="C194" s="64"/>
      <c r="D194" s="8" t="s">
        <v>396</v>
      </c>
      <c r="E194" s="47"/>
      <c r="F194" s="11"/>
      <c r="G194" s="8">
        <f>IFERROR(VLOOKUP(F194,Šifranti!$F$49:$G$152,2,FALSE),0)</f>
        <v>0</v>
      </c>
      <c r="H194" s="43">
        <f>H190</f>
        <v>0</v>
      </c>
      <c r="I194" s="33"/>
      <c r="J194" s="50">
        <v>0.45</v>
      </c>
      <c r="K194" s="32">
        <f>IF(H194*I194*J194*C190 &lt;= 2000,H194*I194*J194*C190,2000)</f>
        <v>0</v>
      </c>
      <c r="L194" s="32">
        <f t="shared" si="7"/>
        <v>0</v>
      </c>
      <c r="M194"/>
      <c r="N194"/>
    </row>
    <row r="195" spans="1:14" ht="22.95" customHeight="1" x14ac:dyDescent="0.25">
      <c r="A195" s="58"/>
      <c r="B195" s="60"/>
      <c r="C195" s="64"/>
      <c r="D195" s="8" t="s">
        <v>397</v>
      </c>
      <c r="E195" s="47"/>
      <c r="F195" s="11"/>
      <c r="G195" s="8">
        <f>IFERROR(VLOOKUP(F195,Šifranti!$F$49:$G$152,2,FALSE),0)</f>
        <v>0</v>
      </c>
      <c r="H195" s="43">
        <f>H190</f>
        <v>0</v>
      </c>
      <c r="I195" s="33"/>
      <c r="J195" s="50">
        <v>0.45</v>
      </c>
      <c r="K195" s="32">
        <f>IF(H195*I195*J195*C190 &lt;= 2000,H195*I195*J195*C190,2000)</f>
        <v>0</v>
      </c>
      <c r="L195" s="32">
        <f t="shared" si="7"/>
        <v>0</v>
      </c>
      <c r="M195"/>
      <c r="N195"/>
    </row>
    <row r="196" spans="1:14" ht="22.95" customHeight="1" x14ac:dyDescent="0.25">
      <c r="A196" s="57">
        <v>44866</v>
      </c>
      <c r="B196" s="59"/>
      <c r="C196" s="63">
        <f>IF(B196&gt;3999,B196-3999,0)</f>
        <v>0</v>
      </c>
      <c r="D196" s="15" t="s">
        <v>382</v>
      </c>
      <c r="E196" s="47"/>
      <c r="F196" s="11"/>
      <c r="G196" s="8">
        <f>IFERROR(VLOOKUP(F196,Šifranti!$F$5:$G$48,2,FALSE),0)</f>
        <v>0</v>
      </c>
      <c r="H196" s="44"/>
      <c r="I196" s="33"/>
      <c r="J196" s="50">
        <v>0.91</v>
      </c>
      <c r="K196" s="32">
        <f>IF(H196*I196*J196*C196 &lt;= 2000,H196*I196*J196*C196,2000)</f>
        <v>0</v>
      </c>
      <c r="L196" s="32">
        <f t="shared" si="7"/>
        <v>0</v>
      </c>
      <c r="M196"/>
      <c r="N196"/>
    </row>
    <row r="197" spans="1:14" ht="22.95" customHeight="1" x14ac:dyDescent="0.25">
      <c r="A197" s="58"/>
      <c r="B197" s="60"/>
      <c r="C197" s="64"/>
      <c r="D197" s="15" t="s">
        <v>383</v>
      </c>
      <c r="E197" s="47"/>
      <c r="F197" s="11"/>
      <c r="G197" s="8">
        <f>IFERROR(VLOOKUP(F197,Šifranti!$F$5:$G$48,2,FALSE),0)</f>
        <v>0</v>
      </c>
      <c r="H197" s="43">
        <f>H196</f>
        <v>0</v>
      </c>
      <c r="I197" s="33"/>
      <c r="J197" s="50">
        <v>0.91</v>
      </c>
      <c r="K197" s="32">
        <f>IF(H197*I197*J197*C196 &lt;= 2000,H197*I197*J197*C196,2000)</f>
        <v>0</v>
      </c>
      <c r="L197" s="32">
        <f t="shared" si="7"/>
        <v>0</v>
      </c>
      <c r="M197"/>
      <c r="N197"/>
    </row>
    <row r="198" spans="1:14" ht="22.95" customHeight="1" x14ac:dyDescent="0.25">
      <c r="A198" s="58"/>
      <c r="B198" s="60"/>
      <c r="C198" s="64"/>
      <c r="D198" s="8" t="s">
        <v>368</v>
      </c>
      <c r="E198" s="47"/>
      <c r="F198" s="11"/>
      <c r="G198" s="8">
        <f>IFERROR(VLOOKUP(F198,Šifranti!$F$49:$G$152,2,FALSE),0)</f>
        <v>0</v>
      </c>
      <c r="H198" s="43">
        <f>H196</f>
        <v>0</v>
      </c>
      <c r="I198" s="33"/>
      <c r="J198" s="50">
        <v>0.45</v>
      </c>
      <c r="K198" s="32">
        <f>IF(H198*I198*J198*C196 &lt;= 2000,H198*I198*J198*C196,2000)</f>
        <v>0</v>
      </c>
      <c r="L198" s="32">
        <f t="shared" si="7"/>
        <v>0</v>
      </c>
      <c r="M198"/>
      <c r="N198"/>
    </row>
    <row r="199" spans="1:14" ht="22.95" customHeight="1" x14ac:dyDescent="0.25">
      <c r="A199" s="58"/>
      <c r="B199" s="60"/>
      <c r="C199" s="64"/>
      <c r="D199" s="8" t="s">
        <v>369</v>
      </c>
      <c r="E199" s="47"/>
      <c r="F199" s="11"/>
      <c r="G199" s="8">
        <f>IFERROR(VLOOKUP(F199,Šifranti!$F$49:$G$152,2,FALSE),0)</f>
        <v>0</v>
      </c>
      <c r="H199" s="43">
        <f>H196</f>
        <v>0</v>
      </c>
      <c r="I199" s="33"/>
      <c r="J199" s="50">
        <v>0.45</v>
      </c>
      <c r="K199" s="32">
        <f>IF(H199*I199*J199*C196 &lt;= 2000,H199*I199*J199*C196,2000)</f>
        <v>0</v>
      </c>
      <c r="L199" s="32">
        <f t="shared" si="7"/>
        <v>0</v>
      </c>
      <c r="M199"/>
      <c r="N199"/>
    </row>
    <row r="200" spans="1:14" ht="22.95" customHeight="1" x14ac:dyDescent="0.25">
      <c r="A200" s="58"/>
      <c r="B200" s="60"/>
      <c r="C200" s="64"/>
      <c r="D200" s="8" t="s">
        <v>396</v>
      </c>
      <c r="E200" s="47"/>
      <c r="F200" s="11"/>
      <c r="G200" s="8">
        <f>IFERROR(VLOOKUP(F200,Šifranti!$F$49:$G$152,2,FALSE),0)</f>
        <v>0</v>
      </c>
      <c r="H200" s="43">
        <f>H196</f>
        <v>0</v>
      </c>
      <c r="I200" s="33"/>
      <c r="J200" s="50">
        <v>0.45</v>
      </c>
      <c r="K200" s="32">
        <f>IF(H200*I200*J200*C196 &lt;= 2000,H200*I200*J200*C196,2000)</f>
        <v>0</v>
      </c>
      <c r="L200" s="32">
        <f t="shared" si="7"/>
        <v>0</v>
      </c>
      <c r="M200"/>
      <c r="N200"/>
    </row>
    <row r="201" spans="1:14" ht="22.95" customHeight="1" x14ac:dyDescent="0.25">
      <c r="A201" s="58"/>
      <c r="B201" s="60"/>
      <c r="C201" s="64"/>
      <c r="D201" s="8" t="s">
        <v>397</v>
      </c>
      <c r="E201" s="47"/>
      <c r="F201" s="11"/>
      <c r="G201" s="8">
        <f>IFERROR(VLOOKUP(F201,Šifranti!$F$49:$G$152,2,FALSE),0)</f>
        <v>0</v>
      </c>
      <c r="H201" s="43">
        <f>H196</f>
        <v>0</v>
      </c>
      <c r="I201" s="33"/>
      <c r="J201" s="50">
        <v>0.45</v>
      </c>
      <c r="K201" s="32">
        <f>IF(H201*I201*J201*C196 &lt;= 2000,H201*I201*J201*C196,2000)</f>
        <v>0</v>
      </c>
      <c r="L201" s="32">
        <f t="shared" si="7"/>
        <v>0</v>
      </c>
      <c r="M201"/>
      <c r="N201"/>
    </row>
    <row r="202" spans="1:14" ht="22.95" customHeight="1" x14ac:dyDescent="0.25">
      <c r="A202" s="57">
        <v>44896</v>
      </c>
      <c r="B202" s="59"/>
      <c r="C202" s="63">
        <f>IF(B202&gt;3999,B202-3999,0)</f>
        <v>0</v>
      </c>
      <c r="D202" s="15" t="s">
        <v>382</v>
      </c>
      <c r="E202" s="47"/>
      <c r="F202" s="11"/>
      <c r="G202" s="8">
        <f>IFERROR(VLOOKUP(F202,Šifranti!$F$5:$G$48,2,FALSE),0)</f>
        <v>0</v>
      </c>
      <c r="H202" s="44"/>
      <c r="I202" s="33"/>
      <c r="J202" s="50">
        <v>0.91</v>
      </c>
      <c r="K202" s="32">
        <f>IF(H202*I202*J202*C202 &lt;= 2000,H202*I202*J202*C202,2000)</f>
        <v>0</v>
      </c>
      <c r="L202" s="32">
        <f t="shared" si="7"/>
        <v>0</v>
      </c>
      <c r="M202"/>
      <c r="N202"/>
    </row>
    <row r="203" spans="1:14" ht="22.95" customHeight="1" x14ac:dyDescent="0.25">
      <c r="A203" s="58"/>
      <c r="B203" s="60"/>
      <c r="C203" s="64"/>
      <c r="D203" s="15" t="s">
        <v>383</v>
      </c>
      <c r="E203" s="47"/>
      <c r="F203" s="11"/>
      <c r="G203" s="8">
        <f>IFERROR(VLOOKUP(F203,Šifranti!$F$5:$G$48,2,FALSE),0)</f>
        <v>0</v>
      </c>
      <c r="H203" s="43">
        <f>H202</f>
        <v>0</v>
      </c>
      <c r="I203" s="33"/>
      <c r="J203" s="50">
        <v>0.91</v>
      </c>
      <c r="K203" s="32">
        <f>IF(H203*I203*J203*C202 &lt;= 2000,H203*I203*J203*C202,2000)</f>
        <v>0</v>
      </c>
      <c r="L203" s="32">
        <f t="shared" si="7"/>
        <v>0</v>
      </c>
      <c r="M203"/>
      <c r="N203"/>
    </row>
    <row r="204" spans="1:14" ht="22.95" customHeight="1" x14ac:dyDescent="0.25">
      <c r="A204" s="58"/>
      <c r="B204" s="60"/>
      <c r="C204" s="64"/>
      <c r="D204" s="8" t="s">
        <v>368</v>
      </c>
      <c r="E204" s="47"/>
      <c r="F204" s="11"/>
      <c r="G204" s="8">
        <f>IFERROR(VLOOKUP(F204,Šifranti!$F$49:$G$152,2,FALSE),0)</f>
        <v>0</v>
      </c>
      <c r="H204" s="43">
        <f>H202</f>
        <v>0</v>
      </c>
      <c r="I204" s="33"/>
      <c r="J204" s="50">
        <v>0.45</v>
      </c>
      <c r="K204" s="32">
        <f>IF(H204*I204*J204*C202 &lt;= 2000,H204*I204*J204*C202,2000)</f>
        <v>0</v>
      </c>
      <c r="L204" s="32">
        <f t="shared" si="7"/>
        <v>0</v>
      </c>
      <c r="M204"/>
      <c r="N204"/>
    </row>
    <row r="205" spans="1:14" ht="22.95" customHeight="1" x14ac:dyDescent="0.25">
      <c r="A205" s="58"/>
      <c r="B205" s="60"/>
      <c r="C205" s="64"/>
      <c r="D205" s="8" t="s">
        <v>369</v>
      </c>
      <c r="E205" s="47"/>
      <c r="F205" s="11"/>
      <c r="G205" s="8">
        <f>IFERROR(VLOOKUP(F205,Šifranti!$F$49:$G$152,2,FALSE),0)</f>
        <v>0</v>
      </c>
      <c r="H205" s="43">
        <f>H202</f>
        <v>0</v>
      </c>
      <c r="I205" s="33"/>
      <c r="J205" s="50">
        <v>0.45</v>
      </c>
      <c r="K205" s="32">
        <f>IF(H205*I205*J205*C202 &lt;= 2000,H205*I205*J205*C202,2000)</f>
        <v>0</v>
      </c>
      <c r="L205" s="32">
        <f t="shared" si="7"/>
        <v>0</v>
      </c>
      <c r="M205"/>
      <c r="N205"/>
    </row>
    <row r="206" spans="1:14" ht="22.95" customHeight="1" x14ac:dyDescent="0.25">
      <c r="A206" s="58"/>
      <c r="B206" s="60"/>
      <c r="C206" s="64"/>
      <c r="D206" s="8" t="s">
        <v>396</v>
      </c>
      <c r="E206" s="47"/>
      <c r="F206" s="11"/>
      <c r="G206" s="8">
        <f>IFERROR(VLOOKUP(F206,Šifranti!$F$49:$G$152,2,FALSE),0)</f>
        <v>0</v>
      </c>
      <c r="H206" s="43">
        <f>H202</f>
        <v>0</v>
      </c>
      <c r="I206" s="33"/>
      <c r="J206" s="50">
        <v>0.45</v>
      </c>
      <c r="K206" s="32">
        <f>IF(H206*I206*J206*C202 &lt;= 2000,H206*I206*J206*C202,2000)</f>
        <v>0</v>
      </c>
      <c r="L206" s="32">
        <f t="shared" si="7"/>
        <v>0</v>
      </c>
      <c r="M206"/>
      <c r="N206"/>
    </row>
    <row r="207" spans="1:14" ht="22.95" customHeight="1" x14ac:dyDescent="0.25">
      <c r="A207" s="58"/>
      <c r="B207" s="60"/>
      <c r="C207" s="64"/>
      <c r="D207" s="8" t="s">
        <v>397</v>
      </c>
      <c r="E207" s="47"/>
      <c r="F207" s="11"/>
      <c r="G207" s="8">
        <f>IFERROR(VLOOKUP(F207,Šifranti!$F$49:$G$152,2,FALSE),0)</f>
        <v>0</v>
      </c>
      <c r="H207" s="43">
        <f>H202</f>
        <v>0</v>
      </c>
      <c r="I207" s="33"/>
      <c r="J207" s="50">
        <v>0.45</v>
      </c>
      <c r="K207" s="32">
        <f>IF(H207*I207*J207*C202 &lt;= 2000,H207*I207*J207*C202,2000)</f>
        <v>0</v>
      </c>
      <c r="L207" s="32">
        <f t="shared" si="7"/>
        <v>0</v>
      </c>
      <c r="M207"/>
      <c r="N207"/>
    </row>
    <row r="208" spans="1:14" ht="22.95" customHeight="1" x14ac:dyDescent="0.25">
      <c r="A208" s="34" t="s">
        <v>320</v>
      </c>
      <c r="B208" s="34"/>
      <c r="C208" s="7"/>
      <c r="D208" s="7"/>
      <c r="E208" s="7"/>
      <c r="F208" s="7"/>
      <c r="G208" s="7"/>
      <c r="H208" s="7"/>
      <c r="I208" s="7"/>
      <c r="J208" s="7"/>
      <c r="K208" s="32">
        <f>SUM(K184:K207)</f>
        <v>0</v>
      </c>
      <c r="L208" s="32">
        <f>SUM(L184:L207)</f>
        <v>0</v>
      </c>
      <c r="M208"/>
      <c r="N208"/>
    </row>
    <row r="209" spans="1:14" ht="22.95" customHeight="1" x14ac:dyDescent="0.25">
      <c r="A209"/>
      <c r="B209"/>
      <c r="C209"/>
      <c r="D209"/>
      <c r="E209"/>
      <c r="F209"/>
      <c r="G209"/>
      <c r="H209"/>
      <c r="I209"/>
      <c r="J209"/>
      <c r="K209"/>
      <c r="L209"/>
      <c r="M209"/>
      <c r="N209"/>
    </row>
    <row r="210" spans="1:14" ht="22.95" customHeight="1" x14ac:dyDescent="0.25">
      <c r="A210" s="26" t="s">
        <v>422</v>
      </c>
      <c r="B210" s="46"/>
      <c r="C210"/>
      <c r="D210"/>
      <c r="E210"/>
      <c r="F210"/>
      <c r="G210"/>
      <c r="H210"/>
      <c r="I210"/>
      <c r="J210"/>
      <c r="K210"/>
      <c r="L210"/>
      <c r="M210"/>
      <c r="N210"/>
    </row>
    <row r="211" spans="1:14" ht="53.4" customHeight="1" x14ac:dyDescent="0.25">
      <c r="A211" s="8" t="s">
        <v>11</v>
      </c>
      <c r="B211" s="8" t="s">
        <v>491</v>
      </c>
      <c r="C211" s="13" t="s">
        <v>412</v>
      </c>
      <c r="D211" s="8" t="s">
        <v>420</v>
      </c>
      <c r="E211" s="8" t="s">
        <v>8</v>
      </c>
      <c r="F211" s="8" t="s">
        <v>9</v>
      </c>
      <c r="G211" s="8" t="s">
        <v>10</v>
      </c>
      <c r="H211" s="8" t="s">
        <v>395</v>
      </c>
      <c r="I211" s="8" t="s">
        <v>372</v>
      </c>
      <c r="J211" s="8" t="s">
        <v>384</v>
      </c>
      <c r="K211" s="13" t="s">
        <v>381</v>
      </c>
      <c r="L211" s="13" t="s">
        <v>380</v>
      </c>
      <c r="M211"/>
      <c r="N211"/>
    </row>
    <row r="212" spans="1:14" ht="22.95" customHeight="1" x14ac:dyDescent="0.25">
      <c r="A212" s="9">
        <v>1</v>
      </c>
      <c r="B212" s="9">
        <v>2</v>
      </c>
      <c r="C212" s="9">
        <v>3</v>
      </c>
      <c r="D212" s="14">
        <v>4</v>
      </c>
      <c r="E212" s="9">
        <v>5</v>
      </c>
      <c r="F212" s="14">
        <v>6</v>
      </c>
      <c r="G212" s="9">
        <v>7</v>
      </c>
      <c r="H212" s="9">
        <v>8</v>
      </c>
      <c r="I212" s="9">
        <v>9</v>
      </c>
      <c r="J212" s="9">
        <v>10</v>
      </c>
      <c r="K212" s="9">
        <v>11</v>
      </c>
      <c r="L212" s="9">
        <v>12</v>
      </c>
      <c r="M212"/>
      <c r="N212"/>
    </row>
    <row r="213" spans="1:14" ht="22.95" customHeight="1" x14ac:dyDescent="0.25">
      <c r="A213" s="57">
        <v>44805</v>
      </c>
      <c r="B213" s="59"/>
      <c r="C213" s="63">
        <f>IF(B213&gt;3999,B213-3999,0)</f>
        <v>0</v>
      </c>
      <c r="D213" s="15" t="s">
        <v>382</v>
      </c>
      <c r="E213" s="47"/>
      <c r="F213" s="11"/>
      <c r="G213" s="8">
        <f>IFERROR(VLOOKUP(F213,Šifranti!$F$5:$G$48,2,FALSE),0)</f>
        <v>0</v>
      </c>
      <c r="H213" s="44"/>
      <c r="I213" s="33"/>
      <c r="J213" s="50">
        <v>0.91</v>
      </c>
      <c r="K213" s="32">
        <f>IF(H213*I213*J213*C213 &lt;= 2000,H213*I213*J213*C213,2000)</f>
        <v>0</v>
      </c>
      <c r="L213" s="32">
        <f t="shared" ref="L213:L236" si="8">K213*1.161</f>
        <v>0</v>
      </c>
      <c r="M213"/>
      <c r="N213"/>
    </row>
    <row r="214" spans="1:14" ht="22.95" customHeight="1" x14ac:dyDescent="0.25">
      <c r="A214" s="58"/>
      <c r="B214" s="60"/>
      <c r="C214" s="64"/>
      <c r="D214" s="15" t="s">
        <v>383</v>
      </c>
      <c r="E214" s="47"/>
      <c r="F214" s="11"/>
      <c r="G214" s="8">
        <f>IFERROR(VLOOKUP(F214,Šifranti!$F$5:$G$48,2,FALSE),0)</f>
        <v>0</v>
      </c>
      <c r="H214" s="43">
        <f>H213</f>
        <v>0</v>
      </c>
      <c r="I214" s="33"/>
      <c r="J214" s="50">
        <v>0.91</v>
      </c>
      <c r="K214" s="32">
        <f>IF(H214*I214*J214*C213 &lt;= 2000,H214*I214*J214*C213,2000)</f>
        <v>0</v>
      </c>
      <c r="L214" s="32">
        <f t="shared" si="8"/>
        <v>0</v>
      </c>
      <c r="M214"/>
      <c r="N214"/>
    </row>
    <row r="215" spans="1:14" ht="22.95" customHeight="1" x14ac:dyDescent="0.25">
      <c r="A215" s="58"/>
      <c r="B215" s="60"/>
      <c r="C215" s="64"/>
      <c r="D215" s="8" t="s">
        <v>368</v>
      </c>
      <c r="E215" s="47"/>
      <c r="F215" s="11"/>
      <c r="G215" s="8">
        <f>IFERROR(VLOOKUP(F215,Šifranti!$F$49:$G$152,2,FALSE),0)</f>
        <v>0</v>
      </c>
      <c r="H215" s="43">
        <f>H213</f>
        <v>0</v>
      </c>
      <c r="I215" s="33"/>
      <c r="J215" s="50">
        <v>0.45</v>
      </c>
      <c r="K215" s="32">
        <f>IF(H215*I215*J215*C213 &lt;= 2000,H215*I215*J215*C213,2000)</f>
        <v>0</v>
      </c>
      <c r="L215" s="32">
        <f t="shared" si="8"/>
        <v>0</v>
      </c>
      <c r="M215"/>
      <c r="N215"/>
    </row>
    <row r="216" spans="1:14" ht="22.95" customHeight="1" x14ac:dyDescent="0.25">
      <c r="A216" s="58"/>
      <c r="B216" s="60"/>
      <c r="C216" s="64"/>
      <c r="D216" s="8" t="s">
        <v>369</v>
      </c>
      <c r="E216" s="47"/>
      <c r="F216" s="11"/>
      <c r="G216" s="8">
        <f>IFERROR(VLOOKUP(F216,Šifranti!$F$49:$G$152,2,FALSE),0)</f>
        <v>0</v>
      </c>
      <c r="H216" s="43">
        <f>H213</f>
        <v>0</v>
      </c>
      <c r="I216" s="33"/>
      <c r="J216" s="50">
        <v>0.45</v>
      </c>
      <c r="K216" s="32">
        <f>IF(H216*I216*J216*C213 &lt;= 2000,H216*I216*J216*C213,2000)</f>
        <v>0</v>
      </c>
      <c r="L216" s="32">
        <f t="shared" si="8"/>
        <v>0</v>
      </c>
      <c r="M216"/>
      <c r="N216"/>
    </row>
    <row r="217" spans="1:14" ht="22.95" customHeight="1" x14ac:dyDescent="0.25">
      <c r="A217" s="58"/>
      <c r="B217" s="60"/>
      <c r="C217" s="64"/>
      <c r="D217" s="8" t="s">
        <v>396</v>
      </c>
      <c r="E217" s="47"/>
      <c r="F217" s="11"/>
      <c r="G217" s="8">
        <f>IFERROR(VLOOKUP(F217,Šifranti!$F$49:$G$152,2,FALSE),0)</f>
        <v>0</v>
      </c>
      <c r="H217" s="43">
        <f>H213</f>
        <v>0</v>
      </c>
      <c r="I217" s="33"/>
      <c r="J217" s="50">
        <v>0.45</v>
      </c>
      <c r="K217" s="32">
        <f>IF(H217*I217*J217*C213 &lt;= 2000,H217*I217*J217*C213,2000)</f>
        <v>0</v>
      </c>
      <c r="L217" s="32">
        <f t="shared" si="8"/>
        <v>0</v>
      </c>
      <c r="M217"/>
      <c r="N217"/>
    </row>
    <row r="218" spans="1:14" ht="22.95" customHeight="1" x14ac:dyDescent="0.25">
      <c r="A218" s="58"/>
      <c r="B218" s="60"/>
      <c r="C218" s="64"/>
      <c r="D218" s="8" t="s">
        <v>397</v>
      </c>
      <c r="E218" s="47"/>
      <c r="F218" s="11"/>
      <c r="G218" s="8">
        <f>IFERROR(VLOOKUP(F218,Šifranti!$F$49:$G$152,2,FALSE),0)</f>
        <v>0</v>
      </c>
      <c r="H218" s="43">
        <f>H213</f>
        <v>0</v>
      </c>
      <c r="I218" s="33"/>
      <c r="J218" s="50">
        <v>0.45</v>
      </c>
      <c r="K218" s="32">
        <f>IF(H218*I218*J218*C213 &lt;= 2000,H218*I218*J218*C213,2000)</f>
        <v>0</v>
      </c>
      <c r="L218" s="32">
        <f t="shared" si="8"/>
        <v>0</v>
      </c>
      <c r="M218"/>
      <c r="N218"/>
    </row>
    <row r="219" spans="1:14" ht="22.95" customHeight="1" x14ac:dyDescent="0.25">
      <c r="A219" s="57">
        <v>44835</v>
      </c>
      <c r="B219" s="59"/>
      <c r="C219" s="63">
        <f>IF(B219&gt;3999,B219-3999,0)</f>
        <v>0</v>
      </c>
      <c r="D219" s="15" t="s">
        <v>382</v>
      </c>
      <c r="E219" s="47"/>
      <c r="F219" s="11"/>
      <c r="G219" s="8">
        <f>IFERROR(VLOOKUP(F219,Šifranti!$F$5:$G$48,2,FALSE),0)</f>
        <v>0</v>
      </c>
      <c r="H219" s="44"/>
      <c r="I219" s="33"/>
      <c r="J219" s="50">
        <v>0.91</v>
      </c>
      <c r="K219" s="32">
        <f>IF(H219*I219*J219*C219 &lt;= 2000,H219*I219*J219*C219,2000)</f>
        <v>0</v>
      </c>
      <c r="L219" s="32">
        <f t="shared" si="8"/>
        <v>0</v>
      </c>
      <c r="M219"/>
      <c r="N219"/>
    </row>
    <row r="220" spans="1:14" ht="22.95" customHeight="1" x14ac:dyDescent="0.25">
      <c r="A220" s="58"/>
      <c r="B220" s="60"/>
      <c r="C220" s="64"/>
      <c r="D220" s="15" t="s">
        <v>383</v>
      </c>
      <c r="E220" s="47"/>
      <c r="F220" s="11"/>
      <c r="G220" s="8">
        <f>IFERROR(VLOOKUP(F220,Šifranti!$F$5:$G$48,2,FALSE),0)</f>
        <v>0</v>
      </c>
      <c r="H220" s="43">
        <f>H219</f>
        <v>0</v>
      </c>
      <c r="I220" s="33"/>
      <c r="J220" s="50">
        <v>0.91</v>
      </c>
      <c r="K220" s="32">
        <f>IF(H220*I220*J220*C219 &lt;= 2000,H220*I220*J220*C219,2000)</f>
        <v>0</v>
      </c>
      <c r="L220" s="32">
        <f t="shared" si="8"/>
        <v>0</v>
      </c>
      <c r="M220"/>
      <c r="N220"/>
    </row>
    <row r="221" spans="1:14" ht="22.95" customHeight="1" x14ac:dyDescent="0.25">
      <c r="A221" s="58"/>
      <c r="B221" s="60"/>
      <c r="C221" s="64"/>
      <c r="D221" s="8" t="s">
        <v>368</v>
      </c>
      <c r="E221" s="47"/>
      <c r="F221" s="11"/>
      <c r="G221" s="8">
        <f>IFERROR(VLOOKUP(F221,Šifranti!$F$49:$G$152,2,FALSE),0)</f>
        <v>0</v>
      </c>
      <c r="H221" s="43">
        <f>H219</f>
        <v>0</v>
      </c>
      <c r="I221" s="33"/>
      <c r="J221" s="50">
        <v>0.45</v>
      </c>
      <c r="K221" s="32">
        <f>IF(H221*I221*J221*C219 &lt;= 2000,H221*I221*J221*C219,2000)</f>
        <v>0</v>
      </c>
      <c r="L221" s="32">
        <f t="shared" si="8"/>
        <v>0</v>
      </c>
      <c r="M221"/>
      <c r="N221"/>
    </row>
    <row r="222" spans="1:14" ht="22.95" customHeight="1" x14ac:dyDescent="0.25">
      <c r="A222" s="58"/>
      <c r="B222" s="60"/>
      <c r="C222" s="64"/>
      <c r="D222" s="8" t="s">
        <v>369</v>
      </c>
      <c r="E222" s="47"/>
      <c r="F222" s="11"/>
      <c r="G222" s="8">
        <f>IFERROR(VLOOKUP(F222,Šifranti!$F$49:$G$152,2,FALSE),0)</f>
        <v>0</v>
      </c>
      <c r="H222" s="43">
        <f>H219</f>
        <v>0</v>
      </c>
      <c r="I222" s="33"/>
      <c r="J222" s="50">
        <v>0.45</v>
      </c>
      <c r="K222" s="32">
        <f>IF(H222*I222*J222*C219 &lt;= 2000,H222*I222*J222*C219,2000)</f>
        <v>0</v>
      </c>
      <c r="L222" s="32">
        <f t="shared" si="8"/>
        <v>0</v>
      </c>
      <c r="M222"/>
      <c r="N222"/>
    </row>
    <row r="223" spans="1:14" ht="22.95" customHeight="1" x14ac:dyDescent="0.25">
      <c r="A223" s="58"/>
      <c r="B223" s="60"/>
      <c r="C223" s="64"/>
      <c r="D223" s="8" t="s">
        <v>396</v>
      </c>
      <c r="E223" s="47"/>
      <c r="F223" s="11"/>
      <c r="G223" s="8">
        <f>IFERROR(VLOOKUP(F223,Šifranti!$F$49:$G$152,2,FALSE),0)</f>
        <v>0</v>
      </c>
      <c r="H223" s="43">
        <f>H219</f>
        <v>0</v>
      </c>
      <c r="I223" s="33"/>
      <c r="J223" s="50">
        <v>0.45</v>
      </c>
      <c r="K223" s="32">
        <f>IF(H223*I223*J223*C219 &lt;= 2000,H223*I223*J223*C219,2000)</f>
        <v>0</v>
      </c>
      <c r="L223" s="32">
        <f t="shared" si="8"/>
        <v>0</v>
      </c>
      <c r="M223"/>
      <c r="N223"/>
    </row>
    <row r="224" spans="1:14" ht="22.95" customHeight="1" x14ac:dyDescent="0.25">
      <c r="A224" s="58"/>
      <c r="B224" s="60"/>
      <c r="C224" s="64"/>
      <c r="D224" s="8" t="s">
        <v>397</v>
      </c>
      <c r="E224" s="47"/>
      <c r="F224" s="11"/>
      <c r="G224" s="8">
        <f>IFERROR(VLOOKUP(F224,Šifranti!$F$49:$G$152,2,FALSE),0)</f>
        <v>0</v>
      </c>
      <c r="H224" s="43">
        <f>H219</f>
        <v>0</v>
      </c>
      <c r="I224" s="33"/>
      <c r="J224" s="50">
        <v>0.45</v>
      </c>
      <c r="K224" s="32">
        <f>IF(H224*I224*J224*C219 &lt;= 2000,H224*I224*J224*C219,2000)</f>
        <v>0</v>
      </c>
      <c r="L224" s="32">
        <f t="shared" si="8"/>
        <v>0</v>
      </c>
      <c r="M224"/>
      <c r="N224"/>
    </row>
    <row r="225" spans="1:14" ht="22.95" customHeight="1" x14ac:dyDescent="0.25">
      <c r="A225" s="57">
        <v>44866</v>
      </c>
      <c r="B225" s="59"/>
      <c r="C225" s="63">
        <f>IF(B225&gt;3999,B225-3999,0)</f>
        <v>0</v>
      </c>
      <c r="D225" s="15" t="s">
        <v>382</v>
      </c>
      <c r="E225" s="47"/>
      <c r="F225" s="11"/>
      <c r="G225" s="8">
        <f>IFERROR(VLOOKUP(F225,Šifranti!$F$5:$G$48,2,FALSE),0)</f>
        <v>0</v>
      </c>
      <c r="H225" s="44"/>
      <c r="I225" s="33"/>
      <c r="J225" s="50">
        <v>0.91</v>
      </c>
      <c r="K225" s="32">
        <f>IF(H225*I225*J225*C225 &lt;= 2000,H225*I225*J225*C225,2000)</f>
        <v>0</v>
      </c>
      <c r="L225" s="32">
        <f t="shared" si="8"/>
        <v>0</v>
      </c>
      <c r="M225"/>
      <c r="N225"/>
    </row>
    <row r="226" spans="1:14" ht="22.95" customHeight="1" x14ac:dyDescent="0.25">
      <c r="A226" s="58"/>
      <c r="B226" s="60"/>
      <c r="C226" s="64"/>
      <c r="D226" s="15" t="s">
        <v>383</v>
      </c>
      <c r="E226" s="47"/>
      <c r="F226" s="11"/>
      <c r="G226" s="8">
        <f>IFERROR(VLOOKUP(F226,Šifranti!$F$5:$G$48,2,FALSE),0)</f>
        <v>0</v>
      </c>
      <c r="H226" s="43">
        <f>H225</f>
        <v>0</v>
      </c>
      <c r="I226" s="33"/>
      <c r="J226" s="50">
        <v>0.91</v>
      </c>
      <c r="K226" s="32">
        <f>IF(H226*I226*J226*C225 &lt;= 2000,H226*I226*J226*C225,2000)</f>
        <v>0</v>
      </c>
      <c r="L226" s="32">
        <f t="shared" si="8"/>
        <v>0</v>
      </c>
      <c r="M226"/>
      <c r="N226"/>
    </row>
    <row r="227" spans="1:14" ht="22.95" customHeight="1" x14ac:dyDescent="0.25">
      <c r="A227" s="58"/>
      <c r="B227" s="60"/>
      <c r="C227" s="64"/>
      <c r="D227" s="8" t="s">
        <v>368</v>
      </c>
      <c r="E227" s="47"/>
      <c r="F227" s="11"/>
      <c r="G227" s="8">
        <f>IFERROR(VLOOKUP(F227,Šifranti!$F$49:$G$152,2,FALSE),0)</f>
        <v>0</v>
      </c>
      <c r="H227" s="43">
        <f>H225</f>
        <v>0</v>
      </c>
      <c r="I227" s="33"/>
      <c r="J227" s="50">
        <v>0.45</v>
      </c>
      <c r="K227" s="32">
        <f>IF(H227*I227*J227*C225 &lt;= 2000,H227*I227*J227*C225,2000)</f>
        <v>0</v>
      </c>
      <c r="L227" s="32">
        <f t="shared" si="8"/>
        <v>0</v>
      </c>
      <c r="M227"/>
      <c r="N227"/>
    </row>
    <row r="228" spans="1:14" ht="22.95" customHeight="1" x14ac:dyDescent="0.25">
      <c r="A228" s="58"/>
      <c r="B228" s="60"/>
      <c r="C228" s="64"/>
      <c r="D228" s="8" t="s">
        <v>369</v>
      </c>
      <c r="E228" s="47"/>
      <c r="F228" s="11"/>
      <c r="G228" s="8">
        <f>IFERROR(VLOOKUP(F228,Šifranti!$F$49:$G$152,2,FALSE),0)</f>
        <v>0</v>
      </c>
      <c r="H228" s="43">
        <f>H225</f>
        <v>0</v>
      </c>
      <c r="I228" s="33"/>
      <c r="J228" s="50">
        <v>0.45</v>
      </c>
      <c r="K228" s="32">
        <f>IF(H228*I228*J228*C225 &lt;= 2000,H228*I228*J228*C225,2000)</f>
        <v>0</v>
      </c>
      <c r="L228" s="32">
        <f t="shared" si="8"/>
        <v>0</v>
      </c>
      <c r="M228"/>
      <c r="N228"/>
    </row>
    <row r="229" spans="1:14" ht="22.95" customHeight="1" x14ac:dyDescent="0.25">
      <c r="A229" s="58"/>
      <c r="B229" s="60"/>
      <c r="C229" s="64"/>
      <c r="D229" s="8" t="s">
        <v>396</v>
      </c>
      <c r="E229" s="47"/>
      <c r="F229" s="11"/>
      <c r="G229" s="8">
        <f>IFERROR(VLOOKUP(F229,Šifranti!$F$49:$G$152,2,FALSE),0)</f>
        <v>0</v>
      </c>
      <c r="H229" s="43">
        <f>H225</f>
        <v>0</v>
      </c>
      <c r="I229" s="33"/>
      <c r="J229" s="50">
        <v>0.45</v>
      </c>
      <c r="K229" s="32">
        <f>IF(H229*I229*J229*C225 &lt;= 2000,H229*I229*J229*C225,2000)</f>
        <v>0</v>
      </c>
      <c r="L229" s="32">
        <f t="shared" si="8"/>
        <v>0</v>
      </c>
      <c r="M229"/>
      <c r="N229"/>
    </row>
    <row r="230" spans="1:14" ht="22.95" customHeight="1" x14ac:dyDescent="0.25">
      <c r="A230" s="58"/>
      <c r="B230" s="60"/>
      <c r="C230" s="64"/>
      <c r="D230" s="8" t="s">
        <v>397</v>
      </c>
      <c r="E230" s="47"/>
      <c r="F230" s="11"/>
      <c r="G230" s="8">
        <f>IFERROR(VLOOKUP(F230,Šifranti!$F$49:$G$152,2,FALSE),0)</f>
        <v>0</v>
      </c>
      <c r="H230" s="43">
        <f>H225</f>
        <v>0</v>
      </c>
      <c r="I230" s="33"/>
      <c r="J230" s="50">
        <v>0.45</v>
      </c>
      <c r="K230" s="32">
        <f>IF(H230*I230*J230*C225 &lt;= 2000,H230*I230*J230*C225,2000)</f>
        <v>0</v>
      </c>
      <c r="L230" s="32">
        <f t="shared" si="8"/>
        <v>0</v>
      </c>
      <c r="M230"/>
      <c r="N230"/>
    </row>
    <row r="231" spans="1:14" ht="22.95" customHeight="1" x14ac:dyDescent="0.25">
      <c r="A231" s="57">
        <v>44896</v>
      </c>
      <c r="B231" s="59"/>
      <c r="C231" s="63">
        <f>IF(B231&gt;3999,B231-3999,0)</f>
        <v>0</v>
      </c>
      <c r="D231" s="15" t="s">
        <v>382</v>
      </c>
      <c r="E231" s="47"/>
      <c r="F231" s="11"/>
      <c r="G231" s="8">
        <f>IFERROR(VLOOKUP(F231,Šifranti!$F$5:$G$48,2,FALSE),0)</f>
        <v>0</v>
      </c>
      <c r="H231" s="44"/>
      <c r="I231" s="33"/>
      <c r="J231" s="50">
        <v>0.91</v>
      </c>
      <c r="K231" s="32">
        <f>IF(H231*I231*J231*C231 &lt;= 2000,H231*I231*J231*C231,2000)</f>
        <v>0</v>
      </c>
      <c r="L231" s="32">
        <f t="shared" si="8"/>
        <v>0</v>
      </c>
      <c r="M231"/>
      <c r="N231"/>
    </row>
    <row r="232" spans="1:14" ht="22.95" customHeight="1" x14ac:dyDescent="0.25">
      <c r="A232" s="58"/>
      <c r="B232" s="60"/>
      <c r="C232" s="64"/>
      <c r="D232" s="15" t="s">
        <v>383</v>
      </c>
      <c r="E232" s="47"/>
      <c r="F232" s="11"/>
      <c r="G232" s="8">
        <f>IFERROR(VLOOKUP(F232,Šifranti!$F$5:$G$48,2,FALSE),0)</f>
        <v>0</v>
      </c>
      <c r="H232" s="43">
        <f>H231</f>
        <v>0</v>
      </c>
      <c r="I232" s="33"/>
      <c r="J232" s="50">
        <v>0.91</v>
      </c>
      <c r="K232" s="32">
        <f>IF(H232*I232*J232*C231 &lt;= 2000,H232*I232*J232*C231,2000)</f>
        <v>0</v>
      </c>
      <c r="L232" s="32">
        <f t="shared" si="8"/>
        <v>0</v>
      </c>
      <c r="M232"/>
      <c r="N232"/>
    </row>
    <row r="233" spans="1:14" ht="22.95" customHeight="1" x14ac:dyDescent="0.25">
      <c r="A233" s="58"/>
      <c r="B233" s="60"/>
      <c r="C233" s="64"/>
      <c r="D233" s="8" t="s">
        <v>368</v>
      </c>
      <c r="E233" s="47"/>
      <c r="F233" s="11"/>
      <c r="G233" s="8">
        <f>IFERROR(VLOOKUP(F233,Šifranti!$F$49:$G$152,2,FALSE),0)</f>
        <v>0</v>
      </c>
      <c r="H233" s="43">
        <f>H231</f>
        <v>0</v>
      </c>
      <c r="I233" s="33"/>
      <c r="J233" s="50">
        <v>0.45</v>
      </c>
      <c r="K233" s="32">
        <f>IF(H233*I233*J233*C231 &lt;= 2000,H233*I233*J233*C231,2000)</f>
        <v>0</v>
      </c>
      <c r="L233" s="32">
        <f t="shared" si="8"/>
        <v>0</v>
      </c>
      <c r="M233"/>
      <c r="N233"/>
    </row>
    <row r="234" spans="1:14" ht="22.95" customHeight="1" x14ac:dyDescent="0.25">
      <c r="A234" s="58"/>
      <c r="B234" s="60"/>
      <c r="C234" s="64"/>
      <c r="D234" s="8" t="s">
        <v>369</v>
      </c>
      <c r="E234" s="47"/>
      <c r="F234" s="11"/>
      <c r="G234" s="8">
        <f>IFERROR(VLOOKUP(F234,Šifranti!$F$49:$G$152,2,FALSE),0)</f>
        <v>0</v>
      </c>
      <c r="H234" s="43">
        <f>H231</f>
        <v>0</v>
      </c>
      <c r="I234" s="33"/>
      <c r="J234" s="50">
        <v>0.45</v>
      </c>
      <c r="K234" s="32">
        <f>IF(H234*I234*J234*C231 &lt;= 2000,H234*I234*J234*C231,2000)</f>
        <v>0</v>
      </c>
      <c r="L234" s="32">
        <f t="shared" si="8"/>
        <v>0</v>
      </c>
      <c r="M234"/>
      <c r="N234"/>
    </row>
    <row r="235" spans="1:14" ht="22.95" customHeight="1" x14ac:dyDescent="0.25">
      <c r="A235" s="58"/>
      <c r="B235" s="60"/>
      <c r="C235" s="64"/>
      <c r="D235" s="8" t="s">
        <v>396</v>
      </c>
      <c r="E235" s="47"/>
      <c r="F235" s="11"/>
      <c r="G235" s="8">
        <f>IFERROR(VLOOKUP(F235,Šifranti!$F$49:$G$152,2,FALSE),0)</f>
        <v>0</v>
      </c>
      <c r="H235" s="43">
        <f>H231</f>
        <v>0</v>
      </c>
      <c r="I235" s="33"/>
      <c r="J235" s="50">
        <v>0.45</v>
      </c>
      <c r="K235" s="32">
        <f>IF(H235*I235*J235*C231 &lt;= 2000,H235*I235*J235*C231,2000)</f>
        <v>0</v>
      </c>
      <c r="L235" s="32">
        <f t="shared" si="8"/>
        <v>0</v>
      </c>
      <c r="M235"/>
      <c r="N235"/>
    </row>
    <row r="236" spans="1:14" ht="22.95" customHeight="1" x14ac:dyDescent="0.25">
      <c r="A236" s="58"/>
      <c r="B236" s="60"/>
      <c r="C236" s="64"/>
      <c r="D236" s="8" t="s">
        <v>397</v>
      </c>
      <c r="E236" s="47"/>
      <c r="F236" s="11"/>
      <c r="G236" s="8">
        <f>IFERROR(VLOOKUP(F236,Šifranti!$F$49:$G$152,2,FALSE),0)</f>
        <v>0</v>
      </c>
      <c r="H236" s="43">
        <f>H231</f>
        <v>0</v>
      </c>
      <c r="I236" s="33"/>
      <c r="J236" s="50">
        <v>0.45</v>
      </c>
      <c r="K236" s="32">
        <f>IF(H236*I236*J236*C231 &lt;= 2000,H236*I236*J236*C231,2000)</f>
        <v>0</v>
      </c>
      <c r="L236" s="32">
        <f t="shared" si="8"/>
        <v>0</v>
      </c>
      <c r="M236"/>
      <c r="N236"/>
    </row>
    <row r="237" spans="1:14" ht="22.95" customHeight="1" x14ac:dyDescent="0.25">
      <c r="A237" s="34" t="s">
        <v>320</v>
      </c>
      <c r="B237" s="34"/>
      <c r="C237" s="7"/>
      <c r="D237" s="7"/>
      <c r="E237" s="7"/>
      <c r="F237" s="7"/>
      <c r="G237" s="7"/>
      <c r="H237" s="7"/>
      <c r="I237" s="7"/>
      <c r="J237" s="7"/>
      <c r="K237" s="32">
        <f>SUM(K213:K236)</f>
        <v>0</v>
      </c>
      <c r="L237" s="32">
        <f>SUM(L213:L236)</f>
        <v>0</v>
      </c>
      <c r="M237"/>
      <c r="N237"/>
    </row>
    <row r="238" spans="1:14" ht="22.95" customHeight="1" x14ac:dyDescent="0.25">
      <c r="A238"/>
      <c r="B238"/>
      <c r="C238"/>
      <c r="D238"/>
      <c r="E238"/>
      <c r="F238"/>
      <c r="G238"/>
      <c r="H238"/>
      <c r="I238"/>
      <c r="J238"/>
      <c r="K238"/>
      <c r="L238"/>
      <c r="M238"/>
      <c r="N238"/>
    </row>
    <row r="239" spans="1:14" ht="22.95" customHeight="1" x14ac:dyDescent="0.25">
      <c r="A239" s="26" t="s">
        <v>423</v>
      </c>
      <c r="B239" s="46"/>
      <c r="C239"/>
      <c r="D239"/>
      <c r="E239"/>
      <c r="F239"/>
      <c r="G239"/>
      <c r="H239"/>
      <c r="I239"/>
      <c r="J239"/>
      <c r="K239"/>
      <c r="L239"/>
      <c r="M239"/>
      <c r="N239"/>
    </row>
    <row r="240" spans="1:14" ht="52.2" customHeight="1" x14ac:dyDescent="0.25">
      <c r="A240" s="8" t="s">
        <v>11</v>
      </c>
      <c r="B240" s="8" t="s">
        <v>491</v>
      </c>
      <c r="C240" s="13" t="s">
        <v>412</v>
      </c>
      <c r="D240" s="8" t="s">
        <v>420</v>
      </c>
      <c r="E240" s="8" t="s">
        <v>8</v>
      </c>
      <c r="F240" s="8" t="s">
        <v>9</v>
      </c>
      <c r="G240" s="8" t="s">
        <v>10</v>
      </c>
      <c r="H240" s="8" t="s">
        <v>395</v>
      </c>
      <c r="I240" s="8" t="s">
        <v>372</v>
      </c>
      <c r="J240" s="8" t="s">
        <v>384</v>
      </c>
      <c r="K240" s="13" t="s">
        <v>381</v>
      </c>
      <c r="L240" s="13" t="s">
        <v>380</v>
      </c>
      <c r="M240"/>
      <c r="N240"/>
    </row>
    <row r="241" spans="1:14" ht="22.95" customHeight="1" x14ac:dyDescent="0.25">
      <c r="A241" s="9">
        <v>1</v>
      </c>
      <c r="B241" s="9">
        <v>2</v>
      </c>
      <c r="C241" s="9">
        <v>3</v>
      </c>
      <c r="D241" s="14">
        <v>4</v>
      </c>
      <c r="E241" s="9">
        <v>5</v>
      </c>
      <c r="F241" s="14">
        <v>6</v>
      </c>
      <c r="G241" s="9">
        <v>7</v>
      </c>
      <c r="H241" s="9">
        <v>8</v>
      </c>
      <c r="I241" s="9">
        <v>9</v>
      </c>
      <c r="J241" s="9">
        <v>10</v>
      </c>
      <c r="K241" s="9">
        <v>11</v>
      </c>
      <c r="L241" s="9">
        <v>12</v>
      </c>
      <c r="M241"/>
      <c r="N241"/>
    </row>
    <row r="242" spans="1:14" ht="22.95" customHeight="1" x14ac:dyDescent="0.25">
      <c r="A242" s="57">
        <v>44805</v>
      </c>
      <c r="B242" s="59"/>
      <c r="C242" s="63">
        <f>IF(B242&gt;3999,B242-3999,0)</f>
        <v>0</v>
      </c>
      <c r="D242" s="15" t="s">
        <v>382</v>
      </c>
      <c r="E242" s="47"/>
      <c r="F242" s="11"/>
      <c r="G242" s="8">
        <f>IFERROR(VLOOKUP(F242,Šifranti!$F$5:$G$48,2,FALSE),0)</f>
        <v>0</v>
      </c>
      <c r="H242" s="44"/>
      <c r="I242" s="33"/>
      <c r="J242" s="50">
        <v>0.91</v>
      </c>
      <c r="K242" s="32">
        <f>IF(H242*I242*J242*C242 &lt;= 2000,H242*I242*J242*C242,2000)</f>
        <v>0</v>
      </c>
      <c r="L242" s="32">
        <f t="shared" ref="L242:L265" si="9">K242*1.161</f>
        <v>0</v>
      </c>
      <c r="M242"/>
      <c r="N242"/>
    </row>
    <row r="243" spans="1:14" ht="22.95" customHeight="1" x14ac:dyDescent="0.25">
      <c r="A243" s="58"/>
      <c r="B243" s="60"/>
      <c r="C243" s="64"/>
      <c r="D243" s="15" t="s">
        <v>383</v>
      </c>
      <c r="E243" s="47"/>
      <c r="F243" s="11"/>
      <c r="G243" s="8">
        <f>IFERROR(VLOOKUP(F243,Šifranti!$F$5:$G$48,2,FALSE),0)</f>
        <v>0</v>
      </c>
      <c r="H243" s="43">
        <f>H242</f>
        <v>0</v>
      </c>
      <c r="I243" s="33"/>
      <c r="J243" s="50">
        <v>0.91</v>
      </c>
      <c r="K243" s="32">
        <f>IF(H243*I243*J243*C242 &lt;= 2000,H243*I243*J243*C242,2000)</f>
        <v>0</v>
      </c>
      <c r="L243" s="32">
        <f t="shared" si="9"/>
        <v>0</v>
      </c>
      <c r="M243"/>
      <c r="N243"/>
    </row>
    <row r="244" spans="1:14" ht="22.95" customHeight="1" x14ac:dyDescent="0.25">
      <c r="A244" s="58"/>
      <c r="B244" s="60"/>
      <c r="C244" s="64"/>
      <c r="D244" s="8" t="s">
        <v>368</v>
      </c>
      <c r="E244" s="47"/>
      <c r="F244" s="11"/>
      <c r="G244" s="8">
        <f>IFERROR(VLOOKUP(F244,Šifranti!$F$49:$G$152,2,FALSE),0)</f>
        <v>0</v>
      </c>
      <c r="H244" s="43">
        <f>H242</f>
        <v>0</v>
      </c>
      <c r="I244" s="33"/>
      <c r="J244" s="50">
        <v>0.45</v>
      </c>
      <c r="K244" s="32">
        <f>IF(H244*I244*J244*C242 &lt;= 2000,H244*I244*J244*C242,2000)</f>
        <v>0</v>
      </c>
      <c r="L244" s="32">
        <f t="shared" si="9"/>
        <v>0</v>
      </c>
      <c r="M244"/>
      <c r="N244"/>
    </row>
    <row r="245" spans="1:14" ht="22.95" customHeight="1" x14ac:dyDescent="0.25">
      <c r="A245" s="58"/>
      <c r="B245" s="60"/>
      <c r="C245" s="64"/>
      <c r="D245" s="8" t="s">
        <v>369</v>
      </c>
      <c r="E245" s="47"/>
      <c r="F245" s="11"/>
      <c r="G245" s="8">
        <f>IFERROR(VLOOKUP(F245,Šifranti!$F$49:$G$152,2,FALSE),0)</f>
        <v>0</v>
      </c>
      <c r="H245" s="43">
        <f>H242</f>
        <v>0</v>
      </c>
      <c r="I245" s="33"/>
      <c r="J245" s="50">
        <v>0.45</v>
      </c>
      <c r="K245" s="32">
        <f>IF(H245*I245*J245*C242 &lt;= 2000,H245*I245*J245*C242,2000)</f>
        <v>0</v>
      </c>
      <c r="L245" s="32">
        <f t="shared" si="9"/>
        <v>0</v>
      </c>
      <c r="M245"/>
      <c r="N245"/>
    </row>
    <row r="246" spans="1:14" ht="22.95" customHeight="1" x14ac:dyDescent="0.25">
      <c r="A246" s="58"/>
      <c r="B246" s="60"/>
      <c r="C246" s="64"/>
      <c r="D246" s="8" t="s">
        <v>396</v>
      </c>
      <c r="E246" s="47"/>
      <c r="F246" s="11"/>
      <c r="G246" s="8">
        <f>IFERROR(VLOOKUP(F246,Šifranti!$F$49:$G$152,2,FALSE),0)</f>
        <v>0</v>
      </c>
      <c r="H246" s="43">
        <f>H242</f>
        <v>0</v>
      </c>
      <c r="I246" s="33"/>
      <c r="J246" s="50">
        <v>0.45</v>
      </c>
      <c r="K246" s="32">
        <f>IF(H246*I246*J246*C242 &lt;= 2000,H246*I246*J246*C242,2000)</f>
        <v>0</v>
      </c>
      <c r="L246" s="32">
        <f t="shared" si="9"/>
        <v>0</v>
      </c>
      <c r="M246"/>
      <c r="N246"/>
    </row>
    <row r="247" spans="1:14" ht="22.95" customHeight="1" x14ac:dyDescent="0.25">
      <c r="A247" s="58"/>
      <c r="B247" s="60"/>
      <c r="C247" s="64"/>
      <c r="D247" s="8" t="s">
        <v>397</v>
      </c>
      <c r="E247" s="47"/>
      <c r="F247" s="11"/>
      <c r="G247" s="8">
        <f>IFERROR(VLOOKUP(F247,Šifranti!$F$49:$G$152,2,FALSE),0)</f>
        <v>0</v>
      </c>
      <c r="H247" s="43">
        <f>H242</f>
        <v>0</v>
      </c>
      <c r="I247" s="33"/>
      <c r="J247" s="50">
        <v>0.45</v>
      </c>
      <c r="K247" s="32">
        <f>IF(H247*I247*J247*C242 &lt;= 2000,H247*I247*J247*C242,2000)</f>
        <v>0</v>
      </c>
      <c r="L247" s="32">
        <f t="shared" si="9"/>
        <v>0</v>
      </c>
      <c r="M247"/>
      <c r="N247"/>
    </row>
    <row r="248" spans="1:14" ht="22.95" customHeight="1" x14ac:dyDescent="0.25">
      <c r="A248" s="57">
        <v>44835</v>
      </c>
      <c r="B248" s="59"/>
      <c r="C248" s="63">
        <f>IF(B248&gt;3999,B248-3999,0)</f>
        <v>0</v>
      </c>
      <c r="D248" s="15" t="s">
        <v>382</v>
      </c>
      <c r="E248" s="47"/>
      <c r="F248" s="11"/>
      <c r="G248" s="8">
        <f>IFERROR(VLOOKUP(F248,Šifranti!$F$5:$G$48,2,FALSE),0)</f>
        <v>0</v>
      </c>
      <c r="H248" s="44"/>
      <c r="I248" s="33"/>
      <c r="J248" s="50">
        <v>0.91</v>
      </c>
      <c r="K248" s="32">
        <f>IF(H248*I248*J248*C248 &lt;= 2000,H248*I248*J248*C248,2000)</f>
        <v>0</v>
      </c>
      <c r="L248" s="32">
        <f t="shared" si="9"/>
        <v>0</v>
      </c>
      <c r="M248"/>
      <c r="N248"/>
    </row>
    <row r="249" spans="1:14" ht="22.95" customHeight="1" x14ac:dyDescent="0.25">
      <c r="A249" s="58"/>
      <c r="B249" s="60"/>
      <c r="C249" s="64"/>
      <c r="D249" s="15" t="s">
        <v>383</v>
      </c>
      <c r="E249" s="47"/>
      <c r="F249" s="11"/>
      <c r="G249" s="8">
        <f>IFERROR(VLOOKUP(F249,Šifranti!$F$5:$G$48,2,FALSE),0)</f>
        <v>0</v>
      </c>
      <c r="H249" s="43">
        <f>H248</f>
        <v>0</v>
      </c>
      <c r="I249" s="33"/>
      <c r="J249" s="50">
        <v>0.91</v>
      </c>
      <c r="K249" s="32">
        <f>IF(H249*I249*J249*C248 &lt;= 2000,H249*I249*J249*C248,2000)</f>
        <v>0</v>
      </c>
      <c r="L249" s="32">
        <f t="shared" si="9"/>
        <v>0</v>
      </c>
      <c r="M249"/>
      <c r="N249"/>
    </row>
    <row r="250" spans="1:14" ht="22.95" customHeight="1" x14ac:dyDescent="0.25">
      <c r="A250" s="58"/>
      <c r="B250" s="60"/>
      <c r="C250" s="64"/>
      <c r="D250" s="8" t="s">
        <v>368</v>
      </c>
      <c r="E250" s="47"/>
      <c r="F250" s="11"/>
      <c r="G250" s="8">
        <f>IFERROR(VLOOKUP(F250,Šifranti!$F$49:$G$152,2,FALSE),0)</f>
        <v>0</v>
      </c>
      <c r="H250" s="43">
        <f>H248</f>
        <v>0</v>
      </c>
      <c r="I250" s="33"/>
      <c r="J250" s="50">
        <v>0.45</v>
      </c>
      <c r="K250" s="32">
        <f>IF(H250*I250*J250*C248 &lt;= 2000,H250*I250*J250*C248,2000)</f>
        <v>0</v>
      </c>
      <c r="L250" s="32">
        <f t="shared" si="9"/>
        <v>0</v>
      </c>
      <c r="M250"/>
      <c r="N250"/>
    </row>
    <row r="251" spans="1:14" ht="22.95" customHeight="1" x14ac:dyDescent="0.25">
      <c r="A251" s="58"/>
      <c r="B251" s="60"/>
      <c r="C251" s="64"/>
      <c r="D251" s="8" t="s">
        <v>369</v>
      </c>
      <c r="E251" s="47"/>
      <c r="F251" s="11"/>
      <c r="G251" s="8">
        <f>IFERROR(VLOOKUP(F251,Šifranti!$F$49:$G$152,2,FALSE),0)</f>
        <v>0</v>
      </c>
      <c r="H251" s="43">
        <f>H248</f>
        <v>0</v>
      </c>
      <c r="I251" s="33"/>
      <c r="J251" s="50">
        <v>0.45</v>
      </c>
      <c r="K251" s="32">
        <f>IF(H251*I251*J251*C248 &lt;= 2000,H251*I251*J251*C248,2000)</f>
        <v>0</v>
      </c>
      <c r="L251" s="32">
        <f t="shared" si="9"/>
        <v>0</v>
      </c>
      <c r="M251"/>
      <c r="N251"/>
    </row>
    <row r="252" spans="1:14" ht="22.95" customHeight="1" x14ac:dyDescent="0.25">
      <c r="A252" s="58"/>
      <c r="B252" s="60"/>
      <c r="C252" s="64"/>
      <c r="D252" s="8" t="s">
        <v>396</v>
      </c>
      <c r="E252" s="47"/>
      <c r="F252" s="11"/>
      <c r="G252" s="8">
        <f>IFERROR(VLOOKUP(F252,Šifranti!$F$49:$G$152,2,FALSE),0)</f>
        <v>0</v>
      </c>
      <c r="H252" s="43">
        <f>H248</f>
        <v>0</v>
      </c>
      <c r="I252" s="33"/>
      <c r="J252" s="50">
        <v>0.45</v>
      </c>
      <c r="K252" s="32">
        <f>IF(H252*I252*J252*C248 &lt;= 2000,H252*I252*J252*C248,2000)</f>
        <v>0</v>
      </c>
      <c r="L252" s="32">
        <f t="shared" si="9"/>
        <v>0</v>
      </c>
      <c r="M252"/>
      <c r="N252"/>
    </row>
    <row r="253" spans="1:14" ht="22.95" customHeight="1" x14ac:dyDescent="0.25">
      <c r="A253" s="58"/>
      <c r="B253" s="60"/>
      <c r="C253" s="64"/>
      <c r="D253" s="8" t="s">
        <v>397</v>
      </c>
      <c r="E253" s="47"/>
      <c r="F253" s="11"/>
      <c r="G253" s="8">
        <f>IFERROR(VLOOKUP(F253,Šifranti!$F$49:$G$152,2,FALSE),0)</f>
        <v>0</v>
      </c>
      <c r="H253" s="43">
        <f>H248</f>
        <v>0</v>
      </c>
      <c r="I253" s="33"/>
      <c r="J253" s="50">
        <v>0.45</v>
      </c>
      <c r="K253" s="32">
        <f>IF(H253*I253*J253*C248 &lt;= 2000,H253*I253*J253*C248,2000)</f>
        <v>0</v>
      </c>
      <c r="L253" s="32">
        <f t="shared" si="9"/>
        <v>0</v>
      </c>
      <c r="M253"/>
      <c r="N253"/>
    </row>
    <row r="254" spans="1:14" ht="22.95" customHeight="1" x14ac:dyDescent="0.25">
      <c r="A254" s="57">
        <v>44866</v>
      </c>
      <c r="B254" s="59"/>
      <c r="C254" s="63">
        <f>IF(B254&gt;3999,B254-3999,0)</f>
        <v>0</v>
      </c>
      <c r="D254" s="15" t="s">
        <v>382</v>
      </c>
      <c r="E254" s="47"/>
      <c r="F254" s="11"/>
      <c r="G254" s="8">
        <f>IFERROR(VLOOKUP(F254,Šifranti!$F$5:$G$48,2,FALSE),0)</f>
        <v>0</v>
      </c>
      <c r="H254" s="44"/>
      <c r="I254" s="33"/>
      <c r="J254" s="50">
        <v>0.91</v>
      </c>
      <c r="K254" s="32">
        <f>IF(H254*I254*J254*C254 &lt;= 2000,H254*I254*J254*C254,2000)</f>
        <v>0</v>
      </c>
      <c r="L254" s="32">
        <f t="shared" si="9"/>
        <v>0</v>
      </c>
      <c r="M254"/>
      <c r="N254"/>
    </row>
    <row r="255" spans="1:14" ht="22.95" customHeight="1" x14ac:dyDescent="0.25">
      <c r="A255" s="58"/>
      <c r="B255" s="60"/>
      <c r="C255" s="64"/>
      <c r="D255" s="15" t="s">
        <v>383</v>
      </c>
      <c r="E255" s="47"/>
      <c r="F255" s="11"/>
      <c r="G255" s="8">
        <f>IFERROR(VLOOKUP(F255,Šifranti!$F$5:$G$48,2,FALSE),0)</f>
        <v>0</v>
      </c>
      <c r="H255" s="43">
        <f>H254</f>
        <v>0</v>
      </c>
      <c r="I255" s="33"/>
      <c r="J255" s="50">
        <v>0.91</v>
      </c>
      <c r="K255" s="32">
        <f>IF(H255*I255*J255*C254 &lt;= 2000,H255*I255*J255*C254,2000)</f>
        <v>0</v>
      </c>
      <c r="L255" s="32">
        <f t="shared" si="9"/>
        <v>0</v>
      </c>
      <c r="M255"/>
      <c r="N255"/>
    </row>
    <row r="256" spans="1:14" ht="22.95" customHeight="1" x14ac:dyDescent="0.25">
      <c r="A256" s="58"/>
      <c r="B256" s="60"/>
      <c r="C256" s="64"/>
      <c r="D256" s="8" t="s">
        <v>368</v>
      </c>
      <c r="E256" s="47"/>
      <c r="F256" s="11"/>
      <c r="G256" s="8">
        <f>IFERROR(VLOOKUP(F256,Šifranti!$F$49:$G$152,2,FALSE),0)</f>
        <v>0</v>
      </c>
      <c r="H256" s="43">
        <f>H254</f>
        <v>0</v>
      </c>
      <c r="I256" s="33"/>
      <c r="J256" s="50">
        <v>0.45</v>
      </c>
      <c r="K256" s="32">
        <f>IF(H256*I256*J256*C254 &lt;= 2000,H256*I256*J256*C254,2000)</f>
        <v>0</v>
      </c>
      <c r="L256" s="32">
        <f t="shared" si="9"/>
        <v>0</v>
      </c>
      <c r="M256"/>
      <c r="N256"/>
    </row>
    <row r="257" spans="1:14" ht="22.95" customHeight="1" x14ac:dyDescent="0.25">
      <c r="A257" s="58"/>
      <c r="B257" s="60"/>
      <c r="C257" s="64"/>
      <c r="D257" s="8" t="s">
        <v>369</v>
      </c>
      <c r="E257" s="47"/>
      <c r="F257" s="11"/>
      <c r="G257" s="8">
        <f>IFERROR(VLOOKUP(F257,Šifranti!$F$49:$G$152,2,FALSE),0)</f>
        <v>0</v>
      </c>
      <c r="H257" s="43">
        <f>H254</f>
        <v>0</v>
      </c>
      <c r="I257" s="33"/>
      <c r="J257" s="50">
        <v>0.45</v>
      </c>
      <c r="K257" s="32">
        <f>IF(H257*I257*J257*C254 &lt;= 2000,H257*I257*J257*C254,2000)</f>
        <v>0</v>
      </c>
      <c r="L257" s="32">
        <f t="shared" si="9"/>
        <v>0</v>
      </c>
      <c r="M257"/>
      <c r="N257"/>
    </row>
    <row r="258" spans="1:14" ht="22.95" customHeight="1" x14ac:dyDescent="0.25">
      <c r="A258" s="58"/>
      <c r="B258" s="60"/>
      <c r="C258" s="64"/>
      <c r="D258" s="8" t="s">
        <v>396</v>
      </c>
      <c r="E258" s="47"/>
      <c r="F258" s="11"/>
      <c r="G258" s="8">
        <f>IFERROR(VLOOKUP(F258,Šifranti!$F$49:$G$152,2,FALSE),0)</f>
        <v>0</v>
      </c>
      <c r="H258" s="43">
        <f>H254</f>
        <v>0</v>
      </c>
      <c r="I258" s="33"/>
      <c r="J258" s="50">
        <v>0.45</v>
      </c>
      <c r="K258" s="32">
        <f>IF(H258*I258*J258*C254 &lt;= 2000,H258*I258*J258*C254,2000)</f>
        <v>0</v>
      </c>
      <c r="L258" s="32">
        <f t="shared" si="9"/>
        <v>0</v>
      </c>
      <c r="M258"/>
      <c r="N258"/>
    </row>
    <row r="259" spans="1:14" ht="22.95" customHeight="1" x14ac:dyDescent="0.25">
      <c r="A259" s="58"/>
      <c r="B259" s="60"/>
      <c r="C259" s="64"/>
      <c r="D259" s="8" t="s">
        <v>397</v>
      </c>
      <c r="E259" s="47"/>
      <c r="F259" s="11"/>
      <c r="G259" s="8">
        <f>IFERROR(VLOOKUP(F259,Šifranti!$F$49:$G$152,2,FALSE),0)</f>
        <v>0</v>
      </c>
      <c r="H259" s="43">
        <f>H254</f>
        <v>0</v>
      </c>
      <c r="I259" s="33"/>
      <c r="J259" s="50">
        <v>0.45</v>
      </c>
      <c r="K259" s="32">
        <f>IF(H259*I259*J259*C254 &lt;= 2000,H259*I259*J259*C254,2000)</f>
        <v>0</v>
      </c>
      <c r="L259" s="32">
        <f t="shared" si="9"/>
        <v>0</v>
      </c>
      <c r="M259"/>
      <c r="N259"/>
    </row>
    <row r="260" spans="1:14" ht="22.95" customHeight="1" x14ac:dyDescent="0.25">
      <c r="A260" s="57">
        <v>44896</v>
      </c>
      <c r="B260" s="59"/>
      <c r="C260" s="63">
        <f>IF(B260&gt;3999,B260-3999,0)</f>
        <v>0</v>
      </c>
      <c r="D260" s="15" t="s">
        <v>382</v>
      </c>
      <c r="E260" s="47"/>
      <c r="F260" s="11"/>
      <c r="G260" s="8">
        <f>IFERROR(VLOOKUP(F260,Šifranti!$F$5:$G$48,2,FALSE),0)</f>
        <v>0</v>
      </c>
      <c r="H260" s="44"/>
      <c r="I260" s="33"/>
      <c r="J260" s="50">
        <v>0.91</v>
      </c>
      <c r="K260" s="32">
        <f>IF(H260*I260*J260*C260 &lt;= 2000,H260*I260*J260*C260,2000)</f>
        <v>0</v>
      </c>
      <c r="L260" s="32">
        <f t="shared" si="9"/>
        <v>0</v>
      </c>
      <c r="M260"/>
      <c r="N260"/>
    </row>
    <row r="261" spans="1:14" ht="22.95" customHeight="1" x14ac:dyDescent="0.25">
      <c r="A261" s="58"/>
      <c r="B261" s="60"/>
      <c r="C261" s="64"/>
      <c r="D261" s="15" t="s">
        <v>383</v>
      </c>
      <c r="E261" s="47"/>
      <c r="F261" s="11"/>
      <c r="G261" s="8">
        <f>IFERROR(VLOOKUP(F261,Šifranti!$F$5:$G$48,2,FALSE),0)</f>
        <v>0</v>
      </c>
      <c r="H261" s="43">
        <f>H260</f>
        <v>0</v>
      </c>
      <c r="I261" s="33"/>
      <c r="J261" s="50">
        <v>0.91</v>
      </c>
      <c r="K261" s="32">
        <f>IF(H261*I261*J261*C260 &lt;= 2000,H261*I261*J261*C260,2000)</f>
        <v>0</v>
      </c>
      <c r="L261" s="32">
        <f t="shared" si="9"/>
        <v>0</v>
      </c>
      <c r="M261"/>
      <c r="N261"/>
    </row>
    <row r="262" spans="1:14" ht="22.95" customHeight="1" x14ac:dyDescent="0.25">
      <c r="A262" s="58"/>
      <c r="B262" s="60"/>
      <c r="C262" s="64"/>
      <c r="D262" s="8" t="s">
        <v>368</v>
      </c>
      <c r="E262" s="47"/>
      <c r="F262" s="11"/>
      <c r="G262" s="8">
        <f>IFERROR(VLOOKUP(F262,Šifranti!$F$49:$G$152,2,FALSE),0)</f>
        <v>0</v>
      </c>
      <c r="H262" s="43">
        <f>H260</f>
        <v>0</v>
      </c>
      <c r="I262" s="33"/>
      <c r="J262" s="50">
        <v>0.45</v>
      </c>
      <c r="K262" s="32">
        <f>IF(H262*I262*J262*C260 &lt;= 2000,H262*I262*J262*C260,2000)</f>
        <v>0</v>
      </c>
      <c r="L262" s="32">
        <f t="shared" si="9"/>
        <v>0</v>
      </c>
      <c r="M262"/>
      <c r="N262"/>
    </row>
    <row r="263" spans="1:14" ht="22.95" customHeight="1" x14ac:dyDescent="0.25">
      <c r="A263" s="58"/>
      <c r="B263" s="60"/>
      <c r="C263" s="64"/>
      <c r="D263" s="8" t="s">
        <v>369</v>
      </c>
      <c r="E263" s="47"/>
      <c r="F263" s="11"/>
      <c r="G263" s="8">
        <f>IFERROR(VLOOKUP(F263,Šifranti!$F$49:$G$152,2,FALSE),0)</f>
        <v>0</v>
      </c>
      <c r="H263" s="43">
        <f>H260</f>
        <v>0</v>
      </c>
      <c r="I263" s="33"/>
      <c r="J263" s="50">
        <v>0.45</v>
      </c>
      <c r="K263" s="32">
        <f>IF(H263*I263*J263*C260 &lt;= 2000,H263*I263*J263*C260,2000)</f>
        <v>0</v>
      </c>
      <c r="L263" s="32">
        <f t="shared" si="9"/>
        <v>0</v>
      </c>
      <c r="M263"/>
      <c r="N263"/>
    </row>
    <row r="264" spans="1:14" ht="22.95" customHeight="1" x14ac:dyDescent="0.25">
      <c r="A264" s="58"/>
      <c r="B264" s="60"/>
      <c r="C264" s="64"/>
      <c r="D264" s="8" t="s">
        <v>396</v>
      </c>
      <c r="E264" s="47"/>
      <c r="F264" s="11"/>
      <c r="G264" s="8">
        <f>IFERROR(VLOOKUP(F264,Šifranti!$F$49:$G$152,2,FALSE),0)</f>
        <v>0</v>
      </c>
      <c r="H264" s="43">
        <f>H260</f>
        <v>0</v>
      </c>
      <c r="I264" s="33"/>
      <c r="J264" s="50">
        <v>0.45</v>
      </c>
      <c r="K264" s="32">
        <f>IF(H264*I264*J264*C260 &lt;= 2000,H264*I264*J264*C260,2000)</f>
        <v>0</v>
      </c>
      <c r="L264" s="32">
        <f t="shared" si="9"/>
        <v>0</v>
      </c>
      <c r="M264"/>
      <c r="N264"/>
    </row>
    <row r="265" spans="1:14" ht="22.95" customHeight="1" x14ac:dyDescent="0.25">
      <c r="A265" s="58"/>
      <c r="B265" s="60"/>
      <c r="C265" s="64"/>
      <c r="D265" s="8" t="s">
        <v>397</v>
      </c>
      <c r="E265" s="47"/>
      <c r="F265" s="11"/>
      <c r="G265" s="8">
        <f>IFERROR(VLOOKUP(F265,Šifranti!$F$49:$G$152,2,FALSE),0)</f>
        <v>0</v>
      </c>
      <c r="H265" s="43">
        <f>H260</f>
        <v>0</v>
      </c>
      <c r="I265" s="33"/>
      <c r="J265" s="50">
        <v>0.45</v>
      </c>
      <c r="K265" s="32">
        <f>IF(H265*I265*J265*C260 &lt;= 2000,H265*I265*J265*C260,2000)</f>
        <v>0</v>
      </c>
      <c r="L265" s="32">
        <f t="shared" si="9"/>
        <v>0</v>
      </c>
      <c r="M265"/>
      <c r="N265"/>
    </row>
    <row r="266" spans="1:14" ht="22.95" customHeight="1" x14ac:dyDescent="0.25">
      <c r="A266" s="34" t="s">
        <v>320</v>
      </c>
      <c r="B266" s="34"/>
      <c r="C266" s="7"/>
      <c r="D266" s="7"/>
      <c r="E266" s="7"/>
      <c r="F266" s="7"/>
      <c r="G266" s="7"/>
      <c r="H266" s="7"/>
      <c r="I266" s="7"/>
      <c r="J266" s="7"/>
      <c r="K266" s="32">
        <f>SUM(K242:K265)</f>
        <v>0</v>
      </c>
      <c r="L266" s="32">
        <f>SUM(L242:L265)</f>
        <v>0</v>
      </c>
      <c r="M266"/>
      <c r="N266"/>
    </row>
    <row r="267" spans="1:14" ht="22.95" customHeight="1" x14ac:dyDescent="0.25">
      <c r="A267"/>
      <c r="B267"/>
      <c r="C267"/>
      <c r="D267"/>
      <c r="E267"/>
      <c r="F267"/>
      <c r="G267"/>
      <c r="H267"/>
      <c r="I267"/>
      <c r="J267"/>
      <c r="K267"/>
      <c r="L267"/>
      <c r="M267"/>
      <c r="N267"/>
    </row>
    <row r="268" spans="1:14" ht="22.95" customHeight="1" x14ac:dyDescent="0.25">
      <c r="A268" s="26" t="s">
        <v>424</v>
      </c>
      <c r="B268" s="46"/>
      <c r="C268"/>
      <c r="D268"/>
      <c r="E268"/>
      <c r="F268"/>
      <c r="G268"/>
      <c r="H268"/>
      <c r="I268"/>
      <c r="J268"/>
      <c r="K268"/>
      <c r="L268"/>
      <c r="M268"/>
      <c r="N268"/>
    </row>
    <row r="269" spans="1:14" ht="56.4" customHeight="1" x14ac:dyDescent="0.25">
      <c r="A269" s="8" t="s">
        <v>11</v>
      </c>
      <c r="B269" s="8" t="s">
        <v>491</v>
      </c>
      <c r="C269" s="13" t="s">
        <v>412</v>
      </c>
      <c r="D269" s="8" t="s">
        <v>420</v>
      </c>
      <c r="E269" s="8" t="s">
        <v>8</v>
      </c>
      <c r="F269" s="8" t="s">
        <v>9</v>
      </c>
      <c r="G269" s="8" t="s">
        <v>10</v>
      </c>
      <c r="H269" s="8" t="s">
        <v>395</v>
      </c>
      <c r="I269" s="8" t="s">
        <v>372</v>
      </c>
      <c r="J269" s="8" t="s">
        <v>384</v>
      </c>
      <c r="K269" s="13" t="s">
        <v>381</v>
      </c>
      <c r="L269" s="13" t="s">
        <v>380</v>
      </c>
      <c r="M269"/>
      <c r="N269"/>
    </row>
    <row r="270" spans="1:14" ht="22.95" customHeight="1" x14ac:dyDescent="0.25">
      <c r="A270" s="9">
        <v>1</v>
      </c>
      <c r="B270" s="9">
        <v>2</v>
      </c>
      <c r="C270" s="9">
        <v>3</v>
      </c>
      <c r="D270" s="14">
        <v>4</v>
      </c>
      <c r="E270" s="9">
        <v>5</v>
      </c>
      <c r="F270" s="14">
        <v>6</v>
      </c>
      <c r="G270" s="9">
        <v>7</v>
      </c>
      <c r="H270" s="9">
        <v>8</v>
      </c>
      <c r="I270" s="9">
        <v>9</v>
      </c>
      <c r="J270" s="9">
        <v>10</v>
      </c>
      <c r="K270" s="9">
        <v>11</v>
      </c>
      <c r="L270" s="9">
        <v>12</v>
      </c>
      <c r="M270"/>
      <c r="N270"/>
    </row>
    <row r="271" spans="1:14" ht="22.95" customHeight="1" x14ac:dyDescent="0.25">
      <c r="A271" s="57">
        <v>44805</v>
      </c>
      <c r="B271" s="59"/>
      <c r="C271" s="63">
        <f>IF(B271&gt;3999,B271-3999,0)</f>
        <v>0</v>
      </c>
      <c r="D271" s="15" t="s">
        <v>382</v>
      </c>
      <c r="E271" s="47"/>
      <c r="F271" s="11"/>
      <c r="G271" s="8">
        <f>IFERROR(VLOOKUP(F271,Šifranti!$F$5:$G$48,2,FALSE),0)</f>
        <v>0</v>
      </c>
      <c r="H271" s="44"/>
      <c r="I271" s="33"/>
      <c r="J271" s="50">
        <v>0.91</v>
      </c>
      <c r="K271" s="32">
        <f>IF(H271*I271*J271*C271 &lt;= 2000,H271*I271*J271*C271,2000)</f>
        <v>0</v>
      </c>
      <c r="L271" s="32">
        <f t="shared" ref="L271:L294" si="10">K271*1.161</f>
        <v>0</v>
      </c>
      <c r="M271"/>
      <c r="N271"/>
    </row>
    <row r="272" spans="1:14" ht="22.95" customHeight="1" x14ac:dyDescent="0.25">
      <c r="A272" s="58"/>
      <c r="B272" s="60"/>
      <c r="C272" s="64"/>
      <c r="D272" s="15" t="s">
        <v>383</v>
      </c>
      <c r="E272" s="47"/>
      <c r="F272" s="11"/>
      <c r="G272" s="8">
        <f>IFERROR(VLOOKUP(F272,Šifranti!$F$5:$G$48,2,FALSE),0)</f>
        <v>0</v>
      </c>
      <c r="H272" s="43">
        <f>H271</f>
        <v>0</v>
      </c>
      <c r="I272" s="33"/>
      <c r="J272" s="50">
        <v>0.91</v>
      </c>
      <c r="K272" s="32">
        <f>IF(H272*I272*J272*C271 &lt;= 2000,H272*I272*J272*C271,2000)</f>
        <v>0</v>
      </c>
      <c r="L272" s="32">
        <f t="shared" si="10"/>
        <v>0</v>
      </c>
      <c r="M272"/>
      <c r="N272"/>
    </row>
    <row r="273" spans="1:14" ht="22.95" customHeight="1" x14ac:dyDescent="0.25">
      <c r="A273" s="58"/>
      <c r="B273" s="60"/>
      <c r="C273" s="64"/>
      <c r="D273" s="8" t="s">
        <v>368</v>
      </c>
      <c r="E273" s="47"/>
      <c r="F273" s="11"/>
      <c r="G273" s="8">
        <f>IFERROR(VLOOKUP(F273,Šifranti!$F$49:$G$152,2,FALSE),0)</f>
        <v>0</v>
      </c>
      <c r="H273" s="43">
        <f>H271</f>
        <v>0</v>
      </c>
      <c r="I273" s="33"/>
      <c r="J273" s="50">
        <v>0.45</v>
      </c>
      <c r="K273" s="32">
        <f>IF(H273*I273*J273*C271 &lt;= 2000,H273*I273*J273*C271,2000)</f>
        <v>0</v>
      </c>
      <c r="L273" s="32">
        <f t="shared" si="10"/>
        <v>0</v>
      </c>
      <c r="M273"/>
      <c r="N273"/>
    </row>
    <row r="274" spans="1:14" ht="22.95" customHeight="1" x14ac:dyDescent="0.25">
      <c r="A274" s="58"/>
      <c r="B274" s="60"/>
      <c r="C274" s="64"/>
      <c r="D274" s="8" t="s">
        <v>369</v>
      </c>
      <c r="E274" s="47"/>
      <c r="F274" s="11"/>
      <c r="G274" s="8">
        <f>IFERROR(VLOOKUP(F274,Šifranti!$F$49:$G$152,2,FALSE),0)</f>
        <v>0</v>
      </c>
      <c r="H274" s="43">
        <f>H271</f>
        <v>0</v>
      </c>
      <c r="I274" s="33"/>
      <c r="J274" s="50">
        <v>0.45</v>
      </c>
      <c r="K274" s="32">
        <f>IF(H274*I274*J274*C271 &lt;= 2000,H274*I274*J274*C271,2000)</f>
        <v>0</v>
      </c>
      <c r="L274" s="32">
        <f t="shared" si="10"/>
        <v>0</v>
      </c>
      <c r="M274"/>
      <c r="N274"/>
    </row>
    <row r="275" spans="1:14" ht="22.95" customHeight="1" x14ac:dyDescent="0.25">
      <c r="A275" s="58"/>
      <c r="B275" s="60"/>
      <c r="C275" s="64"/>
      <c r="D275" s="8" t="s">
        <v>396</v>
      </c>
      <c r="E275" s="47"/>
      <c r="F275" s="11"/>
      <c r="G275" s="8">
        <f>IFERROR(VLOOKUP(F275,Šifranti!$F$49:$G$152,2,FALSE),0)</f>
        <v>0</v>
      </c>
      <c r="H275" s="43">
        <f>H271</f>
        <v>0</v>
      </c>
      <c r="I275" s="33"/>
      <c r="J275" s="50">
        <v>0.45</v>
      </c>
      <c r="K275" s="32">
        <f>IF(H275*I275*J275*C271 &lt;= 2000,H275*I275*J275*C271,2000)</f>
        <v>0</v>
      </c>
      <c r="L275" s="32">
        <f t="shared" si="10"/>
        <v>0</v>
      </c>
      <c r="M275"/>
      <c r="N275"/>
    </row>
    <row r="276" spans="1:14" ht="22.95" customHeight="1" x14ac:dyDescent="0.25">
      <c r="A276" s="58"/>
      <c r="B276" s="60"/>
      <c r="C276" s="64"/>
      <c r="D276" s="8" t="s">
        <v>397</v>
      </c>
      <c r="E276" s="47"/>
      <c r="F276" s="11"/>
      <c r="G276" s="8">
        <f>IFERROR(VLOOKUP(F276,Šifranti!$F$49:$G$152,2,FALSE),0)</f>
        <v>0</v>
      </c>
      <c r="H276" s="43">
        <f>H271</f>
        <v>0</v>
      </c>
      <c r="I276" s="33"/>
      <c r="J276" s="50">
        <v>0.45</v>
      </c>
      <c r="K276" s="32">
        <f>IF(H276*I276*J276*C271 &lt;= 2000,H276*I276*J276*C271,2000)</f>
        <v>0</v>
      </c>
      <c r="L276" s="32">
        <f t="shared" si="10"/>
        <v>0</v>
      </c>
      <c r="M276"/>
      <c r="N276"/>
    </row>
    <row r="277" spans="1:14" ht="22.95" customHeight="1" x14ac:dyDescent="0.25">
      <c r="A277" s="57">
        <v>44835</v>
      </c>
      <c r="B277" s="59"/>
      <c r="C277" s="63">
        <f>IF(B277&gt;3999,B277-3999,0)</f>
        <v>0</v>
      </c>
      <c r="D277" s="15" t="s">
        <v>382</v>
      </c>
      <c r="E277" s="47"/>
      <c r="F277" s="11"/>
      <c r="G277" s="8">
        <f>IFERROR(VLOOKUP(F277,Šifranti!$F$5:$G$48,2,FALSE),0)</f>
        <v>0</v>
      </c>
      <c r="H277" s="44"/>
      <c r="I277" s="33"/>
      <c r="J277" s="50">
        <v>0.91</v>
      </c>
      <c r="K277" s="32">
        <f>IF(H277*I277*J277*C277 &lt;= 2000,H277*I277*J277*C277,2000)</f>
        <v>0</v>
      </c>
      <c r="L277" s="32">
        <f t="shared" si="10"/>
        <v>0</v>
      </c>
      <c r="M277"/>
      <c r="N277"/>
    </row>
    <row r="278" spans="1:14" ht="22.95" customHeight="1" x14ac:dyDescent="0.25">
      <c r="A278" s="58"/>
      <c r="B278" s="60"/>
      <c r="C278" s="64"/>
      <c r="D278" s="15" t="s">
        <v>383</v>
      </c>
      <c r="E278" s="47"/>
      <c r="F278" s="11"/>
      <c r="G278" s="8">
        <f>IFERROR(VLOOKUP(F278,Šifranti!$F$5:$G$48,2,FALSE),0)</f>
        <v>0</v>
      </c>
      <c r="H278" s="43">
        <f>H277</f>
        <v>0</v>
      </c>
      <c r="I278" s="33"/>
      <c r="J278" s="50">
        <v>0.91</v>
      </c>
      <c r="K278" s="32">
        <f>IF(H278*I278*J278*C277 &lt;= 2000,H278*I278*J278*C277,2000)</f>
        <v>0</v>
      </c>
      <c r="L278" s="32">
        <f t="shared" si="10"/>
        <v>0</v>
      </c>
      <c r="M278"/>
      <c r="N278"/>
    </row>
    <row r="279" spans="1:14" ht="22.95" customHeight="1" x14ac:dyDescent="0.25">
      <c r="A279" s="58"/>
      <c r="B279" s="60"/>
      <c r="C279" s="64"/>
      <c r="D279" s="8" t="s">
        <v>368</v>
      </c>
      <c r="E279" s="47"/>
      <c r="F279" s="11"/>
      <c r="G279" s="8">
        <f>IFERROR(VLOOKUP(F279,Šifranti!$F$49:$G$152,2,FALSE),0)</f>
        <v>0</v>
      </c>
      <c r="H279" s="43">
        <f>H277</f>
        <v>0</v>
      </c>
      <c r="I279" s="33"/>
      <c r="J279" s="50">
        <v>0.45</v>
      </c>
      <c r="K279" s="32">
        <f>IF(H279*I279*J279*C277 &lt;= 2000,H279*I279*J279*C277,2000)</f>
        <v>0</v>
      </c>
      <c r="L279" s="32">
        <f t="shared" si="10"/>
        <v>0</v>
      </c>
      <c r="M279"/>
      <c r="N279"/>
    </row>
    <row r="280" spans="1:14" ht="22.95" customHeight="1" x14ac:dyDescent="0.25">
      <c r="A280" s="58"/>
      <c r="B280" s="60"/>
      <c r="C280" s="64"/>
      <c r="D280" s="8" t="s">
        <v>369</v>
      </c>
      <c r="E280" s="47"/>
      <c r="F280" s="11"/>
      <c r="G280" s="8">
        <f>IFERROR(VLOOKUP(F280,Šifranti!$F$49:$G$152,2,FALSE),0)</f>
        <v>0</v>
      </c>
      <c r="H280" s="43">
        <f>H277</f>
        <v>0</v>
      </c>
      <c r="I280" s="33"/>
      <c r="J280" s="50">
        <v>0.45</v>
      </c>
      <c r="K280" s="32">
        <f>IF(H280*I280*J280*C277 &lt;= 2000,H280*I280*J280*C277,2000)</f>
        <v>0</v>
      </c>
      <c r="L280" s="32">
        <f t="shared" si="10"/>
        <v>0</v>
      </c>
      <c r="M280"/>
      <c r="N280"/>
    </row>
    <row r="281" spans="1:14" ht="22.95" customHeight="1" x14ac:dyDescent="0.25">
      <c r="A281" s="58"/>
      <c r="B281" s="60"/>
      <c r="C281" s="64"/>
      <c r="D281" s="8" t="s">
        <v>396</v>
      </c>
      <c r="E281" s="47"/>
      <c r="F281" s="11"/>
      <c r="G281" s="8">
        <f>IFERROR(VLOOKUP(F281,Šifranti!$F$49:$G$152,2,FALSE),0)</f>
        <v>0</v>
      </c>
      <c r="H281" s="43">
        <f>H277</f>
        <v>0</v>
      </c>
      <c r="I281" s="33"/>
      <c r="J281" s="50">
        <v>0.45</v>
      </c>
      <c r="K281" s="32">
        <f>IF(H281*I281*J281*C277 &lt;= 2000,H281*I281*J281*C277,2000)</f>
        <v>0</v>
      </c>
      <c r="L281" s="32">
        <f t="shared" si="10"/>
        <v>0</v>
      </c>
      <c r="M281"/>
      <c r="N281"/>
    </row>
    <row r="282" spans="1:14" ht="22.95" customHeight="1" x14ac:dyDescent="0.25">
      <c r="A282" s="58"/>
      <c r="B282" s="60"/>
      <c r="C282" s="64"/>
      <c r="D282" s="8" t="s">
        <v>397</v>
      </c>
      <c r="E282" s="47"/>
      <c r="F282" s="11"/>
      <c r="G282" s="8">
        <f>IFERROR(VLOOKUP(F282,Šifranti!$F$49:$G$152,2,FALSE),0)</f>
        <v>0</v>
      </c>
      <c r="H282" s="43">
        <f>H277</f>
        <v>0</v>
      </c>
      <c r="I282" s="33"/>
      <c r="J282" s="50">
        <v>0.45</v>
      </c>
      <c r="K282" s="32">
        <f>IF(H282*I282*J282*C277 &lt;= 2000,H282*I282*J282*C277,2000)</f>
        <v>0</v>
      </c>
      <c r="L282" s="32">
        <f t="shared" si="10"/>
        <v>0</v>
      </c>
      <c r="M282"/>
      <c r="N282"/>
    </row>
    <row r="283" spans="1:14" ht="22.95" customHeight="1" x14ac:dyDescent="0.25">
      <c r="A283" s="57">
        <v>44866</v>
      </c>
      <c r="B283" s="59"/>
      <c r="C283" s="63">
        <f>IF(B283&gt;3999,B283-3999,0)</f>
        <v>0</v>
      </c>
      <c r="D283" s="15" t="s">
        <v>382</v>
      </c>
      <c r="E283" s="47"/>
      <c r="F283" s="11"/>
      <c r="G283" s="8">
        <f>IFERROR(VLOOKUP(F283,Šifranti!$F$5:$G$48,2,FALSE),0)</f>
        <v>0</v>
      </c>
      <c r="H283" s="44"/>
      <c r="I283" s="33"/>
      <c r="J283" s="50">
        <v>0.91</v>
      </c>
      <c r="K283" s="32">
        <f>IF(H283*I283*J283*C283 &lt;= 2000,H283*I283*J283*C283,2000)</f>
        <v>0</v>
      </c>
      <c r="L283" s="32">
        <f t="shared" si="10"/>
        <v>0</v>
      </c>
      <c r="M283"/>
      <c r="N283"/>
    </row>
    <row r="284" spans="1:14" ht="22.95" customHeight="1" x14ac:dyDescent="0.25">
      <c r="A284" s="58"/>
      <c r="B284" s="60"/>
      <c r="C284" s="64"/>
      <c r="D284" s="15" t="s">
        <v>383</v>
      </c>
      <c r="E284" s="47"/>
      <c r="F284" s="11"/>
      <c r="G284" s="8">
        <f>IFERROR(VLOOKUP(F284,Šifranti!$F$5:$G$48,2,FALSE),0)</f>
        <v>0</v>
      </c>
      <c r="H284" s="43">
        <f>H283</f>
        <v>0</v>
      </c>
      <c r="I284" s="33"/>
      <c r="J284" s="50">
        <v>0.91</v>
      </c>
      <c r="K284" s="32">
        <f>IF(H284*I284*J284*C283 &lt;= 2000,H284*I284*J284*C283,2000)</f>
        <v>0</v>
      </c>
      <c r="L284" s="32">
        <f t="shared" si="10"/>
        <v>0</v>
      </c>
      <c r="M284"/>
      <c r="N284"/>
    </row>
    <row r="285" spans="1:14" ht="22.95" customHeight="1" x14ac:dyDescent="0.25">
      <c r="A285" s="58"/>
      <c r="B285" s="60"/>
      <c r="C285" s="64"/>
      <c r="D285" s="8" t="s">
        <v>368</v>
      </c>
      <c r="E285" s="47"/>
      <c r="F285" s="11"/>
      <c r="G285" s="8">
        <f>IFERROR(VLOOKUP(F285,Šifranti!$F$49:$G$152,2,FALSE),0)</f>
        <v>0</v>
      </c>
      <c r="H285" s="43">
        <f>H283</f>
        <v>0</v>
      </c>
      <c r="I285" s="33"/>
      <c r="J285" s="50">
        <v>0.45</v>
      </c>
      <c r="K285" s="32">
        <f>IF(H285*I285*J285*C283 &lt;= 2000,H285*I285*J285*C283,2000)</f>
        <v>0</v>
      </c>
      <c r="L285" s="32">
        <f t="shared" si="10"/>
        <v>0</v>
      </c>
      <c r="M285"/>
      <c r="N285"/>
    </row>
    <row r="286" spans="1:14" ht="22.95" customHeight="1" x14ac:dyDescent="0.25">
      <c r="A286" s="58"/>
      <c r="B286" s="60"/>
      <c r="C286" s="64"/>
      <c r="D286" s="8" t="s">
        <v>369</v>
      </c>
      <c r="E286" s="47"/>
      <c r="F286" s="11"/>
      <c r="G286" s="8">
        <f>IFERROR(VLOOKUP(F286,Šifranti!$F$49:$G$152,2,FALSE),0)</f>
        <v>0</v>
      </c>
      <c r="H286" s="43">
        <f>H283</f>
        <v>0</v>
      </c>
      <c r="I286" s="33"/>
      <c r="J286" s="50">
        <v>0.45</v>
      </c>
      <c r="K286" s="32">
        <f>IF(H286*I286*J286*C283 &lt;= 2000,H286*I286*J286*C283,2000)</f>
        <v>0</v>
      </c>
      <c r="L286" s="32">
        <f t="shared" si="10"/>
        <v>0</v>
      </c>
      <c r="M286"/>
      <c r="N286"/>
    </row>
    <row r="287" spans="1:14" ht="22.95" customHeight="1" x14ac:dyDescent="0.25">
      <c r="A287" s="58"/>
      <c r="B287" s="60"/>
      <c r="C287" s="64"/>
      <c r="D287" s="8" t="s">
        <v>396</v>
      </c>
      <c r="E287" s="47"/>
      <c r="F287" s="11"/>
      <c r="G287" s="8">
        <f>IFERROR(VLOOKUP(F287,Šifranti!$F$49:$G$152,2,FALSE),0)</f>
        <v>0</v>
      </c>
      <c r="H287" s="43">
        <f>H283</f>
        <v>0</v>
      </c>
      <c r="I287" s="33"/>
      <c r="J287" s="50">
        <v>0.45</v>
      </c>
      <c r="K287" s="32">
        <f>IF(H287*I287*J287*C283 &lt;= 2000,H287*I287*J287*C283,2000)</f>
        <v>0</v>
      </c>
      <c r="L287" s="32">
        <f t="shared" si="10"/>
        <v>0</v>
      </c>
      <c r="M287"/>
      <c r="N287"/>
    </row>
    <row r="288" spans="1:14" ht="22.95" customHeight="1" x14ac:dyDescent="0.25">
      <c r="A288" s="58"/>
      <c r="B288" s="60"/>
      <c r="C288" s="64"/>
      <c r="D288" s="8" t="s">
        <v>397</v>
      </c>
      <c r="E288" s="47"/>
      <c r="F288" s="11"/>
      <c r="G288" s="8">
        <f>IFERROR(VLOOKUP(F288,Šifranti!$F$49:$G$152,2,FALSE),0)</f>
        <v>0</v>
      </c>
      <c r="H288" s="43">
        <f>H283</f>
        <v>0</v>
      </c>
      <c r="I288" s="33"/>
      <c r="J288" s="50">
        <v>0.45</v>
      </c>
      <c r="K288" s="32">
        <f>IF(H288*I288*J288*C283 &lt;= 2000,H288*I288*J288*C283,2000)</f>
        <v>0</v>
      </c>
      <c r="L288" s="32">
        <f t="shared" si="10"/>
        <v>0</v>
      </c>
      <c r="M288"/>
      <c r="N288"/>
    </row>
    <row r="289" spans="1:14" ht="22.95" customHeight="1" x14ac:dyDescent="0.25">
      <c r="A289" s="57">
        <v>44896</v>
      </c>
      <c r="B289" s="59"/>
      <c r="C289" s="63">
        <f>IF(B289&gt;3999,B289-3999,0)</f>
        <v>0</v>
      </c>
      <c r="D289" s="15" t="s">
        <v>382</v>
      </c>
      <c r="E289" s="47"/>
      <c r="F289" s="11"/>
      <c r="G289" s="8">
        <f>IFERROR(VLOOKUP(F289,Šifranti!$F$5:$G$48,2,FALSE),0)</f>
        <v>0</v>
      </c>
      <c r="H289" s="44"/>
      <c r="I289" s="33"/>
      <c r="J289" s="50">
        <v>0.91</v>
      </c>
      <c r="K289" s="32">
        <f>IF(H289*I289*J289*C289 &lt;= 2000,H289*I289*J289*C289,2000)</f>
        <v>0</v>
      </c>
      <c r="L289" s="32">
        <f t="shared" si="10"/>
        <v>0</v>
      </c>
      <c r="M289"/>
      <c r="N289"/>
    </row>
    <row r="290" spans="1:14" ht="22.95" customHeight="1" x14ac:dyDescent="0.25">
      <c r="A290" s="58"/>
      <c r="B290" s="60"/>
      <c r="C290" s="64"/>
      <c r="D290" s="15" t="s">
        <v>383</v>
      </c>
      <c r="E290" s="47"/>
      <c r="F290" s="11"/>
      <c r="G290" s="8">
        <f>IFERROR(VLOOKUP(F290,Šifranti!$F$5:$G$48,2,FALSE),0)</f>
        <v>0</v>
      </c>
      <c r="H290" s="43">
        <f>H289</f>
        <v>0</v>
      </c>
      <c r="I290" s="33"/>
      <c r="J290" s="50">
        <v>0.91</v>
      </c>
      <c r="K290" s="32">
        <f>IF(H290*I290*J290*C289 &lt;= 2000,H290*I290*J290*C289,2000)</f>
        <v>0</v>
      </c>
      <c r="L290" s="32">
        <f t="shared" si="10"/>
        <v>0</v>
      </c>
      <c r="M290"/>
      <c r="N290"/>
    </row>
    <row r="291" spans="1:14" ht="22.95" customHeight="1" x14ac:dyDescent="0.25">
      <c r="A291" s="58"/>
      <c r="B291" s="60"/>
      <c r="C291" s="64"/>
      <c r="D291" s="8" t="s">
        <v>368</v>
      </c>
      <c r="E291" s="47"/>
      <c r="F291" s="11"/>
      <c r="G291" s="8">
        <f>IFERROR(VLOOKUP(F291,Šifranti!$F$49:$G$152,2,FALSE),0)</f>
        <v>0</v>
      </c>
      <c r="H291" s="43">
        <f>H289</f>
        <v>0</v>
      </c>
      <c r="I291" s="33"/>
      <c r="J291" s="50">
        <v>0.45</v>
      </c>
      <c r="K291" s="32">
        <f>IF(H291*I291*J291*C289 &lt;= 2000,H291*I291*J291*C289,2000)</f>
        <v>0</v>
      </c>
      <c r="L291" s="32">
        <f t="shared" si="10"/>
        <v>0</v>
      </c>
      <c r="M291"/>
      <c r="N291"/>
    </row>
    <row r="292" spans="1:14" ht="22.95" customHeight="1" x14ac:dyDescent="0.25">
      <c r="A292" s="58"/>
      <c r="B292" s="60"/>
      <c r="C292" s="64"/>
      <c r="D292" s="8" t="s">
        <v>369</v>
      </c>
      <c r="E292" s="47"/>
      <c r="F292" s="11"/>
      <c r="G292" s="8">
        <f>IFERROR(VLOOKUP(F292,Šifranti!$F$49:$G$152,2,FALSE),0)</f>
        <v>0</v>
      </c>
      <c r="H292" s="43">
        <f>H289</f>
        <v>0</v>
      </c>
      <c r="I292" s="33"/>
      <c r="J292" s="50">
        <v>0.45</v>
      </c>
      <c r="K292" s="32">
        <f>IF(H292*I292*J292*C289 &lt;= 2000,H292*I292*J292*C289,2000)</f>
        <v>0</v>
      </c>
      <c r="L292" s="32">
        <f t="shared" si="10"/>
        <v>0</v>
      </c>
      <c r="M292"/>
      <c r="N292"/>
    </row>
    <row r="293" spans="1:14" ht="22.95" customHeight="1" x14ac:dyDescent="0.25">
      <c r="A293" s="58"/>
      <c r="B293" s="60"/>
      <c r="C293" s="64"/>
      <c r="D293" s="8" t="s">
        <v>396</v>
      </c>
      <c r="E293" s="47"/>
      <c r="F293" s="11"/>
      <c r="G293" s="8">
        <f>IFERROR(VLOOKUP(F293,Šifranti!$F$49:$G$152,2,FALSE),0)</f>
        <v>0</v>
      </c>
      <c r="H293" s="43">
        <f>H289</f>
        <v>0</v>
      </c>
      <c r="I293" s="33"/>
      <c r="J293" s="50">
        <v>0.45</v>
      </c>
      <c r="K293" s="32">
        <f>IF(H293*I293*J293*C289 &lt;= 2000,H293*I293*J293*C289,2000)</f>
        <v>0</v>
      </c>
      <c r="L293" s="32">
        <f t="shared" si="10"/>
        <v>0</v>
      </c>
      <c r="M293"/>
      <c r="N293"/>
    </row>
    <row r="294" spans="1:14" ht="22.95" customHeight="1" x14ac:dyDescent="0.25">
      <c r="A294" s="58"/>
      <c r="B294" s="60"/>
      <c r="C294" s="64"/>
      <c r="D294" s="8" t="s">
        <v>397</v>
      </c>
      <c r="E294" s="47"/>
      <c r="F294" s="11"/>
      <c r="G294" s="8">
        <f>IFERROR(VLOOKUP(F294,Šifranti!$F$49:$G$152,2,FALSE),0)</f>
        <v>0</v>
      </c>
      <c r="H294" s="43">
        <f>H289</f>
        <v>0</v>
      </c>
      <c r="I294" s="33"/>
      <c r="J294" s="50">
        <v>0.45</v>
      </c>
      <c r="K294" s="32">
        <f>IF(H294*I294*J294*C289 &lt;= 2000,H294*I294*J294*C289,2000)</f>
        <v>0</v>
      </c>
      <c r="L294" s="32">
        <f t="shared" si="10"/>
        <v>0</v>
      </c>
      <c r="M294"/>
      <c r="N294"/>
    </row>
    <row r="295" spans="1:14" ht="22.95" customHeight="1" x14ac:dyDescent="0.25">
      <c r="A295" s="34" t="s">
        <v>320</v>
      </c>
      <c r="B295" s="34"/>
      <c r="C295" s="7"/>
      <c r="D295" s="7"/>
      <c r="E295" s="7"/>
      <c r="F295" s="7"/>
      <c r="G295" s="7"/>
      <c r="H295" s="7"/>
      <c r="I295" s="7"/>
      <c r="J295" s="7"/>
      <c r="K295" s="32">
        <f>SUM(K271:K294)</f>
        <v>0</v>
      </c>
      <c r="L295" s="32">
        <f>SUM(L271:L294)</f>
        <v>0</v>
      </c>
      <c r="M295"/>
      <c r="N295"/>
    </row>
    <row r="296" spans="1:14" ht="22.95" customHeight="1" x14ac:dyDescent="0.25">
      <c r="A296"/>
      <c r="B296"/>
      <c r="C296"/>
      <c r="D296"/>
      <c r="E296"/>
      <c r="F296"/>
      <c r="G296"/>
      <c r="H296"/>
      <c r="I296"/>
      <c r="J296"/>
      <c r="K296"/>
      <c r="L296"/>
      <c r="M296"/>
      <c r="N296"/>
    </row>
    <row r="297" spans="1:14" ht="22.95" customHeight="1" x14ac:dyDescent="0.25">
      <c r="A297" s="26" t="s">
        <v>425</v>
      </c>
      <c r="B297" s="46"/>
      <c r="C297"/>
      <c r="D297"/>
      <c r="E297"/>
      <c r="F297"/>
      <c r="G297"/>
      <c r="H297"/>
      <c r="I297"/>
      <c r="J297"/>
      <c r="K297"/>
      <c r="L297"/>
      <c r="M297"/>
      <c r="N297"/>
    </row>
    <row r="298" spans="1:14" ht="57" customHeight="1" x14ac:dyDescent="0.25">
      <c r="A298" s="8" t="s">
        <v>11</v>
      </c>
      <c r="B298" s="8" t="s">
        <v>491</v>
      </c>
      <c r="C298" s="13" t="s">
        <v>412</v>
      </c>
      <c r="D298" s="8" t="s">
        <v>420</v>
      </c>
      <c r="E298" s="8" t="s">
        <v>8</v>
      </c>
      <c r="F298" s="8" t="s">
        <v>9</v>
      </c>
      <c r="G298" s="8" t="s">
        <v>10</v>
      </c>
      <c r="H298" s="8" t="s">
        <v>395</v>
      </c>
      <c r="I298" s="8" t="s">
        <v>372</v>
      </c>
      <c r="J298" s="8" t="s">
        <v>384</v>
      </c>
      <c r="K298" s="13" t="s">
        <v>381</v>
      </c>
      <c r="L298" s="13" t="s">
        <v>380</v>
      </c>
      <c r="M298"/>
      <c r="N298"/>
    </row>
    <row r="299" spans="1:14" ht="22.95" customHeight="1" x14ac:dyDescent="0.25">
      <c r="A299" s="9">
        <v>1</v>
      </c>
      <c r="B299" s="9">
        <v>2</v>
      </c>
      <c r="C299" s="9">
        <v>3</v>
      </c>
      <c r="D299" s="14">
        <v>4</v>
      </c>
      <c r="E299" s="9">
        <v>5</v>
      </c>
      <c r="F299" s="14">
        <v>6</v>
      </c>
      <c r="G299" s="9">
        <v>7</v>
      </c>
      <c r="H299" s="9">
        <v>8</v>
      </c>
      <c r="I299" s="9">
        <v>9</v>
      </c>
      <c r="J299" s="9">
        <v>10</v>
      </c>
      <c r="K299" s="9">
        <v>11</v>
      </c>
      <c r="L299" s="9">
        <v>12</v>
      </c>
      <c r="M299"/>
      <c r="N299"/>
    </row>
    <row r="300" spans="1:14" ht="22.95" customHeight="1" x14ac:dyDescent="0.25">
      <c r="A300" s="57">
        <v>44805</v>
      </c>
      <c r="B300" s="59"/>
      <c r="C300" s="63">
        <f>IF(B300&gt;3999,B300-3999,0)</f>
        <v>0</v>
      </c>
      <c r="D300" s="15" t="s">
        <v>382</v>
      </c>
      <c r="E300" s="47"/>
      <c r="F300" s="11"/>
      <c r="G300" s="8">
        <f>IFERROR(VLOOKUP(F300,Šifranti!$F$5:$G$48,2,FALSE),0)</f>
        <v>0</v>
      </c>
      <c r="H300" s="44"/>
      <c r="I300" s="33"/>
      <c r="J300" s="50">
        <v>0.91</v>
      </c>
      <c r="K300" s="32">
        <f>IF(H300*I300*J300*C300 &lt;= 2000,H300*I300*J300*C300,2000)</f>
        <v>0</v>
      </c>
      <c r="L300" s="32">
        <f t="shared" ref="L300:L323" si="11">K300*1.161</f>
        <v>0</v>
      </c>
      <c r="M300"/>
      <c r="N300"/>
    </row>
    <row r="301" spans="1:14" ht="22.95" customHeight="1" x14ac:dyDescent="0.25">
      <c r="A301" s="58"/>
      <c r="B301" s="60"/>
      <c r="C301" s="64"/>
      <c r="D301" s="15" t="s">
        <v>383</v>
      </c>
      <c r="E301" s="47"/>
      <c r="F301" s="11"/>
      <c r="G301" s="8">
        <f>IFERROR(VLOOKUP(F301,Šifranti!$F$5:$G$48,2,FALSE),0)</f>
        <v>0</v>
      </c>
      <c r="H301" s="43">
        <f>H300</f>
        <v>0</v>
      </c>
      <c r="I301" s="33"/>
      <c r="J301" s="50">
        <v>0.91</v>
      </c>
      <c r="K301" s="32">
        <f>IF(H301*I301*J301*C300 &lt;= 2000,H301*I301*J301*C300,2000)</f>
        <v>0</v>
      </c>
      <c r="L301" s="32">
        <f t="shared" si="11"/>
        <v>0</v>
      </c>
      <c r="M301"/>
      <c r="N301"/>
    </row>
    <row r="302" spans="1:14" ht="22.95" customHeight="1" x14ac:dyDescent="0.25">
      <c r="A302" s="58"/>
      <c r="B302" s="60"/>
      <c r="C302" s="64"/>
      <c r="D302" s="8" t="s">
        <v>368</v>
      </c>
      <c r="E302" s="47"/>
      <c r="F302" s="11"/>
      <c r="G302" s="8">
        <f>IFERROR(VLOOKUP(F302,Šifranti!$F$49:$G$152,2,FALSE),0)</f>
        <v>0</v>
      </c>
      <c r="H302" s="43">
        <f>H300</f>
        <v>0</v>
      </c>
      <c r="I302" s="33"/>
      <c r="J302" s="50">
        <v>0.45</v>
      </c>
      <c r="K302" s="32">
        <f>IF(H302*I302*J302*C300 &lt;= 2000,H302*I302*J302*C300,2000)</f>
        <v>0</v>
      </c>
      <c r="L302" s="32">
        <f t="shared" si="11"/>
        <v>0</v>
      </c>
      <c r="M302"/>
      <c r="N302"/>
    </row>
    <row r="303" spans="1:14" ht="22.95" customHeight="1" x14ac:dyDescent="0.25">
      <c r="A303" s="58"/>
      <c r="B303" s="60"/>
      <c r="C303" s="64"/>
      <c r="D303" s="8" t="s">
        <v>369</v>
      </c>
      <c r="E303" s="47"/>
      <c r="F303" s="11"/>
      <c r="G303" s="8">
        <f>IFERROR(VLOOKUP(F303,Šifranti!$F$49:$G$152,2,FALSE),0)</f>
        <v>0</v>
      </c>
      <c r="H303" s="43">
        <f>H300</f>
        <v>0</v>
      </c>
      <c r="I303" s="33"/>
      <c r="J303" s="50">
        <v>0.45</v>
      </c>
      <c r="K303" s="32">
        <f>IF(H303*I303*J303*C300 &lt;= 2000,H303*I303*J303*C300,2000)</f>
        <v>0</v>
      </c>
      <c r="L303" s="32">
        <f t="shared" si="11"/>
        <v>0</v>
      </c>
      <c r="M303"/>
      <c r="N303"/>
    </row>
    <row r="304" spans="1:14" ht="22.95" customHeight="1" x14ac:dyDescent="0.25">
      <c r="A304" s="58"/>
      <c r="B304" s="60"/>
      <c r="C304" s="64"/>
      <c r="D304" s="8" t="s">
        <v>396</v>
      </c>
      <c r="E304" s="47"/>
      <c r="F304" s="11"/>
      <c r="G304" s="8">
        <f>IFERROR(VLOOKUP(F304,Šifranti!$F$49:$G$152,2,FALSE),0)</f>
        <v>0</v>
      </c>
      <c r="H304" s="43">
        <f>H300</f>
        <v>0</v>
      </c>
      <c r="I304" s="33"/>
      <c r="J304" s="50">
        <v>0.45</v>
      </c>
      <c r="K304" s="32">
        <f>IF(H304*I304*J304*C300 &lt;= 2000,H304*I304*J304*C300,2000)</f>
        <v>0</v>
      </c>
      <c r="L304" s="32">
        <f t="shared" si="11"/>
        <v>0</v>
      </c>
      <c r="M304"/>
      <c r="N304"/>
    </row>
    <row r="305" spans="1:14" ht="22.95" customHeight="1" x14ac:dyDescent="0.25">
      <c r="A305" s="58"/>
      <c r="B305" s="60"/>
      <c r="C305" s="64"/>
      <c r="D305" s="8" t="s">
        <v>397</v>
      </c>
      <c r="E305" s="47"/>
      <c r="F305" s="11"/>
      <c r="G305" s="8">
        <f>IFERROR(VLOOKUP(F305,Šifranti!$F$49:$G$152,2,FALSE),0)</f>
        <v>0</v>
      </c>
      <c r="H305" s="43">
        <f>H300</f>
        <v>0</v>
      </c>
      <c r="I305" s="33"/>
      <c r="J305" s="50">
        <v>0.45</v>
      </c>
      <c r="K305" s="32">
        <f>IF(H305*I305*J305*C300 &lt;= 2000,H305*I305*J305*C300,2000)</f>
        <v>0</v>
      </c>
      <c r="L305" s="32">
        <f t="shared" si="11"/>
        <v>0</v>
      </c>
      <c r="M305"/>
      <c r="N305"/>
    </row>
    <row r="306" spans="1:14" ht="22.95" customHeight="1" x14ac:dyDescent="0.25">
      <c r="A306" s="57">
        <v>44835</v>
      </c>
      <c r="B306" s="59"/>
      <c r="C306" s="63">
        <f>IF(B306&gt;3999,B306-3999,0)</f>
        <v>0</v>
      </c>
      <c r="D306" s="15" t="s">
        <v>382</v>
      </c>
      <c r="E306" s="47"/>
      <c r="F306" s="11"/>
      <c r="G306" s="8">
        <f>IFERROR(VLOOKUP(F306,Šifranti!$F$5:$G$48,2,FALSE),0)</f>
        <v>0</v>
      </c>
      <c r="H306" s="44"/>
      <c r="I306" s="33"/>
      <c r="J306" s="50">
        <v>0.91</v>
      </c>
      <c r="K306" s="32">
        <f>IF(H306*I306*J306*C306 &lt;= 2000,H306*I306*J306*C306,2000)</f>
        <v>0</v>
      </c>
      <c r="L306" s="32">
        <f t="shared" si="11"/>
        <v>0</v>
      </c>
      <c r="M306"/>
      <c r="N306"/>
    </row>
    <row r="307" spans="1:14" ht="22.95" customHeight="1" x14ac:dyDescent="0.25">
      <c r="A307" s="58"/>
      <c r="B307" s="60"/>
      <c r="C307" s="64"/>
      <c r="D307" s="15" t="s">
        <v>383</v>
      </c>
      <c r="E307" s="47"/>
      <c r="F307" s="11"/>
      <c r="G307" s="8">
        <f>IFERROR(VLOOKUP(F307,Šifranti!$F$5:$G$48,2,FALSE),0)</f>
        <v>0</v>
      </c>
      <c r="H307" s="43">
        <f>H306</f>
        <v>0</v>
      </c>
      <c r="I307" s="33"/>
      <c r="J307" s="50">
        <v>0.91</v>
      </c>
      <c r="K307" s="32">
        <f>IF(H307*I307*J307*C306 &lt;= 2000,H307*I307*J307*C306,2000)</f>
        <v>0</v>
      </c>
      <c r="L307" s="32">
        <f t="shared" si="11"/>
        <v>0</v>
      </c>
      <c r="M307"/>
      <c r="N307"/>
    </row>
    <row r="308" spans="1:14" ht="22.95" customHeight="1" x14ac:dyDescent="0.25">
      <c r="A308" s="58"/>
      <c r="B308" s="60"/>
      <c r="C308" s="64"/>
      <c r="D308" s="8" t="s">
        <v>368</v>
      </c>
      <c r="E308" s="47"/>
      <c r="F308" s="11"/>
      <c r="G308" s="8">
        <f>IFERROR(VLOOKUP(F308,Šifranti!$F$49:$G$152,2,FALSE),0)</f>
        <v>0</v>
      </c>
      <c r="H308" s="43">
        <f>H306</f>
        <v>0</v>
      </c>
      <c r="I308" s="33"/>
      <c r="J308" s="50">
        <v>0.45</v>
      </c>
      <c r="K308" s="32">
        <f>IF(H308*I308*J308*C306 &lt;= 2000,H308*I308*J308*C306,2000)</f>
        <v>0</v>
      </c>
      <c r="L308" s="32">
        <f t="shared" si="11"/>
        <v>0</v>
      </c>
      <c r="M308"/>
      <c r="N308"/>
    </row>
    <row r="309" spans="1:14" ht="22.95" customHeight="1" x14ac:dyDescent="0.25">
      <c r="A309" s="58"/>
      <c r="B309" s="60"/>
      <c r="C309" s="64"/>
      <c r="D309" s="8" t="s">
        <v>369</v>
      </c>
      <c r="E309" s="47"/>
      <c r="F309" s="11"/>
      <c r="G309" s="8">
        <f>IFERROR(VLOOKUP(F309,Šifranti!$F$49:$G$152,2,FALSE),0)</f>
        <v>0</v>
      </c>
      <c r="H309" s="43">
        <f>H306</f>
        <v>0</v>
      </c>
      <c r="I309" s="33"/>
      <c r="J309" s="50">
        <v>0.45</v>
      </c>
      <c r="K309" s="32">
        <f>IF(H309*I309*J309*C306 &lt;= 2000,H309*I309*J309*C306,2000)</f>
        <v>0</v>
      </c>
      <c r="L309" s="32">
        <f t="shared" si="11"/>
        <v>0</v>
      </c>
      <c r="M309"/>
      <c r="N309"/>
    </row>
    <row r="310" spans="1:14" ht="22.95" customHeight="1" x14ac:dyDescent="0.25">
      <c r="A310" s="58"/>
      <c r="B310" s="60"/>
      <c r="C310" s="64"/>
      <c r="D310" s="8" t="s">
        <v>396</v>
      </c>
      <c r="E310" s="47"/>
      <c r="F310" s="11"/>
      <c r="G310" s="8">
        <f>IFERROR(VLOOKUP(F310,Šifranti!$F$49:$G$152,2,FALSE),0)</f>
        <v>0</v>
      </c>
      <c r="H310" s="43">
        <f>H306</f>
        <v>0</v>
      </c>
      <c r="I310" s="33"/>
      <c r="J310" s="50">
        <v>0.45</v>
      </c>
      <c r="K310" s="32">
        <f>IF(H310*I310*J310*C306 &lt;= 2000,H310*I310*J310*C306,2000)</f>
        <v>0</v>
      </c>
      <c r="L310" s="32">
        <f t="shared" si="11"/>
        <v>0</v>
      </c>
      <c r="M310"/>
      <c r="N310"/>
    </row>
    <row r="311" spans="1:14" ht="22.95" customHeight="1" x14ac:dyDescent="0.25">
      <c r="A311" s="58"/>
      <c r="B311" s="60"/>
      <c r="C311" s="64"/>
      <c r="D311" s="8" t="s">
        <v>397</v>
      </c>
      <c r="E311" s="47"/>
      <c r="F311" s="11"/>
      <c r="G311" s="8">
        <f>IFERROR(VLOOKUP(F311,Šifranti!$F$49:$G$152,2,FALSE),0)</f>
        <v>0</v>
      </c>
      <c r="H311" s="43">
        <f>H306</f>
        <v>0</v>
      </c>
      <c r="I311" s="33"/>
      <c r="J311" s="50">
        <v>0.45</v>
      </c>
      <c r="K311" s="32">
        <f>IF(H311*I311*J311*C306 &lt;= 2000,H311*I311*J311*C306,2000)</f>
        <v>0</v>
      </c>
      <c r="L311" s="32">
        <f t="shared" si="11"/>
        <v>0</v>
      </c>
      <c r="M311"/>
      <c r="N311"/>
    </row>
    <row r="312" spans="1:14" ht="22.95" customHeight="1" x14ac:dyDescent="0.25">
      <c r="A312" s="57">
        <v>44866</v>
      </c>
      <c r="B312" s="59"/>
      <c r="C312" s="63">
        <f>IF(B312&gt;3999,B312-3999,0)</f>
        <v>0</v>
      </c>
      <c r="D312" s="15" t="s">
        <v>382</v>
      </c>
      <c r="E312" s="47"/>
      <c r="F312" s="11"/>
      <c r="G312" s="8">
        <f>IFERROR(VLOOKUP(F312,Šifranti!$F$5:$G$48,2,FALSE),0)</f>
        <v>0</v>
      </c>
      <c r="H312" s="44"/>
      <c r="I312" s="33"/>
      <c r="J312" s="50">
        <v>0.91</v>
      </c>
      <c r="K312" s="32">
        <f>IF(H312*I312*J312*C312 &lt;= 2000,H312*I312*J312*C312,2000)</f>
        <v>0</v>
      </c>
      <c r="L312" s="32">
        <f t="shared" si="11"/>
        <v>0</v>
      </c>
      <c r="M312"/>
      <c r="N312"/>
    </row>
    <row r="313" spans="1:14" ht="22.95" customHeight="1" x14ac:dyDescent="0.25">
      <c r="A313" s="58"/>
      <c r="B313" s="60"/>
      <c r="C313" s="64"/>
      <c r="D313" s="15" t="s">
        <v>383</v>
      </c>
      <c r="E313" s="47"/>
      <c r="F313" s="11"/>
      <c r="G313" s="8">
        <f>IFERROR(VLOOKUP(F313,Šifranti!$F$5:$G$48,2,FALSE),0)</f>
        <v>0</v>
      </c>
      <c r="H313" s="43">
        <f>H312</f>
        <v>0</v>
      </c>
      <c r="I313" s="33"/>
      <c r="J313" s="50">
        <v>0.91</v>
      </c>
      <c r="K313" s="32">
        <f>IF(H313*I313*J313*C312 &lt;= 2000,H313*I313*J313*C312,2000)</f>
        <v>0</v>
      </c>
      <c r="L313" s="32">
        <f t="shared" si="11"/>
        <v>0</v>
      </c>
      <c r="M313"/>
      <c r="N313"/>
    </row>
    <row r="314" spans="1:14" ht="22.95" customHeight="1" x14ac:dyDescent="0.25">
      <c r="A314" s="58"/>
      <c r="B314" s="60"/>
      <c r="C314" s="64"/>
      <c r="D314" s="8" t="s">
        <v>368</v>
      </c>
      <c r="E314" s="47"/>
      <c r="F314" s="11"/>
      <c r="G314" s="8">
        <f>IFERROR(VLOOKUP(F314,Šifranti!$F$49:$G$152,2,FALSE),0)</f>
        <v>0</v>
      </c>
      <c r="H314" s="43">
        <f>H312</f>
        <v>0</v>
      </c>
      <c r="I314" s="33"/>
      <c r="J314" s="50">
        <v>0.45</v>
      </c>
      <c r="K314" s="32">
        <f>IF(H314*I314*J314*C312 &lt;= 2000,H314*I314*J314*C312,2000)</f>
        <v>0</v>
      </c>
      <c r="L314" s="32">
        <f t="shared" si="11"/>
        <v>0</v>
      </c>
      <c r="M314"/>
      <c r="N314"/>
    </row>
    <row r="315" spans="1:14" ht="22.95" customHeight="1" x14ac:dyDescent="0.25">
      <c r="A315" s="58"/>
      <c r="B315" s="60"/>
      <c r="C315" s="64"/>
      <c r="D315" s="8" t="s">
        <v>369</v>
      </c>
      <c r="E315" s="47"/>
      <c r="F315" s="11"/>
      <c r="G315" s="8">
        <f>IFERROR(VLOOKUP(F315,Šifranti!$F$49:$G$152,2,FALSE),0)</f>
        <v>0</v>
      </c>
      <c r="H315" s="43">
        <f>H312</f>
        <v>0</v>
      </c>
      <c r="I315" s="33"/>
      <c r="J315" s="50">
        <v>0.45</v>
      </c>
      <c r="K315" s="32">
        <f>IF(H315*I315*J315*C312 &lt;= 2000,H315*I315*J315*C312,2000)</f>
        <v>0</v>
      </c>
      <c r="L315" s="32">
        <f t="shared" si="11"/>
        <v>0</v>
      </c>
      <c r="M315"/>
      <c r="N315"/>
    </row>
    <row r="316" spans="1:14" ht="22.95" customHeight="1" x14ac:dyDescent="0.25">
      <c r="A316" s="58"/>
      <c r="B316" s="60"/>
      <c r="C316" s="64"/>
      <c r="D316" s="8" t="s">
        <v>396</v>
      </c>
      <c r="E316" s="47"/>
      <c r="F316" s="11"/>
      <c r="G316" s="8">
        <f>IFERROR(VLOOKUP(F316,Šifranti!$F$49:$G$152,2,FALSE),0)</f>
        <v>0</v>
      </c>
      <c r="H316" s="43">
        <f>H312</f>
        <v>0</v>
      </c>
      <c r="I316" s="33"/>
      <c r="J316" s="50">
        <v>0.45</v>
      </c>
      <c r="K316" s="32">
        <f>IF(H316*I316*J316*C312 &lt;= 2000,H316*I316*J316*C312,2000)</f>
        <v>0</v>
      </c>
      <c r="L316" s="32">
        <f t="shared" si="11"/>
        <v>0</v>
      </c>
      <c r="M316"/>
      <c r="N316"/>
    </row>
    <row r="317" spans="1:14" ht="22.95" customHeight="1" x14ac:dyDescent="0.25">
      <c r="A317" s="58"/>
      <c r="B317" s="60"/>
      <c r="C317" s="64"/>
      <c r="D317" s="8" t="s">
        <v>397</v>
      </c>
      <c r="E317" s="47"/>
      <c r="F317" s="11"/>
      <c r="G317" s="8">
        <f>IFERROR(VLOOKUP(F317,Šifranti!$F$49:$G$152,2,FALSE),0)</f>
        <v>0</v>
      </c>
      <c r="H317" s="43">
        <f>H312</f>
        <v>0</v>
      </c>
      <c r="I317" s="33"/>
      <c r="J317" s="50">
        <v>0.45</v>
      </c>
      <c r="K317" s="32">
        <f>IF(H317*I317*J317*C312 &lt;= 2000,H317*I317*J317*C312,2000)</f>
        <v>0</v>
      </c>
      <c r="L317" s="32">
        <f t="shared" si="11"/>
        <v>0</v>
      </c>
      <c r="M317"/>
      <c r="N317"/>
    </row>
    <row r="318" spans="1:14" ht="22.95" customHeight="1" x14ac:dyDescent="0.25">
      <c r="A318" s="57">
        <v>44896</v>
      </c>
      <c r="B318" s="59"/>
      <c r="C318" s="63">
        <f>IF(B318&gt;3999,B318-3999,0)</f>
        <v>0</v>
      </c>
      <c r="D318" s="15" t="s">
        <v>382</v>
      </c>
      <c r="E318" s="47"/>
      <c r="F318" s="11"/>
      <c r="G318" s="8">
        <f>IFERROR(VLOOKUP(F318,Šifranti!$F$5:$G$48,2,FALSE),0)</f>
        <v>0</v>
      </c>
      <c r="H318" s="44"/>
      <c r="I318" s="33"/>
      <c r="J318" s="50">
        <v>0.91</v>
      </c>
      <c r="K318" s="32">
        <f>IF(H318*I318*J318*C318 &lt;= 2000,H318*I318*J318*C318,2000)</f>
        <v>0</v>
      </c>
      <c r="L318" s="32">
        <f t="shared" si="11"/>
        <v>0</v>
      </c>
      <c r="M318"/>
      <c r="N318"/>
    </row>
    <row r="319" spans="1:14" ht="22.95" customHeight="1" x14ac:dyDescent="0.25">
      <c r="A319" s="58"/>
      <c r="B319" s="60"/>
      <c r="C319" s="64"/>
      <c r="D319" s="15" t="s">
        <v>383</v>
      </c>
      <c r="E319" s="47"/>
      <c r="F319" s="11"/>
      <c r="G319" s="8">
        <f>IFERROR(VLOOKUP(F319,Šifranti!$F$5:$G$48,2,FALSE),0)</f>
        <v>0</v>
      </c>
      <c r="H319" s="43">
        <f>H318</f>
        <v>0</v>
      </c>
      <c r="I319" s="33"/>
      <c r="J319" s="50">
        <v>0.91</v>
      </c>
      <c r="K319" s="32">
        <f>IF(H319*I319*J319*C318 &lt;= 2000,H319*I319*J319*C318,2000)</f>
        <v>0</v>
      </c>
      <c r="L319" s="32">
        <f t="shared" si="11"/>
        <v>0</v>
      </c>
      <c r="M319"/>
      <c r="N319"/>
    </row>
    <row r="320" spans="1:14" ht="22.95" customHeight="1" x14ac:dyDescent="0.25">
      <c r="A320" s="58"/>
      <c r="B320" s="60"/>
      <c r="C320" s="64"/>
      <c r="D320" s="8" t="s">
        <v>368</v>
      </c>
      <c r="E320" s="47"/>
      <c r="F320" s="11"/>
      <c r="G320" s="8">
        <f>IFERROR(VLOOKUP(F320,Šifranti!$F$49:$G$152,2,FALSE),0)</f>
        <v>0</v>
      </c>
      <c r="H320" s="43">
        <f>H318</f>
        <v>0</v>
      </c>
      <c r="I320" s="33"/>
      <c r="J320" s="50">
        <v>0.45</v>
      </c>
      <c r="K320" s="32">
        <f>IF(H320*I320*J320*C318 &lt;= 2000,H320*I320*J320*C318,2000)</f>
        <v>0</v>
      </c>
      <c r="L320" s="32">
        <f t="shared" si="11"/>
        <v>0</v>
      </c>
      <c r="M320"/>
      <c r="N320"/>
    </row>
    <row r="321" spans="1:14" ht="22.95" customHeight="1" x14ac:dyDescent="0.25">
      <c r="A321" s="58"/>
      <c r="B321" s="60"/>
      <c r="C321" s="64"/>
      <c r="D321" s="8" t="s">
        <v>369</v>
      </c>
      <c r="E321" s="47"/>
      <c r="F321" s="11"/>
      <c r="G321" s="8">
        <f>IFERROR(VLOOKUP(F321,Šifranti!$F$49:$G$152,2,FALSE),0)</f>
        <v>0</v>
      </c>
      <c r="H321" s="43">
        <f>H318</f>
        <v>0</v>
      </c>
      <c r="I321" s="33"/>
      <c r="J321" s="50">
        <v>0.45</v>
      </c>
      <c r="K321" s="32">
        <f>IF(H321*I321*J321*C318 &lt;= 2000,H321*I321*J321*C318,2000)</f>
        <v>0</v>
      </c>
      <c r="L321" s="32">
        <f t="shared" si="11"/>
        <v>0</v>
      </c>
      <c r="M321"/>
      <c r="N321"/>
    </row>
    <row r="322" spans="1:14" ht="22.95" customHeight="1" x14ac:dyDescent="0.25">
      <c r="A322" s="58"/>
      <c r="B322" s="60"/>
      <c r="C322" s="64"/>
      <c r="D322" s="8" t="s">
        <v>396</v>
      </c>
      <c r="E322" s="47"/>
      <c r="F322" s="11"/>
      <c r="G322" s="8">
        <f>IFERROR(VLOOKUP(F322,Šifranti!$F$49:$G$152,2,FALSE),0)</f>
        <v>0</v>
      </c>
      <c r="H322" s="43">
        <f>H318</f>
        <v>0</v>
      </c>
      <c r="I322" s="33"/>
      <c r="J322" s="50">
        <v>0.45</v>
      </c>
      <c r="K322" s="32">
        <f>IF(H322*I322*J322*C318 &lt;= 2000,H322*I322*J322*C318,2000)</f>
        <v>0</v>
      </c>
      <c r="L322" s="32">
        <f t="shared" si="11"/>
        <v>0</v>
      </c>
      <c r="M322"/>
      <c r="N322"/>
    </row>
    <row r="323" spans="1:14" ht="22.95" customHeight="1" x14ac:dyDescent="0.25">
      <c r="A323" s="58"/>
      <c r="B323" s="60"/>
      <c r="C323" s="64"/>
      <c r="D323" s="8" t="s">
        <v>397</v>
      </c>
      <c r="E323" s="47"/>
      <c r="F323" s="11"/>
      <c r="G323" s="8">
        <f>IFERROR(VLOOKUP(F323,Šifranti!$F$49:$G$152,2,FALSE),0)</f>
        <v>0</v>
      </c>
      <c r="H323" s="43">
        <f>H318</f>
        <v>0</v>
      </c>
      <c r="I323" s="33"/>
      <c r="J323" s="50">
        <v>0.45</v>
      </c>
      <c r="K323" s="32">
        <f>IF(H323*I323*J323*C318 &lt;= 2000,H323*I323*J323*C318,2000)</f>
        <v>0</v>
      </c>
      <c r="L323" s="32">
        <f t="shared" si="11"/>
        <v>0</v>
      </c>
      <c r="M323"/>
      <c r="N323"/>
    </row>
    <row r="324" spans="1:14" ht="22.95" customHeight="1" x14ac:dyDescent="0.25">
      <c r="A324" s="34" t="s">
        <v>320</v>
      </c>
      <c r="B324" s="34"/>
      <c r="C324" s="7"/>
      <c r="D324" s="7"/>
      <c r="E324" s="7"/>
      <c r="F324" s="7"/>
      <c r="G324" s="7"/>
      <c r="H324" s="7"/>
      <c r="I324" s="7"/>
      <c r="J324" s="7"/>
      <c r="K324" s="32">
        <f>SUM(K300:K323)</f>
        <v>0</v>
      </c>
      <c r="L324" s="32">
        <f>SUM(L300:L323)</f>
        <v>0</v>
      </c>
      <c r="M324"/>
      <c r="N324"/>
    </row>
    <row r="325" spans="1:14" ht="22.95" customHeight="1" x14ac:dyDescent="0.25">
      <c r="A325"/>
      <c r="B325"/>
      <c r="C325"/>
      <c r="D325"/>
      <c r="E325"/>
      <c r="F325"/>
      <c r="G325"/>
      <c r="H325"/>
      <c r="I325"/>
      <c r="J325"/>
      <c r="K325"/>
      <c r="L325"/>
      <c r="M325"/>
      <c r="N325"/>
    </row>
    <row r="326" spans="1:14" ht="22.95" customHeight="1" x14ac:dyDescent="0.25">
      <c r="A326" s="26" t="s">
        <v>426</v>
      </c>
      <c r="B326" s="46"/>
      <c r="C326"/>
      <c r="D326"/>
      <c r="E326"/>
      <c r="F326"/>
      <c r="G326"/>
      <c r="H326"/>
      <c r="I326"/>
      <c r="J326"/>
      <c r="K326"/>
      <c r="L326"/>
      <c r="M326"/>
      <c r="N326"/>
    </row>
    <row r="327" spans="1:14" ht="55.2" customHeight="1" x14ac:dyDescent="0.25">
      <c r="A327" s="8" t="s">
        <v>11</v>
      </c>
      <c r="B327" s="8" t="s">
        <v>491</v>
      </c>
      <c r="C327" s="13" t="s">
        <v>412</v>
      </c>
      <c r="D327" s="8" t="s">
        <v>420</v>
      </c>
      <c r="E327" s="8" t="s">
        <v>8</v>
      </c>
      <c r="F327" s="8" t="s">
        <v>9</v>
      </c>
      <c r="G327" s="8" t="s">
        <v>10</v>
      </c>
      <c r="H327" s="8" t="s">
        <v>395</v>
      </c>
      <c r="I327" s="8" t="s">
        <v>372</v>
      </c>
      <c r="J327" s="8" t="s">
        <v>384</v>
      </c>
      <c r="K327" s="13" t="s">
        <v>381</v>
      </c>
      <c r="L327" s="13" t="s">
        <v>380</v>
      </c>
      <c r="M327"/>
      <c r="N327"/>
    </row>
    <row r="328" spans="1:14" ht="22.95" customHeight="1" x14ac:dyDescent="0.25">
      <c r="A328" s="9">
        <v>1</v>
      </c>
      <c r="B328" s="9">
        <v>2</v>
      </c>
      <c r="C328" s="9">
        <v>3</v>
      </c>
      <c r="D328" s="14">
        <v>4</v>
      </c>
      <c r="E328" s="9">
        <v>5</v>
      </c>
      <c r="F328" s="14">
        <v>6</v>
      </c>
      <c r="G328" s="9">
        <v>7</v>
      </c>
      <c r="H328" s="9">
        <v>8</v>
      </c>
      <c r="I328" s="9">
        <v>9</v>
      </c>
      <c r="J328" s="9">
        <v>10</v>
      </c>
      <c r="K328" s="9">
        <v>11</v>
      </c>
      <c r="L328" s="9">
        <v>12</v>
      </c>
      <c r="M328"/>
      <c r="N328"/>
    </row>
    <row r="329" spans="1:14" ht="22.95" customHeight="1" x14ac:dyDescent="0.25">
      <c r="A329" s="57">
        <v>44805</v>
      </c>
      <c r="B329" s="59"/>
      <c r="C329" s="63">
        <f>IF(B329&gt;3999,B329-3999,0)</f>
        <v>0</v>
      </c>
      <c r="D329" s="15" t="s">
        <v>382</v>
      </c>
      <c r="E329" s="47"/>
      <c r="F329" s="11"/>
      <c r="G329" s="8">
        <f>IFERROR(VLOOKUP(F329,Šifranti!$F$5:$G$48,2,FALSE),0)</f>
        <v>0</v>
      </c>
      <c r="H329" s="44"/>
      <c r="I329" s="33"/>
      <c r="J329" s="50">
        <v>0.91</v>
      </c>
      <c r="K329" s="32">
        <f>IF(H329*I329*J329*C329 &lt;= 2000,H329*I329*J329*C329,2000)</f>
        <v>0</v>
      </c>
      <c r="L329" s="32">
        <f t="shared" ref="L329:L352" si="12">K329*1.161</f>
        <v>0</v>
      </c>
      <c r="M329"/>
      <c r="N329"/>
    </row>
    <row r="330" spans="1:14" ht="22.95" customHeight="1" x14ac:dyDescent="0.25">
      <c r="A330" s="58"/>
      <c r="B330" s="60"/>
      <c r="C330" s="64"/>
      <c r="D330" s="15" t="s">
        <v>383</v>
      </c>
      <c r="E330" s="47"/>
      <c r="F330" s="11"/>
      <c r="G330" s="8">
        <f>IFERROR(VLOOKUP(F330,Šifranti!$F$5:$G$48,2,FALSE),0)</f>
        <v>0</v>
      </c>
      <c r="H330" s="43">
        <f>H329</f>
        <v>0</v>
      </c>
      <c r="I330" s="33"/>
      <c r="J330" s="50">
        <v>0.91</v>
      </c>
      <c r="K330" s="32">
        <f>IF(H330*I330*J330*C329 &lt;= 2000,H330*I330*J330*C329,2000)</f>
        <v>0</v>
      </c>
      <c r="L330" s="32">
        <f t="shared" si="12"/>
        <v>0</v>
      </c>
      <c r="M330"/>
      <c r="N330"/>
    </row>
    <row r="331" spans="1:14" ht="22.95" customHeight="1" x14ac:dyDescent="0.25">
      <c r="A331" s="58"/>
      <c r="B331" s="60"/>
      <c r="C331" s="64"/>
      <c r="D331" s="8" t="s">
        <v>368</v>
      </c>
      <c r="E331" s="47"/>
      <c r="F331" s="11"/>
      <c r="G331" s="8">
        <f>IFERROR(VLOOKUP(F331,Šifranti!$F$49:$G$152,2,FALSE),0)</f>
        <v>0</v>
      </c>
      <c r="H331" s="43">
        <f>H329</f>
        <v>0</v>
      </c>
      <c r="I331" s="33"/>
      <c r="J331" s="50">
        <v>0.45</v>
      </c>
      <c r="K331" s="32">
        <f>IF(H331*I331*J331*C329 &lt;= 2000,H331*I331*J331*C329,2000)</f>
        <v>0</v>
      </c>
      <c r="L331" s="32">
        <f t="shared" si="12"/>
        <v>0</v>
      </c>
      <c r="M331"/>
      <c r="N331"/>
    </row>
    <row r="332" spans="1:14" ht="22.95" customHeight="1" x14ac:dyDescent="0.25">
      <c r="A332" s="58"/>
      <c r="B332" s="60"/>
      <c r="C332" s="64"/>
      <c r="D332" s="8" t="s">
        <v>369</v>
      </c>
      <c r="E332" s="47"/>
      <c r="F332" s="11"/>
      <c r="G332" s="8">
        <f>IFERROR(VLOOKUP(F332,Šifranti!$F$49:$G$152,2,FALSE),0)</f>
        <v>0</v>
      </c>
      <c r="H332" s="43">
        <f>H329</f>
        <v>0</v>
      </c>
      <c r="I332" s="33"/>
      <c r="J332" s="50">
        <v>0.45</v>
      </c>
      <c r="K332" s="32">
        <f>IF(H332*I332*J332*C329 &lt;= 2000,H332*I332*J332*C329,2000)</f>
        <v>0</v>
      </c>
      <c r="L332" s="32">
        <f t="shared" si="12"/>
        <v>0</v>
      </c>
      <c r="M332"/>
      <c r="N332"/>
    </row>
    <row r="333" spans="1:14" ht="22.95" customHeight="1" x14ac:dyDescent="0.25">
      <c r="A333" s="58"/>
      <c r="B333" s="60"/>
      <c r="C333" s="64"/>
      <c r="D333" s="8" t="s">
        <v>396</v>
      </c>
      <c r="E333" s="47"/>
      <c r="F333" s="11"/>
      <c r="G333" s="8">
        <f>IFERROR(VLOOKUP(F333,Šifranti!$F$49:$G$152,2,FALSE),0)</f>
        <v>0</v>
      </c>
      <c r="H333" s="43">
        <f>H329</f>
        <v>0</v>
      </c>
      <c r="I333" s="33"/>
      <c r="J333" s="50">
        <v>0.45</v>
      </c>
      <c r="K333" s="32">
        <f>IF(H333*I333*J333*C329 &lt;= 2000,H333*I333*J333*C329,2000)</f>
        <v>0</v>
      </c>
      <c r="L333" s="32">
        <f t="shared" si="12"/>
        <v>0</v>
      </c>
      <c r="M333"/>
      <c r="N333"/>
    </row>
    <row r="334" spans="1:14" ht="22.95" customHeight="1" x14ac:dyDescent="0.25">
      <c r="A334" s="58"/>
      <c r="B334" s="60"/>
      <c r="C334" s="64"/>
      <c r="D334" s="8" t="s">
        <v>397</v>
      </c>
      <c r="E334" s="47"/>
      <c r="F334" s="11"/>
      <c r="G334" s="8">
        <f>IFERROR(VLOOKUP(F334,Šifranti!$F$49:$G$152,2,FALSE),0)</f>
        <v>0</v>
      </c>
      <c r="H334" s="43">
        <f>H329</f>
        <v>0</v>
      </c>
      <c r="I334" s="33"/>
      <c r="J334" s="50">
        <v>0.45</v>
      </c>
      <c r="K334" s="32">
        <f>IF(H334*I334*J334*C329 &lt;= 2000,H334*I334*J334*C329,2000)</f>
        <v>0</v>
      </c>
      <c r="L334" s="32">
        <f t="shared" si="12"/>
        <v>0</v>
      </c>
      <c r="M334"/>
      <c r="N334"/>
    </row>
    <row r="335" spans="1:14" ht="22.95" customHeight="1" x14ac:dyDescent="0.25">
      <c r="A335" s="57">
        <v>44835</v>
      </c>
      <c r="B335" s="59"/>
      <c r="C335" s="63">
        <f>IF(B335&gt;3999,B335-3999,0)</f>
        <v>0</v>
      </c>
      <c r="D335" s="15" t="s">
        <v>382</v>
      </c>
      <c r="E335" s="47"/>
      <c r="F335" s="11"/>
      <c r="G335" s="8">
        <f>IFERROR(VLOOKUP(F335,Šifranti!$F$5:$G$48,2,FALSE),0)</f>
        <v>0</v>
      </c>
      <c r="H335" s="44"/>
      <c r="I335" s="33"/>
      <c r="J335" s="50">
        <v>0.91</v>
      </c>
      <c r="K335" s="32">
        <f>IF(H335*I335*J335*C335 &lt;= 2000,H335*I335*J335*C335,2000)</f>
        <v>0</v>
      </c>
      <c r="L335" s="32">
        <f t="shared" si="12"/>
        <v>0</v>
      </c>
      <c r="M335"/>
      <c r="N335"/>
    </row>
    <row r="336" spans="1:14" ht="22.95" customHeight="1" x14ac:dyDescent="0.25">
      <c r="A336" s="58"/>
      <c r="B336" s="60"/>
      <c r="C336" s="64"/>
      <c r="D336" s="15" t="s">
        <v>383</v>
      </c>
      <c r="E336" s="47"/>
      <c r="F336" s="11"/>
      <c r="G336" s="8">
        <f>IFERROR(VLOOKUP(F336,Šifranti!$F$5:$G$48,2,FALSE),0)</f>
        <v>0</v>
      </c>
      <c r="H336" s="43">
        <f>H335</f>
        <v>0</v>
      </c>
      <c r="I336" s="33"/>
      <c r="J336" s="50">
        <v>0.91</v>
      </c>
      <c r="K336" s="32">
        <f>IF(H336*I336*J336*C335 &lt;= 2000,H336*I336*J336*C335,2000)</f>
        <v>0</v>
      </c>
      <c r="L336" s="32">
        <f t="shared" si="12"/>
        <v>0</v>
      </c>
      <c r="M336"/>
      <c r="N336"/>
    </row>
    <row r="337" spans="1:14" ht="22.95" customHeight="1" x14ac:dyDescent="0.25">
      <c r="A337" s="58"/>
      <c r="B337" s="60"/>
      <c r="C337" s="64"/>
      <c r="D337" s="8" t="s">
        <v>368</v>
      </c>
      <c r="E337" s="47"/>
      <c r="F337" s="11"/>
      <c r="G337" s="8">
        <f>IFERROR(VLOOKUP(F337,Šifranti!$F$49:$G$152,2,FALSE),0)</f>
        <v>0</v>
      </c>
      <c r="H337" s="43">
        <f>H335</f>
        <v>0</v>
      </c>
      <c r="I337" s="33"/>
      <c r="J337" s="50">
        <v>0.45</v>
      </c>
      <c r="K337" s="32">
        <f>IF(H337*I337*J337*C335 &lt;= 2000,H337*I337*J337*C335,2000)</f>
        <v>0</v>
      </c>
      <c r="L337" s="32">
        <f t="shared" si="12"/>
        <v>0</v>
      </c>
      <c r="M337"/>
      <c r="N337"/>
    </row>
    <row r="338" spans="1:14" ht="22.95" customHeight="1" x14ac:dyDescent="0.25">
      <c r="A338" s="58"/>
      <c r="B338" s="60"/>
      <c r="C338" s="64"/>
      <c r="D338" s="8" t="s">
        <v>369</v>
      </c>
      <c r="E338" s="47"/>
      <c r="F338" s="11"/>
      <c r="G338" s="8">
        <f>IFERROR(VLOOKUP(F338,Šifranti!$F$49:$G$152,2,FALSE),0)</f>
        <v>0</v>
      </c>
      <c r="H338" s="43">
        <f>H335</f>
        <v>0</v>
      </c>
      <c r="I338" s="33"/>
      <c r="J338" s="50">
        <v>0.45</v>
      </c>
      <c r="K338" s="32">
        <f>IF(H338*I338*J338*C335 &lt;= 2000,H338*I338*J338*C335,2000)</f>
        <v>0</v>
      </c>
      <c r="L338" s="32">
        <f t="shared" si="12"/>
        <v>0</v>
      </c>
      <c r="M338"/>
      <c r="N338"/>
    </row>
    <row r="339" spans="1:14" ht="22.95" customHeight="1" x14ac:dyDescent="0.25">
      <c r="A339" s="58"/>
      <c r="B339" s="60"/>
      <c r="C339" s="64"/>
      <c r="D339" s="8" t="s">
        <v>396</v>
      </c>
      <c r="E339" s="47"/>
      <c r="F339" s="11"/>
      <c r="G339" s="8">
        <f>IFERROR(VLOOKUP(F339,Šifranti!$F$49:$G$152,2,FALSE),0)</f>
        <v>0</v>
      </c>
      <c r="H339" s="43">
        <f>H335</f>
        <v>0</v>
      </c>
      <c r="I339" s="33"/>
      <c r="J339" s="50">
        <v>0.45</v>
      </c>
      <c r="K339" s="32">
        <f>IF(H339*I339*J339*C335 &lt;= 2000,H339*I339*J339*C335,2000)</f>
        <v>0</v>
      </c>
      <c r="L339" s="32">
        <f t="shared" si="12"/>
        <v>0</v>
      </c>
      <c r="M339"/>
      <c r="N339"/>
    </row>
    <row r="340" spans="1:14" ht="22.95" customHeight="1" x14ac:dyDescent="0.25">
      <c r="A340" s="58"/>
      <c r="B340" s="60"/>
      <c r="C340" s="64"/>
      <c r="D340" s="8" t="s">
        <v>397</v>
      </c>
      <c r="E340" s="47"/>
      <c r="F340" s="11"/>
      <c r="G340" s="8">
        <f>IFERROR(VLOOKUP(F340,Šifranti!$F$49:$G$152,2,FALSE),0)</f>
        <v>0</v>
      </c>
      <c r="H340" s="43">
        <f>H335</f>
        <v>0</v>
      </c>
      <c r="I340" s="33"/>
      <c r="J340" s="50">
        <v>0.45</v>
      </c>
      <c r="K340" s="32">
        <f>IF(H340*I340*J340*C335 &lt;= 2000,H340*I340*J340*C335,2000)</f>
        <v>0</v>
      </c>
      <c r="L340" s="32">
        <f t="shared" si="12"/>
        <v>0</v>
      </c>
      <c r="M340"/>
      <c r="N340"/>
    </row>
    <row r="341" spans="1:14" ht="22.95" customHeight="1" x14ac:dyDescent="0.25">
      <c r="A341" s="57">
        <v>44866</v>
      </c>
      <c r="B341" s="59"/>
      <c r="C341" s="63">
        <f>IF(B341&gt;3999,B341-3999,0)</f>
        <v>0</v>
      </c>
      <c r="D341" s="15" t="s">
        <v>382</v>
      </c>
      <c r="E341" s="47"/>
      <c r="F341" s="11"/>
      <c r="G341" s="8">
        <f>IFERROR(VLOOKUP(F341,Šifranti!$F$5:$G$48,2,FALSE),0)</f>
        <v>0</v>
      </c>
      <c r="H341" s="44"/>
      <c r="I341" s="33"/>
      <c r="J341" s="50">
        <v>0.91</v>
      </c>
      <c r="K341" s="32">
        <f>IF(H341*I341*J341*C341 &lt;= 2000,H341*I341*J341*C341,2000)</f>
        <v>0</v>
      </c>
      <c r="L341" s="32">
        <f t="shared" si="12"/>
        <v>0</v>
      </c>
      <c r="M341"/>
      <c r="N341"/>
    </row>
    <row r="342" spans="1:14" ht="22.95" customHeight="1" x14ac:dyDescent="0.25">
      <c r="A342" s="58"/>
      <c r="B342" s="60"/>
      <c r="C342" s="64"/>
      <c r="D342" s="15" t="s">
        <v>383</v>
      </c>
      <c r="E342" s="47"/>
      <c r="F342" s="11"/>
      <c r="G342" s="8">
        <f>IFERROR(VLOOKUP(F342,Šifranti!$F$5:$G$48,2,FALSE),0)</f>
        <v>0</v>
      </c>
      <c r="H342" s="43">
        <f>H341</f>
        <v>0</v>
      </c>
      <c r="I342" s="33"/>
      <c r="J342" s="50">
        <v>0.91</v>
      </c>
      <c r="K342" s="32">
        <f>IF(H342*I342*J342*C341 &lt;= 2000,H342*I342*J342*C341,2000)</f>
        <v>0</v>
      </c>
      <c r="L342" s="32">
        <f t="shared" si="12"/>
        <v>0</v>
      </c>
      <c r="M342"/>
      <c r="N342"/>
    </row>
    <row r="343" spans="1:14" ht="22.95" customHeight="1" x14ac:dyDescent="0.25">
      <c r="A343" s="58"/>
      <c r="B343" s="60"/>
      <c r="C343" s="64"/>
      <c r="D343" s="8" t="s">
        <v>368</v>
      </c>
      <c r="E343" s="47"/>
      <c r="F343" s="11"/>
      <c r="G343" s="8">
        <f>IFERROR(VLOOKUP(F343,Šifranti!$F$49:$G$152,2,FALSE),0)</f>
        <v>0</v>
      </c>
      <c r="H343" s="43">
        <f>H341</f>
        <v>0</v>
      </c>
      <c r="I343" s="33"/>
      <c r="J343" s="50">
        <v>0.45</v>
      </c>
      <c r="K343" s="32">
        <f>IF(H343*I343*J343*C341 &lt;= 2000,H343*I343*J343*C341,2000)</f>
        <v>0</v>
      </c>
      <c r="L343" s="32">
        <f t="shared" si="12"/>
        <v>0</v>
      </c>
      <c r="M343"/>
      <c r="N343"/>
    </row>
    <row r="344" spans="1:14" ht="22.95" customHeight="1" x14ac:dyDescent="0.25">
      <c r="A344" s="58"/>
      <c r="B344" s="60"/>
      <c r="C344" s="64"/>
      <c r="D344" s="8" t="s">
        <v>369</v>
      </c>
      <c r="E344" s="47"/>
      <c r="F344" s="11"/>
      <c r="G344" s="8">
        <f>IFERROR(VLOOKUP(F344,Šifranti!$F$49:$G$152,2,FALSE),0)</f>
        <v>0</v>
      </c>
      <c r="H344" s="43">
        <f>H341</f>
        <v>0</v>
      </c>
      <c r="I344" s="33"/>
      <c r="J344" s="50">
        <v>0.45</v>
      </c>
      <c r="K344" s="32">
        <f>IF(H344*I344*J344*C341 &lt;= 2000,H344*I344*J344*C341,2000)</f>
        <v>0</v>
      </c>
      <c r="L344" s="32">
        <f t="shared" si="12"/>
        <v>0</v>
      </c>
      <c r="M344"/>
      <c r="N344"/>
    </row>
    <row r="345" spans="1:14" ht="22.95" customHeight="1" x14ac:dyDescent="0.25">
      <c r="A345" s="58"/>
      <c r="B345" s="60"/>
      <c r="C345" s="64"/>
      <c r="D345" s="8" t="s">
        <v>396</v>
      </c>
      <c r="E345" s="47"/>
      <c r="F345" s="11"/>
      <c r="G345" s="8">
        <f>IFERROR(VLOOKUP(F345,Šifranti!$F$49:$G$152,2,FALSE),0)</f>
        <v>0</v>
      </c>
      <c r="H345" s="43">
        <f>H341</f>
        <v>0</v>
      </c>
      <c r="I345" s="33"/>
      <c r="J345" s="50">
        <v>0.45</v>
      </c>
      <c r="K345" s="32">
        <f>IF(H345*I345*J345*C341 &lt;= 2000,H345*I345*J345*C341,2000)</f>
        <v>0</v>
      </c>
      <c r="L345" s="32">
        <f t="shared" si="12"/>
        <v>0</v>
      </c>
      <c r="M345"/>
      <c r="N345"/>
    </row>
    <row r="346" spans="1:14" ht="22.95" customHeight="1" x14ac:dyDescent="0.25">
      <c r="A346" s="58"/>
      <c r="B346" s="60"/>
      <c r="C346" s="64"/>
      <c r="D346" s="8" t="s">
        <v>397</v>
      </c>
      <c r="E346" s="47"/>
      <c r="F346" s="11"/>
      <c r="G346" s="8">
        <f>IFERROR(VLOOKUP(F346,Šifranti!$F$49:$G$152,2,FALSE),0)</f>
        <v>0</v>
      </c>
      <c r="H346" s="43">
        <f>H341</f>
        <v>0</v>
      </c>
      <c r="I346" s="33"/>
      <c r="J346" s="50">
        <v>0.45</v>
      </c>
      <c r="K346" s="32">
        <f>IF(H346*I346*J346*C341 &lt;= 2000,H346*I346*J346*C341,2000)</f>
        <v>0</v>
      </c>
      <c r="L346" s="32">
        <f t="shared" si="12"/>
        <v>0</v>
      </c>
      <c r="M346"/>
      <c r="N346"/>
    </row>
    <row r="347" spans="1:14" ht="22.95" customHeight="1" x14ac:dyDescent="0.25">
      <c r="A347" s="57">
        <v>44896</v>
      </c>
      <c r="B347" s="59"/>
      <c r="C347" s="63">
        <f>IF(B347&gt;3999,B347-3999,0)</f>
        <v>0</v>
      </c>
      <c r="D347" s="15" t="s">
        <v>382</v>
      </c>
      <c r="E347" s="47"/>
      <c r="F347" s="11"/>
      <c r="G347" s="8">
        <f>IFERROR(VLOOKUP(F347,Šifranti!$F$5:$G$48,2,FALSE),0)</f>
        <v>0</v>
      </c>
      <c r="H347" s="44"/>
      <c r="I347" s="33"/>
      <c r="J347" s="50">
        <v>0.91</v>
      </c>
      <c r="K347" s="32">
        <f>IF(H347*I347*J347*C347 &lt;= 2000,H347*I347*J347*C347,2000)</f>
        <v>0</v>
      </c>
      <c r="L347" s="32">
        <f t="shared" si="12"/>
        <v>0</v>
      </c>
      <c r="M347"/>
      <c r="N347"/>
    </row>
    <row r="348" spans="1:14" ht="22.95" customHeight="1" x14ac:dyDescent="0.25">
      <c r="A348" s="58"/>
      <c r="B348" s="60"/>
      <c r="C348" s="64"/>
      <c r="D348" s="15" t="s">
        <v>383</v>
      </c>
      <c r="E348" s="47"/>
      <c r="F348" s="11"/>
      <c r="G348" s="8">
        <f>IFERROR(VLOOKUP(F348,Šifranti!$F$5:$G$48,2,FALSE),0)</f>
        <v>0</v>
      </c>
      <c r="H348" s="43">
        <f>H347</f>
        <v>0</v>
      </c>
      <c r="I348" s="33"/>
      <c r="J348" s="50">
        <v>0.91</v>
      </c>
      <c r="K348" s="32">
        <f>IF(H348*I348*J348*C347 &lt;= 2000,H348*I348*J348*C347,2000)</f>
        <v>0</v>
      </c>
      <c r="L348" s="32">
        <f t="shared" si="12"/>
        <v>0</v>
      </c>
      <c r="M348"/>
      <c r="N348"/>
    </row>
    <row r="349" spans="1:14" ht="22.95" customHeight="1" x14ac:dyDescent="0.25">
      <c r="A349" s="58"/>
      <c r="B349" s="60"/>
      <c r="C349" s="64"/>
      <c r="D349" s="8" t="s">
        <v>368</v>
      </c>
      <c r="E349" s="47"/>
      <c r="F349" s="11"/>
      <c r="G349" s="8">
        <f>IFERROR(VLOOKUP(F349,Šifranti!$F$49:$G$152,2,FALSE),0)</f>
        <v>0</v>
      </c>
      <c r="H349" s="43">
        <f>H347</f>
        <v>0</v>
      </c>
      <c r="I349" s="33"/>
      <c r="J349" s="50">
        <v>0.45</v>
      </c>
      <c r="K349" s="32">
        <f>IF(H349*I349*J349*C347 &lt;= 2000,H349*I349*J349*C347,2000)</f>
        <v>0</v>
      </c>
      <c r="L349" s="32">
        <f t="shared" si="12"/>
        <v>0</v>
      </c>
      <c r="M349"/>
      <c r="N349"/>
    </row>
    <row r="350" spans="1:14" ht="22.95" customHeight="1" x14ac:dyDescent="0.25">
      <c r="A350" s="58"/>
      <c r="B350" s="60"/>
      <c r="C350" s="64"/>
      <c r="D350" s="8" t="s">
        <v>369</v>
      </c>
      <c r="E350" s="47"/>
      <c r="F350" s="11"/>
      <c r="G350" s="8">
        <f>IFERROR(VLOOKUP(F350,Šifranti!$F$49:$G$152,2,FALSE),0)</f>
        <v>0</v>
      </c>
      <c r="H350" s="43">
        <f>H347</f>
        <v>0</v>
      </c>
      <c r="I350" s="33"/>
      <c r="J350" s="50">
        <v>0.45</v>
      </c>
      <c r="K350" s="32">
        <f>IF(H350*I350*J350*C347 &lt;= 2000,H350*I350*J350*C347,2000)</f>
        <v>0</v>
      </c>
      <c r="L350" s="32">
        <f t="shared" si="12"/>
        <v>0</v>
      </c>
      <c r="M350"/>
      <c r="N350"/>
    </row>
    <row r="351" spans="1:14" ht="22.95" customHeight="1" x14ac:dyDescent="0.25">
      <c r="A351" s="58"/>
      <c r="B351" s="60"/>
      <c r="C351" s="64"/>
      <c r="D351" s="8" t="s">
        <v>396</v>
      </c>
      <c r="E351" s="47"/>
      <c r="F351" s="11"/>
      <c r="G351" s="8">
        <f>IFERROR(VLOOKUP(F351,Šifranti!$F$49:$G$152,2,FALSE),0)</f>
        <v>0</v>
      </c>
      <c r="H351" s="43">
        <f>H347</f>
        <v>0</v>
      </c>
      <c r="I351" s="33"/>
      <c r="J351" s="50">
        <v>0.45</v>
      </c>
      <c r="K351" s="32">
        <f>IF(H351*I351*J351*C347 &lt;= 2000,H351*I351*J351*C347,2000)</f>
        <v>0</v>
      </c>
      <c r="L351" s="32">
        <f t="shared" si="12"/>
        <v>0</v>
      </c>
      <c r="M351"/>
      <c r="N351"/>
    </row>
    <row r="352" spans="1:14" ht="22.95" customHeight="1" x14ac:dyDescent="0.25">
      <c r="A352" s="58"/>
      <c r="B352" s="60"/>
      <c r="C352" s="64"/>
      <c r="D352" s="8" t="s">
        <v>397</v>
      </c>
      <c r="E352" s="47"/>
      <c r="F352" s="11"/>
      <c r="G352" s="8">
        <f>IFERROR(VLOOKUP(F352,Šifranti!$F$49:$G$152,2,FALSE),0)</f>
        <v>0</v>
      </c>
      <c r="H352" s="43">
        <f>H347</f>
        <v>0</v>
      </c>
      <c r="I352" s="33"/>
      <c r="J352" s="50">
        <v>0.45</v>
      </c>
      <c r="K352" s="32">
        <f>IF(H352*I352*J352*C347 &lt;= 2000,H352*I352*J352*C347,2000)</f>
        <v>0</v>
      </c>
      <c r="L352" s="32">
        <f t="shared" si="12"/>
        <v>0</v>
      </c>
      <c r="M352"/>
      <c r="N352"/>
    </row>
    <row r="353" spans="1:14" ht="22.95" customHeight="1" x14ac:dyDescent="0.25">
      <c r="A353" s="34" t="s">
        <v>320</v>
      </c>
      <c r="B353" s="34"/>
      <c r="C353" s="7"/>
      <c r="D353" s="7"/>
      <c r="E353" s="7"/>
      <c r="F353" s="7"/>
      <c r="G353" s="7"/>
      <c r="H353" s="7"/>
      <c r="I353" s="7"/>
      <c r="J353" s="7"/>
      <c r="K353" s="32">
        <f>SUM(K329:K352)</f>
        <v>0</v>
      </c>
      <c r="L353" s="32">
        <f>SUM(L329:L352)</f>
        <v>0</v>
      </c>
      <c r="M353"/>
      <c r="N353"/>
    </row>
    <row r="354" spans="1:14" ht="22.95" customHeight="1" x14ac:dyDescent="0.25">
      <c r="A354"/>
      <c r="B354"/>
      <c r="C354"/>
      <c r="D354"/>
      <c r="E354"/>
      <c r="F354"/>
      <c r="G354"/>
      <c r="H354"/>
      <c r="I354"/>
      <c r="J354"/>
      <c r="K354"/>
      <c r="L354"/>
      <c r="M354"/>
      <c r="N354"/>
    </row>
    <row r="355" spans="1:14" ht="22.95" customHeight="1" x14ac:dyDescent="0.25">
      <c r="A355" s="26" t="s">
        <v>427</v>
      </c>
      <c r="B355" s="46"/>
      <c r="C355"/>
      <c r="D355"/>
      <c r="E355"/>
      <c r="F355"/>
      <c r="G355"/>
      <c r="H355"/>
      <c r="I355"/>
      <c r="J355"/>
      <c r="K355"/>
      <c r="L355"/>
      <c r="M355"/>
      <c r="N355"/>
    </row>
    <row r="356" spans="1:14" ht="55.8" customHeight="1" x14ac:dyDescent="0.25">
      <c r="A356" s="8" t="s">
        <v>11</v>
      </c>
      <c r="B356" s="8" t="s">
        <v>491</v>
      </c>
      <c r="C356" s="13" t="s">
        <v>412</v>
      </c>
      <c r="D356" s="8" t="s">
        <v>420</v>
      </c>
      <c r="E356" s="8" t="s">
        <v>8</v>
      </c>
      <c r="F356" s="8" t="s">
        <v>9</v>
      </c>
      <c r="G356" s="8" t="s">
        <v>10</v>
      </c>
      <c r="H356" s="8" t="s">
        <v>395</v>
      </c>
      <c r="I356" s="8" t="s">
        <v>372</v>
      </c>
      <c r="J356" s="8" t="s">
        <v>384</v>
      </c>
      <c r="K356" s="13" t="s">
        <v>381</v>
      </c>
      <c r="L356" s="13" t="s">
        <v>380</v>
      </c>
      <c r="M356"/>
      <c r="N356"/>
    </row>
    <row r="357" spans="1:14" ht="22.95" customHeight="1" x14ac:dyDescent="0.25">
      <c r="A357" s="9">
        <v>1</v>
      </c>
      <c r="B357" s="9">
        <v>2</v>
      </c>
      <c r="C357" s="9">
        <v>3</v>
      </c>
      <c r="D357" s="14">
        <v>4</v>
      </c>
      <c r="E357" s="9">
        <v>5</v>
      </c>
      <c r="F357" s="14">
        <v>6</v>
      </c>
      <c r="G357" s="9">
        <v>7</v>
      </c>
      <c r="H357" s="9">
        <v>8</v>
      </c>
      <c r="I357" s="9">
        <v>9</v>
      </c>
      <c r="J357" s="9">
        <v>10</v>
      </c>
      <c r="K357" s="9">
        <v>11</v>
      </c>
      <c r="L357" s="9">
        <v>12</v>
      </c>
      <c r="M357"/>
      <c r="N357"/>
    </row>
    <row r="358" spans="1:14" ht="22.95" customHeight="1" x14ac:dyDescent="0.25">
      <c r="A358" s="57">
        <v>44805</v>
      </c>
      <c r="B358" s="59"/>
      <c r="C358" s="63">
        <f>IF(B358&gt;3999,B358-3999,0)</f>
        <v>0</v>
      </c>
      <c r="D358" s="15" t="s">
        <v>382</v>
      </c>
      <c r="E358" s="47"/>
      <c r="F358" s="11"/>
      <c r="G358" s="8">
        <f>IFERROR(VLOOKUP(F358,Šifranti!$F$5:$G$48,2,FALSE),0)</f>
        <v>0</v>
      </c>
      <c r="H358" s="44"/>
      <c r="I358" s="33"/>
      <c r="J358" s="50">
        <v>0.91</v>
      </c>
      <c r="K358" s="32">
        <f>IF(H358*I358*J358*C358 &lt;= 2000,H358*I358*J358*C358,2000)</f>
        <v>0</v>
      </c>
      <c r="L358" s="32">
        <f t="shared" ref="L358:L381" si="13">K358*1.161</f>
        <v>0</v>
      </c>
      <c r="M358"/>
      <c r="N358"/>
    </row>
    <row r="359" spans="1:14" ht="22.95" customHeight="1" x14ac:dyDescent="0.25">
      <c r="A359" s="58"/>
      <c r="B359" s="60"/>
      <c r="C359" s="64"/>
      <c r="D359" s="15" t="s">
        <v>383</v>
      </c>
      <c r="E359" s="47"/>
      <c r="F359" s="11"/>
      <c r="G359" s="8">
        <f>IFERROR(VLOOKUP(F359,Šifranti!$F$5:$G$48,2,FALSE),0)</f>
        <v>0</v>
      </c>
      <c r="H359" s="43">
        <f>H358</f>
        <v>0</v>
      </c>
      <c r="I359" s="33"/>
      <c r="J359" s="50">
        <v>0.91</v>
      </c>
      <c r="K359" s="32">
        <f>IF(H359*I359*J359*C358 &lt;= 2000,H359*I359*J359*C358,2000)</f>
        <v>0</v>
      </c>
      <c r="L359" s="32">
        <f t="shared" si="13"/>
        <v>0</v>
      </c>
      <c r="M359"/>
      <c r="N359"/>
    </row>
    <row r="360" spans="1:14" ht="22.95" customHeight="1" x14ac:dyDescent="0.25">
      <c r="A360" s="58"/>
      <c r="B360" s="60"/>
      <c r="C360" s="64"/>
      <c r="D360" s="8" t="s">
        <v>368</v>
      </c>
      <c r="E360" s="47"/>
      <c r="F360" s="11"/>
      <c r="G360" s="8">
        <f>IFERROR(VLOOKUP(F360,Šifranti!$F$49:$G$152,2,FALSE),0)</f>
        <v>0</v>
      </c>
      <c r="H360" s="43">
        <f>H358</f>
        <v>0</v>
      </c>
      <c r="I360" s="33"/>
      <c r="J360" s="50">
        <v>0.45</v>
      </c>
      <c r="K360" s="32">
        <f>IF(H360*I360*J360*C358 &lt;= 2000,H360*I360*J360*C358,2000)</f>
        <v>0</v>
      </c>
      <c r="L360" s="32">
        <f t="shared" si="13"/>
        <v>0</v>
      </c>
      <c r="M360"/>
      <c r="N360"/>
    </row>
    <row r="361" spans="1:14" ht="22.95" customHeight="1" x14ac:dyDescent="0.25">
      <c r="A361" s="58"/>
      <c r="B361" s="60"/>
      <c r="C361" s="64"/>
      <c r="D361" s="8" t="s">
        <v>369</v>
      </c>
      <c r="E361" s="47"/>
      <c r="F361" s="11"/>
      <c r="G361" s="8">
        <f>IFERROR(VLOOKUP(F361,Šifranti!$F$49:$G$152,2,FALSE),0)</f>
        <v>0</v>
      </c>
      <c r="H361" s="43">
        <f>H358</f>
        <v>0</v>
      </c>
      <c r="I361" s="33"/>
      <c r="J361" s="50">
        <v>0.45</v>
      </c>
      <c r="K361" s="32">
        <f>IF(H361*I361*J361*C358 &lt;= 2000,H361*I361*J361*C358,2000)</f>
        <v>0</v>
      </c>
      <c r="L361" s="32">
        <f t="shared" si="13"/>
        <v>0</v>
      </c>
      <c r="M361"/>
      <c r="N361"/>
    </row>
    <row r="362" spans="1:14" ht="22.95" customHeight="1" x14ac:dyDescent="0.25">
      <c r="A362" s="58"/>
      <c r="B362" s="60"/>
      <c r="C362" s="64"/>
      <c r="D362" s="8" t="s">
        <v>396</v>
      </c>
      <c r="E362" s="47"/>
      <c r="F362" s="11"/>
      <c r="G362" s="8">
        <f>IFERROR(VLOOKUP(F362,Šifranti!$F$49:$G$152,2,FALSE),0)</f>
        <v>0</v>
      </c>
      <c r="H362" s="43">
        <f>H358</f>
        <v>0</v>
      </c>
      <c r="I362" s="33"/>
      <c r="J362" s="50">
        <v>0.45</v>
      </c>
      <c r="K362" s="32">
        <f>IF(H362*I362*J362*C358 &lt;= 2000,H362*I362*J362*C358,2000)</f>
        <v>0</v>
      </c>
      <c r="L362" s="32">
        <f t="shared" si="13"/>
        <v>0</v>
      </c>
      <c r="M362"/>
      <c r="N362"/>
    </row>
    <row r="363" spans="1:14" ht="22.95" customHeight="1" x14ac:dyDescent="0.25">
      <c r="A363" s="58"/>
      <c r="B363" s="60"/>
      <c r="C363" s="64"/>
      <c r="D363" s="8" t="s">
        <v>397</v>
      </c>
      <c r="E363" s="47"/>
      <c r="F363" s="11"/>
      <c r="G363" s="8">
        <f>IFERROR(VLOOKUP(F363,Šifranti!$F$49:$G$152,2,FALSE),0)</f>
        <v>0</v>
      </c>
      <c r="H363" s="43">
        <f>H358</f>
        <v>0</v>
      </c>
      <c r="I363" s="33"/>
      <c r="J363" s="50">
        <v>0.45</v>
      </c>
      <c r="K363" s="32">
        <f>IF(H363*I363*J363*C358 &lt;= 2000,H363*I363*J363*C358,2000)</f>
        <v>0</v>
      </c>
      <c r="L363" s="32">
        <f t="shared" si="13"/>
        <v>0</v>
      </c>
      <c r="M363"/>
      <c r="N363"/>
    </row>
    <row r="364" spans="1:14" ht="22.95" customHeight="1" x14ac:dyDescent="0.25">
      <c r="A364" s="57">
        <v>44835</v>
      </c>
      <c r="B364" s="59"/>
      <c r="C364" s="63">
        <f>IF(B364&gt;3999,B364-3999,0)</f>
        <v>0</v>
      </c>
      <c r="D364" s="15" t="s">
        <v>382</v>
      </c>
      <c r="E364" s="47"/>
      <c r="F364" s="11"/>
      <c r="G364" s="8">
        <f>IFERROR(VLOOKUP(F364,Šifranti!$F$5:$G$48,2,FALSE),0)</f>
        <v>0</v>
      </c>
      <c r="H364" s="44"/>
      <c r="I364" s="33"/>
      <c r="J364" s="50">
        <v>0.91</v>
      </c>
      <c r="K364" s="32">
        <f>IF(H364*I364*J364*C364 &lt;= 2000,H364*I364*J364*C364,2000)</f>
        <v>0</v>
      </c>
      <c r="L364" s="32">
        <f t="shared" si="13"/>
        <v>0</v>
      </c>
      <c r="M364"/>
      <c r="N364"/>
    </row>
    <row r="365" spans="1:14" ht="22.95" customHeight="1" x14ac:dyDescent="0.25">
      <c r="A365" s="58"/>
      <c r="B365" s="60"/>
      <c r="C365" s="64"/>
      <c r="D365" s="15" t="s">
        <v>383</v>
      </c>
      <c r="E365" s="47"/>
      <c r="F365" s="11"/>
      <c r="G365" s="8">
        <f>IFERROR(VLOOKUP(F365,Šifranti!$F$5:$G$48,2,FALSE),0)</f>
        <v>0</v>
      </c>
      <c r="H365" s="43">
        <f>H364</f>
        <v>0</v>
      </c>
      <c r="I365" s="33"/>
      <c r="J365" s="50">
        <v>0.91</v>
      </c>
      <c r="K365" s="32">
        <f>IF(H365*I365*J365*C364 &lt;= 2000,H365*I365*J365*C364,2000)</f>
        <v>0</v>
      </c>
      <c r="L365" s="32">
        <f t="shared" si="13"/>
        <v>0</v>
      </c>
      <c r="M365"/>
      <c r="N365"/>
    </row>
    <row r="366" spans="1:14" ht="22.95" customHeight="1" x14ac:dyDescent="0.25">
      <c r="A366" s="58"/>
      <c r="B366" s="60"/>
      <c r="C366" s="64"/>
      <c r="D366" s="8" t="s">
        <v>368</v>
      </c>
      <c r="E366" s="47"/>
      <c r="F366" s="11"/>
      <c r="G366" s="8">
        <f>IFERROR(VLOOKUP(F366,Šifranti!$F$49:$G$152,2,FALSE),0)</f>
        <v>0</v>
      </c>
      <c r="H366" s="43">
        <f>H364</f>
        <v>0</v>
      </c>
      <c r="I366" s="33"/>
      <c r="J366" s="50">
        <v>0.45</v>
      </c>
      <c r="K366" s="32">
        <f>IF(H366*I366*J366*C364 &lt;= 2000,H366*I366*J366*C364,2000)</f>
        <v>0</v>
      </c>
      <c r="L366" s="32">
        <f t="shared" si="13"/>
        <v>0</v>
      </c>
      <c r="M366"/>
      <c r="N366"/>
    </row>
    <row r="367" spans="1:14" ht="22.95" customHeight="1" x14ac:dyDescent="0.25">
      <c r="A367" s="58"/>
      <c r="B367" s="60"/>
      <c r="C367" s="64"/>
      <c r="D367" s="8" t="s">
        <v>369</v>
      </c>
      <c r="E367" s="47"/>
      <c r="F367" s="11"/>
      <c r="G367" s="8">
        <f>IFERROR(VLOOKUP(F367,Šifranti!$F$49:$G$152,2,FALSE),0)</f>
        <v>0</v>
      </c>
      <c r="H367" s="43">
        <f>H364</f>
        <v>0</v>
      </c>
      <c r="I367" s="33"/>
      <c r="J367" s="50">
        <v>0.45</v>
      </c>
      <c r="K367" s="32">
        <f>IF(H367*I367*J367*C364 &lt;= 2000,H367*I367*J367*C364,2000)</f>
        <v>0</v>
      </c>
      <c r="L367" s="32">
        <f t="shared" si="13"/>
        <v>0</v>
      </c>
      <c r="M367"/>
      <c r="N367"/>
    </row>
    <row r="368" spans="1:14" ht="22.95" customHeight="1" x14ac:dyDescent="0.25">
      <c r="A368" s="58"/>
      <c r="B368" s="60"/>
      <c r="C368" s="64"/>
      <c r="D368" s="8" t="s">
        <v>396</v>
      </c>
      <c r="E368" s="47"/>
      <c r="F368" s="11"/>
      <c r="G368" s="8">
        <f>IFERROR(VLOOKUP(F368,Šifranti!$F$49:$G$152,2,FALSE),0)</f>
        <v>0</v>
      </c>
      <c r="H368" s="43">
        <f>H364</f>
        <v>0</v>
      </c>
      <c r="I368" s="33"/>
      <c r="J368" s="50">
        <v>0.45</v>
      </c>
      <c r="K368" s="32">
        <f>IF(H368*I368*J368*C364 &lt;= 2000,H368*I368*J368*C364,2000)</f>
        <v>0</v>
      </c>
      <c r="L368" s="32">
        <f t="shared" si="13"/>
        <v>0</v>
      </c>
      <c r="M368"/>
      <c r="N368"/>
    </row>
    <row r="369" spans="1:14" ht="22.95" customHeight="1" x14ac:dyDescent="0.25">
      <c r="A369" s="58"/>
      <c r="B369" s="60"/>
      <c r="C369" s="64"/>
      <c r="D369" s="8" t="s">
        <v>397</v>
      </c>
      <c r="E369" s="47"/>
      <c r="F369" s="11"/>
      <c r="G369" s="8">
        <f>IFERROR(VLOOKUP(F369,Šifranti!$F$49:$G$152,2,FALSE),0)</f>
        <v>0</v>
      </c>
      <c r="H369" s="43">
        <f>H364</f>
        <v>0</v>
      </c>
      <c r="I369" s="33"/>
      <c r="J369" s="50">
        <v>0.45</v>
      </c>
      <c r="K369" s="32">
        <f>IF(H369*I369*J369*C364 &lt;= 2000,H369*I369*J369*C364,2000)</f>
        <v>0</v>
      </c>
      <c r="L369" s="32">
        <f t="shared" si="13"/>
        <v>0</v>
      </c>
      <c r="M369"/>
      <c r="N369"/>
    </row>
    <row r="370" spans="1:14" ht="22.95" customHeight="1" x14ac:dyDescent="0.25">
      <c r="A370" s="57">
        <v>44866</v>
      </c>
      <c r="B370" s="59"/>
      <c r="C370" s="63">
        <f>IF(B370&gt;3999,B370-3999,0)</f>
        <v>0</v>
      </c>
      <c r="D370" s="15" t="s">
        <v>382</v>
      </c>
      <c r="E370" s="47"/>
      <c r="F370" s="11"/>
      <c r="G370" s="8">
        <f>IFERROR(VLOOKUP(F370,Šifranti!$F$5:$G$48,2,FALSE),0)</f>
        <v>0</v>
      </c>
      <c r="H370" s="44"/>
      <c r="I370" s="33"/>
      <c r="J370" s="50">
        <v>0.91</v>
      </c>
      <c r="K370" s="32">
        <f>IF(H370*I370*J370*C370 &lt;= 2000,H370*I370*J370*C370,2000)</f>
        <v>0</v>
      </c>
      <c r="L370" s="32">
        <f t="shared" si="13"/>
        <v>0</v>
      </c>
      <c r="M370"/>
      <c r="N370"/>
    </row>
    <row r="371" spans="1:14" ht="22.95" customHeight="1" x14ac:dyDescent="0.25">
      <c r="A371" s="58"/>
      <c r="B371" s="60"/>
      <c r="C371" s="64"/>
      <c r="D371" s="15" t="s">
        <v>383</v>
      </c>
      <c r="E371" s="47"/>
      <c r="F371" s="11"/>
      <c r="G371" s="8">
        <f>IFERROR(VLOOKUP(F371,Šifranti!$F$5:$G$48,2,FALSE),0)</f>
        <v>0</v>
      </c>
      <c r="H371" s="43">
        <f>H370</f>
        <v>0</v>
      </c>
      <c r="I371" s="33"/>
      <c r="J371" s="50">
        <v>0.91</v>
      </c>
      <c r="K371" s="32">
        <f>IF(H371*I371*J371*C370 &lt;= 2000,H371*I371*J371*C370,2000)</f>
        <v>0</v>
      </c>
      <c r="L371" s="32">
        <f t="shared" si="13"/>
        <v>0</v>
      </c>
      <c r="M371"/>
      <c r="N371"/>
    </row>
    <row r="372" spans="1:14" ht="22.95" customHeight="1" x14ac:dyDescent="0.25">
      <c r="A372" s="58"/>
      <c r="B372" s="60"/>
      <c r="C372" s="64"/>
      <c r="D372" s="8" t="s">
        <v>368</v>
      </c>
      <c r="E372" s="47"/>
      <c r="F372" s="11"/>
      <c r="G372" s="8">
        <f>IFERROR(VLOOKUP(F372,Šifranti!$F$49:$G$152,2,FALSE),0)</f>
        <v>0</v>
      </c>
      <c r="H372" s="43">
        <f>H370</f>
        <v>0</v>
      </c>
      <c r="I372" s="33"/>
      <c r="J372" s="50">
        <v>0.45</v>
      </c>
      <c r="K372" s="32">
        <f>IF(H372*I372*J372*C370 &lt;= 2000,H372*I372*J372*C370,2000)</f>
        <v>0</v>
      </c>
      <c r="L372" s="32">
        <f t="shared" si="13"/>
        <v>0</v>
      </c>
      <c r="M372"/>
      <c r="N372"/>
    </row>
    <row r="373" spans="1:14" ht="22.95" customHeight="1" x14ac:dyDescent="0.25">
      <c r="A373" s="58"/>
      <c r="B373" s="60"/>
      <c r="C373" s="64"/>
      <c r="D373" s="8" t="s">
        <v>369</v>
      </c>
      <c r="E373" s="47"/>
      <c r="F373" s="11"/>
      <c r="G373" s="8">
        <f>IFERROR(VLOOKUP(F373,Šifranti!$F$49:$G$152,2,FALSE),0)</f>
        <v>0</v>
      </c>
      <c r="H373" s="43">
        <f>H370</f>
        <v>0</v>
      </c>
      <c r="I373" s="33"/>
      <c r="J373" s="50">
        <v>0.45</v>
      </c>
      <c r="K373" s="32">
        <f>IF(H373*I373*J373*C370 &lt;= 2000,H373*I373*J373*C370,2000)</f>
        <v>0</v>
      </c>
      <c r="L373" s="32">
        <f t="shared" si="13"/>
        <v>0</v>
      </c>
      <c r="M373"/>
      <c r="N373"/>
    </row>
    <row r="374" spans="1:14" ht="22.95" customHeight="1" x14ac:dyDescent="0.25">
      <c r="A374" s="58"/>
      <c r="B374" s="60"/>
      <c r="C374" s="64"/>
      <c r="D374" s="8" t="s">
        <v>396</v>
      </c>
      <c r="E374" s="47"/>
      <c r="F374" s="11"/>
      <c r="G374" s="8">
        <f>IFERROR(VLOOKUP(F374,Šifranti!$F$49:$G$152,2,FALSE),0)</f>
        <v>0</v>
      </c>
      <c r="H374" s="43">
        <f>H370</f>
        <v>0</v>
      </c>
      <c r="I374" s="33"/>
      <c r="J374" s="50">
        <v>0.45</v>
      </c>
      <c r="K374" s="32">
        <f>IF(H374*I374*J374*C370 &lt;= 2000,H374*I374*J374*C370,2000)</f>
        <v>0</v>
      </c>
      <c r="L374" s="32">
        <f t="shared" si="13"/>
        <v>0</v>
      </c>
      <c r="M374"/>
      <c r="N374"/>
    </row>
    <row r="375" spans="1:14" ht="22.95" customHeight="1" x14ac:dyDescent="0.25">
      <c r="A375" s="58"/>
      <c r="B375" s="60"/>
      <c r="C375" s="64"/>
      <c r="D375" s="8" t="s">
        <v>397</v>
      </c>
      <c r="E375" s="47"/>
      <c r="F375" s="11"/>
      <c r="G375" s="8">
        <f>IFERROR(VLOOKUP(F375,Šifranti!$F$49:$G$152,2,FALSE),0)</f>
        <v>0</v>
      </c>
      <c r="H375" s="43">
        <f>H370</f>
        <v>0</v>
      </c>
      <c r="I375" s="33"/>
      <c r="J375" s="50">
        <v>0.45</v>
      </c>
      <c r="K375" s="32">
        <f>IF(H375*I375*J375*C370 &lt;= 2000,H375*I375*J375*C370,2000)</f>
        <v>0</v>
      </c>
      <c r="L375" s="32">
        <f t="shared" si="13"/>
        <v>0</v>
      </c>
      <c r="M375"/>
      <c r="N375"/>
    </row>
    <row r="376" spans="1:14" ht="22.95" customHeight="1" x14ac:dyDescent="0.25">
      <c r="A376" s="57">
        <v>44896</v>
      </c>
      <c r="B376" s="59"/>
      <c r="C376" s="63">
        <f>IF(B376&gt;3999,B376-3999,0)</f>
        <v>0</v>
      </c>
      <c r="D376" s="15" t="s">
        <v>382</v>
      </c>
      <c r="E376" s="47"/>
      <c r="F376" s="11"/>
      <c r="G376" s="8">
        <f>IFERROR(VLOOKUP(F376,Šifranti!$F$5:$G$48,2,FALSE),0)</f>
        <v>0</v>
      </c>
      <c r="H376" s="44"/>
      <c r="I376" s="33"/>
      <c r="J376" s="50">
        <v>0.91</v>
      </c>
      <c r="K376" s="32">
        <f>IF(H376*I376*J376*C376 &lt;= 2000,H376*I376*J376*C376,2000)</f>
        <v>0</v>
      </c>
      <c r="L376" s="32">
        <f t="shared" si="13"/>
        <v>0</v>
      </c>
      <c r="M376"/>
      <c r="N376"/>
    </row>
    <row r="377" spans="1:14" ht="22.95" customHeight="1" x14ac:dyDescent="0.25">
      <c r="A377" s="58"/>
      <c r="B377" s="60"/>
      <c r="C377" s="64"/>
      <c r="D377" s="15" t="s">
        <v>383</v>
      </c>
      <c r="E377" s="47"/>
      <c r="F377" s="11"/>
      <c r="G377" s="8">
        <f>IFERROR(VLOOKUP(F377,Šifranti!$F$5:$G$48,2,FALSE),0)</f>
        <v>0</v>
      </c>
      <c r="H377" s="43">
        <f>H376</f>
        <v>0</v>
      </c>
      <c r="I377" s="33"/>
      <c r="J377" s="50">
        <v>0.91</v>
      </c>
      <c r="K377" s="32">
        <f>IF(H377*I377*J377*C376 &lt;= 2000,H377*I377*J377*C376,2000)</f>
        <v>0</v>
      </c>
      <c r="L377" s="32">
        <f t="shared" si="13"/>
        <v>0</v>
      </c>
      <c r="M377"/>
      <c r="N377"/>
    </row>
    <row r="378" spans="1:14" ht="22.95" customHeight="1" x14ac:dyDescent="0.25">
      <c r="A378" s="58"/>
      <c r="B378" s="60"/>
      <c r="C378" s="64"/>
      <c r="D378" s="8" t="s">
        <v>368</v>
      </c>
      <c r="E378" s="47"/>
      <c r="F378" s="11"/>
      <c r="G378" s="8">
        <f>IFERROR(VLOOKUP(F378,Šifranti!$F$49:$G$152,2,FALSE),0)</f>
        <v>0</v>
      </c>
      <c r="H378" s="43">
        <f>H376</f>
        <v>0</v>
      </c>
      <c r="I378" s="33"/>
      <c r="J378" s="50">
        <v>0.45</v>
      </c>
      <c r="K378" s="32">
        <f>IF(H378*I378*J378*C376 &lt;= 2000,H378*I378*J378*C376,2000)</f>
        <v>0</v>
      </c>
      <c r="L378" s="32">
        <f t="shared" si="13"/>
        <v>0</v>
      </c>
      <c r="M378"/>
      <c r="N378"/>
    </row>
    <row r="379" spans="1:14" ht="22.95" customHeight="1" x14ac:dyDescent="0.25">
      <c r="A379" s="58"/>
      <c r="B379" s="60"/>
      <c r="C379" s="64"/>
      <c r="D379" s="8" t="s">
        <v>369</v>
      </c>
      <c r="E379" s="47"/>
      <c r="F379" s="11"/>
      <c r="G379" s="8">
        <f>IFERROR(VLOOKUP(F379,Šifranti!$F$49:$G$152,2,FALSE),0)</f>
        <v>0</v>
      </c>
      <c r="H379" s="43">
        <f>H376</f>
        <v>0</v>
      </c>
      <c r="I379" s="33"/>
      <c r="J379" s="50">
        <v>0.45</v>
      </c>
      <c r="K379" s="32">
        <f>IF(H379*I379*J379*C376 &lt;= 2000,H379*I379*J379*C376,2000)</f>
        <v>0</v>
      </c>
      <c r="L379" s="32">
        <f t="shared" si="13"/>
        <v>0</v>
      </c>
      <c r="M379"/>
      <c r="N379"/>
    </row>
    <row r="380" spans="1:14" ht="22.95" customHeight="1" x14ac:dyDescent="0.25">
      <c r="A380" s="58"/>
      <c r="B380" s="60"/>
      <c r="C380" s="64"/>
      <c r="D380" s="8" t="s">
        <v>396</v>
      </c>
      <c r="E380" s="47"/>
      <c r="F380" s="11"/>
      <c r="G380" s="8">
        <f>IFERROR(VLOOKUP(F380,Šifranti!$F$49:$G$152,2,FALSE),0)</f>
        <v>0</v>
      </c>
      <c r="H380" s="43">
        <f>H376</f>
        <v>0</v>
      </c>
      <c r="I380" s="33"/>
      <c r="J380" s="50">
        <v>0.45</v>
      </c>
      <c r="K380" s="32">
        <f>IF(H380*I380*J380*C376 &lt;= 2000,H380*I380*J380*C376,2000)</f>
        <v>0</v>
      </c>
      <c r="L380" s="32">
        <f t="shared" si="13"/>
        <v>0</v>
      </c>
      <c r="M380"/>
      <c r="N380"/>
    </row>
    <row r="381" spans="1:14" ht="22.95" customHeight="1" x14ac:dyDescent="0.25">
      <c r="A381" s="58"/>
      <c r="B381" s="60"/>
      <c r="C381" s="64"/>
      <c r="D381" s="8" t="s">
        <v>397</v>
      </c>
      <c r="E381" s="47"/>
      <c r="F381" s="11"/>
      <c r="G381" s="8">
        <f>IFERROR(VLOOKUP(F381,Šifranti!$F$49:$G$152,2,FALSE),0)</f>
        <v>0</v>
      </c>
      <c r="H381" s="43">
        <f>H376</f>
        <v>0</v>
      </c>
      <c r="I381" s="33"/>
      <c r="J381" s="50">
        <v>0.45</v>
      </c>
      <c r="K381" s="32">
        <f>IF(H381*I381*J381*C376 &lt;= 2000,H381*I381*J381*C376,2000)</f>
        <v>0</v>
      </c>
      <c r="L381" s="32">
        <f t="shared" si="13"/>
        <v>0</v>
      </c>
      <c r="M381"/>
      <c r="N381"/>
    </row>
    <row r="382" spans="1:14" ht="22.95" customHeight="1" x14ac:dyDescent="0.25">
      <c r="A382" s="34" t="s">
        <v>320</v>
      </c>
      <c r="B382" s="34"/>
      <c r="C382" s="7"/>
      <c r="D382" s="7"/>
      <c r="E382" s="7"/>
      <c r="F382" s="7"/>
      <c r="G382" s="7"/>
      <c r="H382" s="7"/>
      <c r="I382" s="7"/>
      <c r="J382" s="7"/>
      <c r="K382" s="32">
        <f>SUM(K358:K381)</f>
        <v>0</v>
      </c>
      <c r="L382" s="32">
        <f>SUM(L358:L381)</f>
        <v>0</v>
      </c>
      <c r="M382"/>
      <c r="N382"/>
    </row>
    <row r="383" spans="1:14" ht="22.95" customHeight="1" x14ac:dyDescent="0.25">
      <c r="A383"/>
      <c r="B383"/>
      <c r="C383"/>
      <c r="D383"/>
      <c r="E383"/>
      <c r="F383"/>
      <c r="G383"/>
      <c r="H383"/>
      <c r="I383"/>
      <c r="J383"/>
      <c r="K383"/>
      <c r="L383"/>
      <c r="M383"/>
      <c r="N383"/>
    </row>
    <row r="384" spans="1:14" ht="22.95" customHeight="1" x14ac:dyDescent="0.25">
      <c r="A384" s="26" t="s">
        <v>427</v>
      </c>
      <c r="B384" s="46"/>
      <c r="C384"/>
      <c r="D384"/>
      <c r="E384"/>
      <c r="F384"/>
      <c r="G384"/>
      <c r="H384"/>
      <c r="I384"/>
      <c r="J384"/>
      <c r="K384"/>
      <c r="L384"/>
      <c r="M384"/>
      <c r="N384"/>
    </row>
    <row r="385" spans="1:14" ht="55.2" customHeight="1" x14ac:dyDescent="0.25">
      <c r="A385" s="8" t="s">
        <v>11</v>
      </c>
      <c r="B385" s="8" t="s">
        <v>491</v>
      </c>
      <c r="C385" s="13" t="s">
        <v>412</v>
      </c>
      <c r="D385" s="8" t="s">
        <v>420</v>
      </c>
      <c r="E385" s="8" t="s">
        <v>8</v>
      </c>
      <c r="F385" s="8" t="s">
        <v>9</v>
      </c>
      <c r="G385" s="8" t="s">
        <v>10</v>
      </c>
      <c r="H385" s="8" t="s">
        <v>395</v>
      </c>
      <c r="I385" s="8" t="s">
        <v>372</v>
      </c>
      <c r="J385" s="8" t="s">
        <v>384</v>
      </c>
      <c r="K385" s="13" t="s">
        <v>381</v>
      </c>
      <c r="L385" s="13" t="s">
        <v>380</v>
      </c>
      <c r="M385"/>
      <c r="N385"/>
    </row>
    <row r="386" spans="1:14" ht="22.95" customHeight="1" x14ac:dyDescent="0.25">
      <c r="A386" s="9">
        <v>1</v>
      </c>
      <c r="B386" s="9">
        <v>2</v>
      </c>
      <c r="C386" s="9">
        <v>3</v>
      </c>
      <c r="D386" s="14">
        <v>4</v>
      </c>
      <c r="E386" s="9">
        <v>5</v>
      </c>
      <c r="F386" s="14">
        <v>6</v>
      </c>
      <c r="G386" s="9">
        <v>7</v>
      </c>
      <c r="H386" s="9">
        <v>8</v>
      </c>
      <c r="I386" s="9">
        <v>9</v>
      </c>
      <c r="J386" s="9">
        <v>10</v>
      </c>
      <c r="K386" s="9">
        <v>11</v>
      </c>
      <c r="L386" s="9">
        <v>12</v>
      </c>
      <c r="M386"/>
      <c r="N386"/>
    </row>
    <row r="387" spans="1:14" ht="22.95" customHeight="1" x14ac:dyDescent="0.25">
      <c r="A387" s="57">
        <v>44805</v>
      </c>
      <c r="B387" s="59"/>
      <c r="C387" s="63">
        <f>IF(B387&gt;3999,B387-3999,0)</f>
        <v>0</v>
      </c>
      <c r="D387" s="15" t="s">
        <v>382</v>
      </c>
      <c r="E387" s="47"/>
      <c r="F387" s="11"/>
      <c r="G387" s="8">
        <f>IFERROR(VLOOKUP(F387,Šifranti!$F$5:$G$48,2,FALSE),0)</f>
        <v>0</v>
      </c>
      <c r="H387" s="44"/>
      <c r="I387" s="33"/>
      <c r="J387" s="50">
        <v>0.91</v>
      </c>
      <c r="K387" s="32">
        <f>IF(H387*I387*J387*C387 &lt;= 2000,H387*I387*J387*C387,2000)</f>
        <v>0</v>
      </c>
      <c r="L387" s="32">
        <f t="shared" ref="L387:L410" si="14">K387*1.161</f>
        <v>0</v>
      </c>
      <c r="M387"/>
      <c r="N387"/>
    </row>
    <row r="388" spans="1:14" ht="22.95" customHeight="1" x14ac:dyDescent="0.25">
      <c r="A388" s="58"/>
      <c r="B388" s="60"/>
      <c r="C388" s="64"/>
      <c r="D388" s="15" t="s">
        <v>383</v>
      </c>
      <c r="E388" s="47"/>
      <c r="F388" s="11"/>
      <c r="G388" s="8">
        <f>IFERROR(VLOOKUP(F388,Šifranti!$F$5:$G$48,2,FALSE),0)</f>
        <v>0</v>
      </c>
      <c r="H388" s="43">
        <f>H387</f>
        <v>0</v>
      </c>
      <c r="I388" s="33"/>
      <c r="J388" s="50">
        <v>0.91</v>
      </c>
      <c r="K388" s="32">
        <f>IF(H388*I388*J388*C387 &lt;= 2000,H388*I388*J388*C387,2000)</f>
        <v>0</v>
      </c>
      <c r="L388" s="32">
        <f t="shared" si="14"/>
        <v>0</v>
      </c>
      <c r="M388"/>
      <c r="N388"/>
    </row>
    <row r="389" spans="1:14" ht="22.95" customHeight="1" x14ac:dyDescent="0.25">
      <c r="A389" s="58"/>
      <c r="B389" s="60"/>
      <c r="C389" s="64"/>
      <c r="D389" s="8" t="s">
        <v>368</v>
      </c>
      <c r="E389" s="47"/>
      <c r="F389" s="11"/>
      <c r="G389" s="8">
        <f>IFERROR(VLOOKUP(F389,Šifranti!$F$49:$G$152,2,FALSE),0)</f>
        <v>0</v>
      </c>
      <c r="H389" s="43">
        <f>H387</f>
        <v>0</v>
      </c>
      <c r="I389" s="33"/>
      <c r="J389" s="50">
        <v>0.45</v>
      </c>
      <c r="K389" s="32">
        <f>IF(H389*I389*J389*C387 &lt;= 2000,H389*I389*J389*C387,2000)</f>
        <v>0</v>
      </c>
      <c r="L389" s="32">
        <f t="shared" si="14"/>
        <v>0</v>
      </c>
      <c r="M389"/>
      <c r="N389"/>
    </row>
    <row r="390" spans="1:14" ht="22.95" customHeight="1" x14ac:dyDescent="0.25">
      <c r="A390" s="58"/>
      <c r="B390" s="60"/>
      <c r="C390" s="64"/>
      <c r="D390" s="8" t="s">
        <v>369</v>
      </c>
      <c r="E390" s="47"/>
      <c r="F390" s="11"/>
      <c r="G390" s="8">
        <f>IFERROR(VLOOKUP(F390,Šifranti!$F$49:$G$152,2,FALSE),0)</f>
        <v>0</v>
      </c>
      <c r="H390" s="43">
        <f>H387</f>
        <v>0</v>
      </c>
      <c r="I390" s="33"/>
      <c r="J390" s="50">
        <v>0.45</v>
      </c>
      <c r="K390" s="32">
        <f>IF(H390*I390*J390*C387 &lt;= 2000,H390*I390*J390*C387,2000)</f>
        <v>0</v>
      </c>
      <c r="L390" s="32">
        <f t="shared" si="14"/>
        <v>0</v>
      </c>
      <c r="M390"/>
      <c r="N390"/>
    </row>
    <row r="391" spans="1:14" ht="22.95" customHeight="1" x14ac:dyDescent="0.25">
      <c r="A391" s="58"/>
      <c r="B391" s="60"/>
      <c r="C391" s="64"/>
      <c r="D391" s="8" t="s">
        <v>396</v>
      </c>
      <c r="E391" s="47"/>
      <c r="F391" s="11"/>
      <c r="G391" s="8">
        <f>IFERROR(VLOOKUP(F391,Šifranti!$F$49:$G$152,2,FALSE),0)</f>
        <v>0</v>
      </c>
      <c r="H391" s="43">
        <f>H387</f>
        <v>0</v>
      </c>
      <c r="I391" s="33"/>
      <c r="J391" s="50">
        <v>0.45</v>
      </c>
      <c r="K391" s="32">
        <f>IF(H391*I391*J391*C387 &lt;= 2000,H391*I391*J391*C387,2000)</f>
        <v>0</v>
      </c>
      <c r="L391" s="32">
        <f t="shared" si="14"/>
        <v>0</v>
      </c>
      <c r="M391"/>
      <c r="N391"/>
    </row>
    <row r="392" spans="1:14" ht="22.95" customHeight="1" x14ac:dyDescent="0.25">
      <c r="A392" s="58"/>
      <c r="B392" s="60"/>
      <c r="C392" s="64"/>
      <c r="D392" s="8" t="s">
        <v>397</v>
      </c>
      <c r="E392" s="47"/>
      <c r="F392" s="11"/>
      <c r="G392" s="8">
        <f>IFERROR(VLOOKUP(F392,Šifranti!$F$49:$G$152,2,FALSE),0)</f>
        <v>0</v>
      </c>
      <c r="H392" s="43">
        <f>H387</f>
        <v>0</v>
      </c>
      <c r="I392" s="33"/>
      <c r="J392" s="50">
        <v>0.45</v>
      </c>
      <c r="K392" s="32">
        <f>IF(H392*I392*J392*C387 &lt;= 2000,H392*I392*J392*C387,2000)</f>
        <v>0</v>
      </c>
      <c r="L392" s="32">
        <f t="shared" si="14"/>
        <v>0</v>
      </c>
      <c r="M392"/>
      <c r="N392"/>
    </row>
    <row r="393" spans="1:14" ht="22.95" customHeight="1" x14ac:dyDescent="0.25">
      <c r="A393" s="57">
        <v>44835</v>
      </c>
      <c r="B393" s="59"/>
      <c r="C393" s="63">
        <f>IF(B393&gt;3999,B393-3999,0)</f>
        <v>0</v>
      </c>
      <c r="D393" s="15" t="s">
        <v>382</v>
      </c>
      <c r="E393" s="47"/>
      <c r="F393" s="11"/>
      <c r="G393" s="8">
        <f>IFERROR(VLOOKUP(F393,Šifranti!$F$5:$G$48,2,FALSE),0)</f>
        <v>0</v>
      </c>
      <c r="H393" s="44"/>
      <c r="I393" s="33"/>
      <c r="J393" s="50">
        <v>0.91</v>
      </c>
      <c r="K393" s="32">
        <f>IF(H393*I393*J393*C393 &lt;= 2000,H393*I393*J393*C393,2000)</f>
        <v>0</v>
      </c>
      <c r="L393" s="32">
        <f t="shared" si="14"/>
        <v>0</v>
      </c>
      <c r="M393"/>
      <c r="N393"/>
    </row>
    <row r="394" spans="1:14" ht="22.95" customHeight="1" x14ac:dyDescent="0.25">
      <c r="A394" s="58"/>
      <c r="B394" s="60"/>
      <c r="C394" s="64"/>
      <c r="D394" s="15" t="s">
        <v>383</v>
      </c>
      <c r="E394" s="47"/>
      <c r="F394" s="11"/>
      <c r="G394" s="8">
        <f>IFERROR(VLOOKUP(F394,Šifranti!$F$5:$G$48,2,FALSE),0)</f>
        <v>0</v>
      </c>
      <c r="H394" s="43">
        <f>H393</f>
        <v>0</v>
      </c>
      <c r="I394" s="33"/>
      <c r="J394" s="50">
        <v>0.91</v>
      </c>
      <c r="K394" s="32">
        <f>IF(H394*I394*J394*C393 &lt;= 2000,H394*I394*J394*C393,2000)</f>
        <v>0</v>
      </c>
      <c r="L394" s="32">
        <f t="shared" si="14"/>
        <v>0</v>
      </c>
      <c r="M394"/>
      <c r="N394"/>
    </row>
    <row r="395" spans="1:14" ht="22.95" customHeight="1" x14ac:dyDescent="0.25">
      <c r="A395" s="58"/>
      <c r="B395" s="60"/>
      <c r="C395" s="64"/>
      <c r="D395" s="8" t="s">
        <v>368</v>
      </c>
      <c r="E395" s="47"/>
      <c r="F395" s="11"/>
      <c r="G395" s="8">
        <f>IFERROR(VLOOKUP(F395,Šifranti!$F$49:$G$152,2,FALSE),0)</f>
        <v>0</v>
      </c>
      <c r="H395" s="43">
        <f>H393</f>
        <v>0</v>
      </c>
      <c r="I395" s="33"/>
      <c r="J395" s="50">
        <v>0.45</v>
      </c>
      <c r="K395" s="32">
        <f>IF(H395*I395*J395*C393 &lt;= 2000,H395*I395*J395*C393,2000)</f>
        <v>0</v>
      </c>
      <c r="L395" s="32">
        <f t="shared" si="14"/>
        <v>0</v>
      </c>
      <c r="M395"/>
      <c r="N395"/>
    </row>
    <row r="396" spans="1:14" ht="22.95" customHeight="1" x14ac:dyDescent="0.25">
      <c r="A396" s="58"/>
      <c r="B396" s="60"/>
      <c r="C396" s="64"/>
      <c r="D396" s="8" t="s">
        <v>369</v>
      </c>
      <c r="E396" s="47"/>
      <c r="F396" s="11"/>
      <c r="G396" s="8">
        <f>IFERROR(VLOOKUP(F396,Šifranti!$F$49:$G$152,2,FALSE),0)</f>
        <v>0</v>
      </c>
      <c r="H396" s="43">
        <f>H393</f>
        <v>0</v>
      </c>
      <c r="I396" s="33"/>
      <c r="J396" s="50">
        <v>0.45</v>
      </c>
      <c r="K396" s="32">
        <f>IF(H396*I396*J396*C393 &lt;= 2000,H396*I396*J396*C393,2000)</f>
        <v>0</v>
      </c>
      <c r="L396" s="32">
        <f t="shared" si="14"/>
        <v>0</v>
      </c>
      <c r="M396"/>
      <c r="N396"/>
    </row>
    <row r="397" spans="1:14" ht="22.95" customHeight="1" x14ac:dyDescent="0.25">
      <c r="A397" s="58"/>
      <c r="B397" s="60"/>
      <c r="C397" s="64"/>
      <c r="D397" s="8" t="s">
        <v>396</v>
      </c>
      <c r="E397" s="47"/>
      <c r="F397" s="11"/>
      <c r="G397" s="8">
        <f>IFERROR(VLOOKUP(F397,Šifranti!$F$49:$G$152,2,FALSE),0)</f>
        <v>0</v>
      </c>
      <c r="H397" s="43">
        <f>H393</f>
        <v>0</v>
      </c>
      <c r="I397" s="33"/>
      <c r="J397" s="50">
        <v>0.45</v>
      </c>
      <c r="K397" s="32">
        <f>IF(H397*I397*J397*C393 &lt;= 2000,H397*I397*J397*C393,2000)</f>
        <v>0</v>
      </c>
      <c r="L397" s="32">
        <f t="shared" si="14"/>
        <v>0</v>
      </c>
      <c r="M397"/>
      <c r="N397"/>
    </row>
    <row r="398" spans="1:14" ht="22.95" customHeight="1" x14ac:dyDescent="0.25">
      <c r="A398" s="58"/>
      <c r="B398" s="60"/>
      <c r="C398" s="64"/>
      <c r="D398" s="8" t="s">
        <v>397</v>
      </c>
      <c r="E398" s="47"/>
      <c r="F398" s="11"/>
      <c r="G398" s="8">
        <f>IFERROR(VLOOKUP(F398,Šifranti!$F$49:$G$152,2,FALSE),0)</f>
        <v>0</v>
      </c>
      <c r="H398" s="43">
        <f>H393</f>
        <v>0</v>
      </c>
      <c r="I398" s="33"/>
      <c r="J398" s="50">
        <v>0.45</v>
      </c>
      <c r="K398" s="32">
        <f>IF(H398*I398*J398*C393 &lt;= 2000,H398*I398*J398*C393,2000)</f>
        <v>0</v>
      </c>
      <c r="L398" s="32">
        <f t="shared" si="14"/>
        <v>0</v>
      </c>
      <c r="M398"/>
      <c r="N398"/>
    </row>
    <row r="399" spans="1:14" ht="22.95" customHeight="1" x14ac:dyDescent="0.25">
      <c r="A399" s="57">
        <v>44866</v>
      </c>
      <c r="B399" s="59"/>
      <c r="C399" s="63">
        <f>IF(B399&gt;3999,B399-3999,0)</f>
        <v>0</v>
      </c>
      <c r="D399" s="15" t="s">
        <v>382</v>
      </c>
      <c r="E399" s="47"/>
      <c r="F399" s="11"/>
      <c r="G399" s="8">
        <f>IFERROR(VLOOKUP(F399,Šifranti!$F$5:$G$48,2,FALSE),0)</f>
        <v>0</v>
      </c>
      <c r="H399" s="44"/>
      <c r="I399" s="33"/>
      <c r="J399" s="50">
        <v>0.91</v>
      </c>
      <c r="K399" s="32">
        <f>IF(H399*I399*J399*C399 &lt;= 2000,H399*I399*J399*C399,2000)</f>
        <v>0</v>
      </c>
      <c r="L399" s="32">
        <f t="shared" si="14"/>
        <v>0</v>
      </c>
      <c r="M399"/>
      <c r="N399"/>
    </row>
    <row r="400" spans="1:14" ht="22.95" customHeight="1" x14ac:dyDescent="0.25">
      <c r="A400" s="58"/>
      <c r="B400" s="60"/>
      <c r="C400" s="64"/>
      <c r="D400" s="15" t="s">
        <v>383</v>
      </c>
      <c r="E400" s="47"/>
      <c r="F400" s="11"/>
      <c r="G400" s="8">
        <f>IFERROR(VLOOKUP(F400,Šifranti!$F$5:$G$48,2,FALSE),0)</f>
        <v>0</v>
      </c>
      <c r="H400" s="43">
        <f>H399</f>
        <v>0</v>
      </c>
      <c r="I400" s="33"/>
      <c r="J400" s="50">
        <v>0.91</v>
      </c>
      <c r="K400" s="32">
        <f>IF(H400*I400*J400*C399 &lt;= 2000,H400*I400*J400*C399,2000)</f>
        <v>0</v>
      </c>
      <c r="L400" s="32">
        <f t="shared" si="14"/>
        <v>0</v>
      </c>
      <c r="M400"/>
      <c r="N400"/>
    </row>
    <row r="401" spans="1:14" ht="22.95" customHeight="1" x14ac:dyDescent="0.25">
      <c r="A401" s="58"/>
      <c r="B401" s="60"/>
      <c r="C401" s="64"/>
      <c r="D401" s="8" t="s">
        <v>368</v>
      </c>
      <c r="E401" s="47"/>
      <c r="F401" s="11"/>
      <c r="G401" s="8">
        <f>IFERROR(VLOOKUP(F401,Šifranti!$F$49:$G$152,2,FALSE),0)</f>
        <v>0</v>
      </c>
      <c r="H401" s="43">
        <f>H399</f>
        <v>0</v>
      </c>
      <c r="I401" s="33"/>
      <c r="J401" s="50">
        <v>0.45</v>
      </c>
      <c r="K401" s="32">
        <f>IF(H401*I401*J401*C399 &lt;= 2000,H401*I401*J401*C399,2000)</f>
        <v>0</v>
      </c>
      <c r="L401" s="32">
        <f t="shared" si="14"/>
        <v>0</v>
      </c>
      <c r="M401"/>
      <c r="N401"/>
    </row>
    <row r="402" spans="1:14" ht="22.95" customHeight="1" x14ac:dyDescent="0.25">
      <c r="A402" s="58"/>
      <c r="B402" s="60"/>
      <c r="C402" s="64"/>
      <c r="D402" s="8" t="s">
        <v>369</v>
      </c>
      <c r="E402" s="47"/>
      <c r="F402" s="11"/>
      <c r="G402" s="8">
        <f>IFERROR(VLOOKUP(F402,Šifranti!$F$49:$G$152,2,FALSE),0)</f>
        <v>0</v>
      </c>
      <c r="H402" s="43">
        <f>H399</f>
        <v>0</v>
      </c>
      <c r="I402" s="33"/>
      <c r="J402" s="50">
        <v>0.45</v>
      </c>
      <c r="K402" s="32">
        <f>IF(H402*I402*J402*C399 &lt;= 2000,H402*I402*J402*C399,2000)</f>
        <v>0</v>
      </c>
      <c r="L402" s="32">
        <f t="shared" si="14"/>
        <v>0</v>
      </c>
      <c r="M402"/>
      <c r="N402"/>
    </row>
    <row r="403" spans="1:14" ht="22.95" customHeight="1" x14ac:dyDescent="0.25">
      <c r="A403" s="58"/>
      <c r="B403" s="60"/>
      <c r="C403" s="64"/>
      <c r="D403" s="8" t="s">
        <v>396</v>
      </c>
      <c r="E403" s="47"/>
      <c r="F403" s="11"/>
      <c r="G403" s="8">
        <f>IFERROR(VLOOKUP(F403,Šifranti!$F$49:$G$152,2,FALSE),0)</f>
        <v>0</v>
      </c>
      <c r="H403" s="43">
        <f>H399</f>
        <v>0</v>
      </c>
      <c r="I403" s="33"/>
      <c r="J403" s="50">
        <v>0.45</v>
      </c>
      <c r="K403" s="32">
        <f>IF(H403*I403*J403*C399 &lt;= 2000,H403*I403*J403*C399,2000)</f>
        <v>0</v>
      </c>
      <c r="L403" s="32">
        <f t="shared" si="14"/>
        <v>0</v>
      </c>
      <c r="M403"/>
      <c r="N403"/>
    </row>
    <row r="404" spans="1:14" ht="22.95" customHeight="1" x14ac:dyDescent="0.25">
      <c r="A404" s="58"/>
      <c r="B404" s="60"/>
      <c r="C404" s="64"/>
      <c r="D404" s="8" t="s">
        <v>397</v>
      </c>
      <c r="E404" s="47"/>
      <c r="F404" s="11"/>
      <c r="G404" s="8">
        <f>IFERROR(VLOOKUP(F404,Šifranti!$F$49:$G$152,2,FALSE),0)</f>
        <v>0</v>
      </c>
      <c r="H404" s="43">
        <f>H399</f>
        <v>0</v>
      </c>
      <c r="I404" s="33"/>
      <c r="J404" s="50">
        <v>0.45</v>
      </c>
      <c r="K404" s="32">
        <f>IF(H404*I404*J404*C399 &lt;= 2000,H404*I404*J404*C399,2000)</f>
        <v>0</v>
      </c>
      <c r="L404" s="32">
        <f t="shared" si="14"/>
        <v>0</v>
      </c>
      <c r="M404"/>
      <c r="N404"/>
    </row>
    <row r="405" spans="1:14" ht="22.95" customHeight="1" x14ac:dyDescent="0.25">
      <c r="A405" s="57">
        <v>44896</v>
      </c>
      <c r="B405" s="59"/>
      <c r="C405" s="63">
        <f>IF(B405&gt;3999,B405-3999,0)</f>
        <v>0</v>
      </c>
      <c r="D405" s="15" t="s">
        <v>382</v>
      </c>
      <c r="E405" s="47"/>
      <c r="F405" s="11"/>
      <c r="G405" s="8">
        <f>IFERROR(VLOOKUP(F405,Šifranti!$F$5:$G$48,2,FALSE),0)</f>
        <v>0</v>
      </c>
      <c r="H405" s="44"/>
      <c r="I405" s="33"/>
      <c r="J405" s="50">
        <v>0.91</v>
      </c>
      <c r="K405" s="32">
        <f>IF(H405*I405*J405*C405 &lt;= 2000,H405*I405*J405*C405,2000)</f>
        <v>0</v>
      </c>
      <c r="L405" s="32">
        <f t="shared" si="14"/>
        <v>0</v>
      </c>
      <c r="M405"/>
      <c r="N405"/>
    </row>
    <row r="406" spans="1:14" ht="22.95" customHeight="1" x14ac:dyDescent="0.25">
      <c r="A406" s="58"/>
      <c r="B406" s="60"/>
      <c r="C406" s="64"/>
      <c r="D406" s="15" t="s">
        <v>383</v>
      </c>
      <c r="E406" s="47"/>
      <c r="F406" s="11"/>
      <c r="G406" s="8">
        <f>IFERROR(VLOOKUP(F406,Šifranti!$F$5:$G$48,2,FALSE),0)</f>
        <v>0</v>
      </c>
      <c r="H406" s="43">
        <f>H405</f>
        <v>0</v>
      </c>
      <c r="I406" s="33"/>
      <c r="J406" s="50">
        <v>0.91</v>
      </c>
      <c r="K406" s="32">
        <f>IF(H406*I406*J406*C405 &lt;= 2000,H406*I406*J406*C405,2000)</f>
        <v>0</v>
      </c>
      <c r="L406" s="32">
        <f t="shared" si="14"/>
        <v>0</v>
      </c>
      <c r="M406"/>
      <c r="N406"/>
    </row>
    <row r="407" spans="1:14" ht="22.95" customHeight="1" x14ac:dyDescent="0.25">
      <c r="A407" s="58"/>
      <c r="B407" s="60"/>
      <c r="C407" s="64"/>
      <c r="D407" s="8" t="s">
        <v>368</v>
      </c>
      <c r="E407" s="47"/>
      <c r="F407" s="11"/>
      <c r="G407" s="8">
        <f>IFERROR(VLOOKUP(F407,Šifranti!$F$49:$G$152,2,FALSE),0)</f>
        <v>0</v>
      </c>
      <c r="H407" s="43">
        <f>H405</f>
        <v>0</v>
      </c>
      <c r="I407" s="33"/>
      <c r="J407" s="50">
        <v>0.45</v>
      </c>
      <c r="K407" s="32">
        <f>IF(H407*I407*J407*C405 &lt;= 2000,H407*I407*J407*C405,2000)</f>
        <v>0</v>
      </c>
      <c r="L407" s="32">
        <f t="shared" si="14"/>
        <v>0</v>
      </c>
      <c r="M407"/>
      <c r="N407"/>
    </row>
    <row r="408" spans="1:14" ht="22.95" customHeight="1" x14ac:dyDescent="0.25">
      <c r="A408" s="58"/>
      <c r="B408" s="60"/>
      <c r="C408" s="64"/>
      <c r="D408" s="8" t="s">
        <v>369</v>
      </c>
      <c r="E408" s="47"/>
      <c r="F408" s="11"/>
      <c r="G408" s="8">
        <f>IFERROR(VLOOKUP(F408,Šifranti!$F$49:$G$152,2,FALSE),0)</f>
        <v>0</v>
      </c>
      <c r="H408" s="43">
        <f>H405</f>
        <v>0</v>
      </c>
      <c r="I408" s="33"/>
      <c r="J408" s="50">
        <v>0.45</v>
      </c>
      <c r="K408" s="32">
        <f>IF(H408*I408*J408*C405 &lt;= 2000,H408*I408*J408*C405,2000)</f>
        <v>0</v>
      </c>
      <c r="L408" s="32">
        <f t="shared" si="14"/>
        <v>0</v>
      </c>
      <c r="M408"/>
      <c r="N408"/>
    </row>
    <row r="409" spans="1:14" ht="22.95" customHeight="1" x14ac:dyDescent="0.25">
      <c r="A409" s="58"/>
      <c r="B409" s="60"/>
      <c r="C409" s="64"/>
      <c r="D409" s="8" t="s">
        <v>396</v>
      </c>
      <c r="E409" s="47"/>
      <c r="F409" s="11"/>
      <c r="G409" s="8">
        <f>IFERROR(VLOOKUP(F409,Šifranti!$F$49:$G$152,2,FALSE),0)</f>
        <v>0</v>
      </c>
      <c r="H409" s="43">
        <f>H405</f>
        <v>0</v>
      </c>
      <c r="I409" s="33"/>
      <c r="J409" s="50">
        <v>0.45</v>
      </c>
      <c r="K409" s="32">
        <f>IF(H409*I409*J409*C405 &lt;= 2000,H409*I409*J409*C405,2000)</f>
        <v>0</v>
      </c>
      <c r="L409" s="32">
        <f t="shared" si="14"/>
        <v>0</v>
      </c>
      <c r="M409"/>
      <c r="N409"/>
    </row>
    <row r="410" spans="1:14" ht="22.95" customHeight="1" x14ac:dyDescent="0.25">
      <c r="A410" s="58"/>
      <c r="B410" s="60"/>
      <c r="C410" s="64"/>
      <c r="D410" s="8" t="s">
        <v>397</v>
      </c>
      <c r="E410" s="47"/>
      <c r="F410" s="11"/>
      <c r="G410" s="8">
        <f>IFERROR(VLOOKUP(F410,Šifranti!$F$49:$G$152,2,FALSE),0)</f>
        <v>0</v>
      </c>
      <c r="H410" s="43">
        <f>H405</f>
        <v>0</v>
      </c>
      <c r="I410" s="33"/>
      <c r="J410" s="50">
        <v>0.45</v>
      </c>
      <c r="K410" s="32">
        <f>IF(H410*I410*J410*C405 &lt;= 2000,H410*I410*J410*C405,2000)</f>
        <v>0</v>
      </c>
      <c r="L410" s="32">
        <f t="shared" si="14"/>
        <v>0</v>
      </c>
      <c r="M410"/>
      <c r="N410"/>
    </row>
    <row r="411" spans="1:14" ht="22.95" customHeight="1" x14ac:dyDescent="0.25">
      <c r="A411" s="34" t="s">
        <v>320</v>
      </c>
      <c r="B411" s="34"/>
      <c r="C411" s="7"/>
      <c r="D411" s="7"/>
      <c r="E411" s="7"/>
      <c r="F411" s="7"/>
      <c r="G411" s="7"/>
      <c r="H411" s="7"/>
      <c r="I411" s="7"/>
      <c r="J411" s="7"/>
      <c r="K411" s="32">
        <f>SUM(K387:K410)</f>
        <v>0</v>
      </c>
      <c r="L411" s="32">
        <f>SUM(L387:L410)</f>
        <v>0</v>
      </c>
      <c r="M411"/>
      <c r="N411"/>
    </row>
    <row r="412" spans="1:14" ht="22.95" customHeight="1" x14ac:dyDescent="0.25">
      <c r="A412"/>
      <c r="B412"/>
      <c r="C412"/>
      <c r="D412"/>
      <c r="E412"/>
      <c r="F412"/>
      <c r="G412"/>
      <c r="H412"/>
      <c r="I412"/>
      <c r="J412"/>
      <c r="K412"/>
      <c r="L412"/>
      <c r="M412"/>
      <c r="N412"/>
    </row>
    <row r="413" spans="1:14" ht="22.95" customHeight="1" x14ac:dyDescent="0.25">
      <c r="A413" s="26" t="s">
        <v>427</v>
      </c>
      <c r="B413" s="46"/>
      <c r="C413"/>
      <c r="D413"/>
      <c r="E413"/>
      <c r="F413"/>
      <c r="G413"/>
      <c r="H413"/>
      <c r="I413"/>
      <c r="J413"/>
      <c r="K413"/>
      <c r="L413"/>
      <c r="M413"/>
      <c r="N413"/>
    </row>
    <row r="414" spans="1:14" ht="73.8" customHeight="1" x14ac:dyDescent="0.25">
      <c r="A414" s="8" t="s">
        <v>11</v>
      </c>
      <c r="B414" s="8" t="s">
        <v>491</v>
      </c>
      <c r="C414" s="13" t="s">
        <v>412</v>
      </c>
      <c r="D414" s="8" t="s">
        <v>420</v>
      </c>
      <c r="E414" s="8" t="s">
        <v>8</v>
      </c>
      <c r="F414" s="8" t="s">
        <v>9</v>
      </c>
      <c r="G414" s="8" t="s">
        <v>10</v>
      </c>
      <c r="H414" s="8" t="s">
        <v>395</v>
      </c>
      <c r="I414" s="8" t="s">
        <v>372</v>
      </c>
      <c r="J414" s="8" t="s">
        <v>384</v>
      </c>
      <c r="K414" s="13" t="s">
        <v>381</v>
      </c>
      <c r="L414" s="13" t="s">
        <v>380</v>
      </c>
      <c r="M414"/>
      <c r="N414"/>
    </row>
    <row r="415" spans="1:14" ht="22.95" customHeight="1" x14ac:dyDescent="0.25">
      <c r="A415" s="9">
        <v>1</v>
      </c>
      <c r="B415" s="9">
        <v>2</v>
      </c>
      <c r="C415" s="9">
        <v>3</v>
      </c>
      <c r="D415" s="14">
        <v>4</v>
      </c>
      <c r="E415" s="9">
        <v>5</v>
      </c>
      <c r="F415" s="14">
        <v>6</v>
      </c>
      <c r="G415" s="9">
        <v>7</v>
      </c>
      <c r="H415" s="9">
        <v>8</v>
      </c>
      <c r="I415" s="9">
        <v>9</v>
      </c>
      <c r="J415" s="9">
        <v>10</v>
      </c>
      <c r="K415" s="9">
        <v>11</v>
      </c>
      <c r="L415" s="9">
        <v>12</v>
      </c>
      <c r="M415"/>
      <c r="N415"/>
    </row>
    <row r="416" spans="1:14" ht="22.95" customHeight="1" x14ac:dyDescent="0.25">
      <c r="A416" s="57">
        <v>44805</v>
      </c>
      <c r="B416" s="59"/>
      <c r="C416" s="63">
        <f>IF(B416&gt;3999,B416-3999,0)</f>
        <v>0</v>
      </c>
      <c r="D416" s="15" t="s">
        <v>382</v>
      </c>
      <c r="E416" s="47"/>
      <c r="F416" s="11"/>
      <c r="G416" s="8">
        <f>IFERROR(VLOOKUP(F416,Šifranti!$F$5:$G$48,2,FALSE),0)</f>
        <v>0</v>
      </c>
      <c r="H416" s="44"/>
      <c r="I416" s="33"/>
      <c r="J416" s="50">
        <v>0.91</v>
      </c>
      <c r="K416" s="32">
        <f>IF(H416*I416*J416*C416 &lt;= 2000,H416*I416*J416*C416,2000)</f>
        <v>0</v>
      </c>
      <c r="L416" s="32">
        <f t="shared" ref="L416:L439" si="15">K416*1.161</f>
        <v>0</v>
      </c>
      <c r="M416"/>
      <c r="N416"/>
    </row>
    <row r="417" spans="1:14" ht="22.95" customHeight="1" x14ac:dyDescent="0.25">
      <c r="A417" s="58"/>
      <c r="B417" s="60"/>
      <c r="C417" s="64"/>
      <c r="D417" s="15" t="s">
        <v>383</v>
      </c>
      <c r="E417" s="47"/>
      <c r="F417" s="11"/>
      <c r="G417" s="8">
        <f>IFERROR(VLOOKUP(F417,Šifranti!$F$5:$G$48,2,FALSE),0)</f>
        <v>0</v>
      </c>
      <c r="H417" s="43">
        <f>H416</f>
        <v>0</v>
      </c>
      <c r="I417" s="33"/>
      <c r="J417" s="50">
        <v>0.91</v>
      </c>
      <c r="K417" s="32">
        <f>IF(H417*I417*J417*C416 &lt;= 2000,H417*I417*J417*C416,2000)</f>
        <v>0</v>
      </c>
      <c r="L417" s="32">
        <f t="shared" si="15"/>
        <v>0</v>
      </c>
      <c r="M417"/>
      <c r="N417"/>
    </row>
    <row r="418" spans="1:14" ht="22.95" customHeight="1" x14ac:dyDescent="0.25">
      <c r="A418" s="58"/>
      <c r="B418" s="60"/>
      <c r="C418" s="64"/>
      <c r="D418" s="8" t="s">
        <v>368</v>
      </c>
      <c r="E418" s="47"/>
      <c r="F418" s="11"/>
      <c r="G418" s="8">
        <f>IFERROR(VLOOKUP(F418,Šifranti!$F$49:$G$152,2,FALSE),0)</f>
        <v>0</v>
      </c>
      <c r="H418" s="43">
        <f>H416</f>
        <v>0</v>
      </c>
      <c r="I418" s="33"/>
      <c r="J418" s="50">
        <v>0.45</v>
      </c>
      <c r="K418" s="32">
        <f>IF(H418*I418*J418*C416 &lt;= 2000,H418*I418*J418*C416,2000)</f>
        <v>0</v>
      </c>
      <c r="L418" s="32">
        <f t="shared" si="15"/>
        <v>0</v>
      </c>
      <c r="M418"/>
      <c r="N418"/>
    </row>
    <row r="419" spans="1:14" ht="22.95" customHeight="1" x14ac:dyDescent="0.25">
      <c r="A419" s="58"/>
      <c r="B419" s="60"/>
      <c r="C419" s="64"/>
      <c r="D419" s="8" t="s">
        <v>369</v>
      </c>
      <c r="E419" s="47"/>
      <c r="F419" s="11"/>
      <c r="G419" s="8">
        <f>IFERROR(VLOOKUP(F419,Šifranti!$F$49:$G$152,2,FALSE),0)</f>
        <v>0</v>
      </c>
      <c r="H419" s="43">
        <f>H416</f>
        <v>0</v>
      </c>
      <c r="I419" s="33"/>
      <c r="J419" s="50">
        <v>0.45</v>
      </c>
      <c r="K419" s="32">
        <f>IF(H419*I419*J419*C416 &lt;= 2000,H419*I419*J419*C416,2000)</f>
        <v>0</v>
      </c>
      <c r="L419" s="32">
        <f t="shared" si="15"/>
        <v>0</v>
      </c>
      <c r="M419"/>
      <c r="N419"/>
    </row>
    <row r="420" spans="1:14" ht="22.95" customHeight="1" x14ac:dyDescent="0.25">
      <c r="A420" s="58"/>
      <c r="B420" s="60"/>
      <c r="C420" s="64"/>
      <c r="D420" s="8" t="s">
        <v>396</v>
      </c>
      <c r="E420" s="47"/>
      <c r="F420" s="11"/>
      <c r="G420" s="8">
        <f>IFERROR(VLOOKUP(F420,Šifranti!$F$49:$G$152,2,FALSE),0)</f>
        <v>0</v>
      </c>
      <c r="H420" s="43">
        <f>H416</f>
        <v>0</v>
      </c>
      <c r="I420" s="33"/>
      <c r="J420" s="50">
        <v>0.45</v>
      </c>
      <c r="K420" s="32">
        <f>IF(H420*I420*J420*C416 &lt;= 2000,H420*I420*J420*C416,2000)</f>
        <v>0</v>
      </c>
      <c r="L420" s="32">
        <f t="shared" si="15"/>
        <v>0</v>
      </c>
      <c r="M420"/>
      <c r="N420"/>
    </row>
    <row r="421" spans="1:14" ht="22.95" customHeight="1" x14ac:dyDescent="0.25">
      <c r="A421" s="58"/>
      <c r="B421" s="60"/>
      <c r="C421" s="64"/>
      <c r="D421" s="8" t="s">
        <v>397</v>
      </c>
      <c r="E421" s="47"/>
      <c r="F421" s="11"/>
      <c r="G421" s="8">
        <f>IFERROR(VLOOKUP(F421,Šifranti!$F$49:$G$152,2,FALSE),0)</f>
        <v>0</v>
      </c>
      <c r="H421" s="43">
        <f>H416</f>
        <v>0</v>
      </c>
      <c r="I421" s="33"/>
      <c r="J421" s="50">
        <v>0.45</v>
      </c>
      <c r="K421" s="32">
        <f>IF(H421*I421*J421*C416 &lt;= 2000,H421*I421*J421*C416,2000)</f>
        <v>0</v>
      </c>
      <c r="L421" s="32">
        <f t="shared" si="15"/>
        <v>0</v>
      </c>
      <c r="M421"/>
      <c r="N421"/>
    </row>
    <row r="422" spans="1:14" ht="22.95" customHeight="1" x14ac:dyDescent="0.25">
      <c r="A422" s="57">
        <v>44835</v>
      </c>
      <c r="B422" s="59"/>
      <c r="C422" s="63">
        <f>IF(B422&gt;3999,B422-3999,0)</f>
        <v>0</v>
      </c>
      <c r="D422" s="15" t="s">
        <v>382</v>
      </c>
      <c r="E422" s="47"/>
      <c r="F422" s="11"/>
      <c r="G422" s="8">
        <f>IFERROR(VLOOKUP(F422,Šifranti!$F$5:$G$48,2,FALSE),0)</f>
        <v>0</v>
      </c>
      <c r="H422" s="44"/>
      <c r="I422" s="33"/>
      <c r="J422" s="50">
        <v>0.91</v>
      </c>
      <c r="K422" s="32">
        <f>IF(H422*I422*J422*C422 &lt;= 2000,H422*I422*J422*C422,2000)</f>
        <v>0</v>
      </c>
      <c r="L422" s="32">
        <f t="shared" si="15"/>
        <v>0</v>
      </c>
      <c r="M422"/>
      <c r="N422"/>
    </row>
    <row r="423" spans="1:14" ht="22.95" customHeight="1" x14ac:dyDescent="0.25">
      <c r="A423" s="58"/>
      <c r="B423" s="60"/>
      <c r="C423" s="64"/>
      <c r="D423" s="15" t="s">
        <v>383</v>
      </c>
      <c r="E423" s="47"/>
      <c r="F423" s="11"/>
      <c r="G423" s="8">
        <f>IFERROR(VLOOKUP(F423,Šifranti!$F$5:$G$48,2,FALSE),0)</f>
        <v>0</v>
      </c>
      <c r="H423" s="43">
        <f>H422</f>
        <v>0</v>
      </c>
      <c r="I423" s="33"/>
      <c r="J423" s="50">
        <v>0.91</v>
      </c>
      <c r="K423" s="32">
        <f>IF(H423*I423*J423*C422 &lt;= 2000,H423*I423*J423*C422,2000)</f>
        <v>0</v>
      </c>
      <c r="L423" s="32">
        <f t="shared" si="15"/>
        <v>0</v>
      </c>
      <c r="M423"/>
      <c r="N423"/>
    </row>
    <row r="424" spans="1:14" ht="22.95" customHeight="1" x14ac:dyDescent="0.25">
      <c r="A424" s="58"/>
      <c r="B424" s="60"/>
      <c r="C424" s="64"/>
      <c r="D424" s="8" t="s">
        <v>368</v>
      </c>
      <c r="E424" s="47"/>
      <c r="F424" s="11"/>
      <c r="G424" s="8">
        <f>IFERROR(VLOOKUP(F424,Šifranti!$F$49:$G$152,2,FALSE),0)</f>
        <v>0</v>
      </c>
      <c r="H424" s="43">
        <f>H422</f>
        <v>0</v>
      </c>
      <c r="I424" s="33"/>
      <c r="J424" s="50">
        <v>0.45</v>
      </c>
      <c r="K424" s="32">
        <f>IF(H424*I424*J424*C422 &lt;= 2000,H424*I424*J424*C422,2000)</f>
        <v>0</v>
      </c>
      <c r="L424" s="32">
        <f t="shared" si="15"/>
        <v>0</v>
      </c>
      <c r="M424"/>
      <c r="N424"/>
    </row>
    <row r="425" spans="1:14" ht="22.95" customHeight="1" x14ac:dyDescent="0.25">
      <c r="A425" s="58"/>
      <c r="B425" s="60"/>
      <c r="C425" s="64"/>
      <c r="D425" s="8" t="s">
        <v>369</v>
      </c>
      <c r="E425" s="47"/>
      <c r="F425" s="11"/>
      <c r="G425" s="8">
        <f>IFERROR(VLOOKUP(F425,Šifranti!$F$49:$G$152,2,FALSE),0)</f>
        <v>0</v>
      </c>
      <c r="H425" s="43">
        <f>H422</f>
        <v>0</v>
      </c>
      <c r="I425" s="33"/>
      <c r="J425" s="50">
        <v>0.45</v>
      </c>
      <c r="K425" s="32">
        <f>IF(H425*I425*J425*C422 &lt;= 2000,H425*I425*J425*C422,2000)</f>
        <v>0</v>
      </c>
      <c r="L425" s="32">
        <f t="shared" si="15"/>
        <v>0</v>
      </c>
      <c r="M425"/>
      <c r="N425"/>
    </row>
    <row r="426" spans="1:14" ht="22.95" customHeight="1" x14ac:dyDescent="0.25">
      <c r="A426" s="58"/>
      <c r="B426" s="60"/>
      <c r="C426" s="64"/>
      <c r="D426" s="8" t="s">
        <v>396</v>
      </c>
      <c r="E426" s="47"/>
      <c r="F426" s="11"/>
      <c r="G426" s="8">
        <f>IFERROR(VLOOKUP(F426,Šifranti!$F$49:$G$152,2,FALSE),0)</f>
        <v>0</v>
      </c>
      <c r="H426" s="43">
        <f>H422</f>
        <v>0</v>
      </c>
      <c r="I426" s="33"/>
      <c r="J426" s="50">
        <v>0.45</v>
      </c>
      <c r="K426" s="32">
        <f>IF(H426*I426*J426*C422 &lt;= 2000,H426*I426*J426*C422,2000)</f>
        <v>0</v>
      </c>
      <c r="L426" s="32">
        <f t="shared" si="15"/>
        <v>0</v>
      </c>
      <c r="M426"/>
      <c r="N426"/>
    </row>
    <row r="427" spans="1:14" ht="22.95" customHeight="1" x14ac:dyDescent="0.25">
      <c r="A427" s="58"/>
      <c r="B427" s="60"/>
      <c r="C427" s="64"/>
      <c r="D427" s="8" t="s">
        <v>397</v>
      </c>
      <c r="E427" s="47"/>
      <c r="F427" s="11"/>
      <c r="G427" s="8">
        <f>IFERROR(VLOOKUP(F427,Šifranti!$F$49:$G$152,2,FALSE),0)</f>
        <v>0</v>
      </c>
      <c r="H427" s="43">
        <f>H422</f>
        <v>0</v>
      </c>
      <c r="I427" s="33"/>
      <c r="J427" s="50">
        <v>0.45</v>
      </c>
      <c r="K427" s="32">
        <f>IF(H427*I427*J427*C422 &lt;= 2000,H427*I427*J427*C422,2000)</f>
        <v>0</v>
      </c>
      <c r="L427" s="32">
        <f t="shared" si="15"/>
        <v>0</v>
      </c>
      <c r="M427"/>
      <c r="N427"/>
    </row>
    <row r="428" spans="1:14" ht="22.95" customHeight="1" x14ac:dyDescent="0.25">
      <c r="A428" s="57">
        <v>44866</v>
      </c>
      <c r="B428" s="59"/>
      <c r="C428" s="63">
        <f>IF(B428&gt;3999,B428-3999,0)</f>
        <v>0</v>
      </c>
      <c r="D428" s="15" t="s">
        <v>382</v>
      </c>
      <c r="E428" s="47"/>
      <c r="F428" s="11"/>
      <c r="G428" s="8">
        <f>IFERROR(VLOOKUP(F428,Šifranti!$F$5:$G$48,2,FALSE),0)</f>
        <v>0</v>
      </c>
      <c r="H428" s="44"/>
      <c r="I428" s="33"/>
      <c r="J428" s="50">
        <v>0.91</v>
      </c>
      <c r="K428" s="32">
        <f>IF(H428*I428*J428*C428 &lt;= 2000,H428*I428*J428*C428,2000)</f>
        <v>0</v>
      </c>
      <c r="L428" s="32">
        <f t="shared" si="15"/>
        <v>0</v>
      </c>
      <c r="M428"/>
      <c r="N428"/>
    </row>
    <row r="429" spans="1:14" ht="22.95" customHeight="1" x14ac:dyDescent="0.25">
      <c r="A429" s="58"/>
      <c r="B429" s="60"/>
      <c r="C429" s="64"/>
      <c r="D429" s="15" t="s">
        <v>383</v>
      </c>
      <c r="E429" s="47"/>
      <c r="F429" s="11"/>
      <c r="G429" s="8">
        <f>IFERROR(VLOOKUP(F429,Šifranti!$F$5:$G$48,2,FALSE),0)</f>
        <v>0</v>
      </c>
      <c r="H429" s="43">
        <f>H428</f>
        <v>0</v>
      </c>
      <c r="I429" s="33"/>
      <c r="J429" s="50">
        <v>0.91</v>
      </c>
      <c r="K429" s="32">
        <f>IF(H429*I429*J429*C428 &lt;= 2000,H429*I429*J429*C428,2000)</f>
        <v>0</v>
      </c>
      <c r="L429" s="32">
        <f t="shared" si="15"/>
        <v>0</v>
      </c>
      <c r="M429"/>
      <c r="N429"/>
    </row>
    <row r="430" spans="1:14" ht="22.95" customHeight="1" x14ac:dyDescent="0.25">
      <c r="A430" s="58"/>
      <c r="B430" s="60"/>
      <c r="C430" s="64"/>
      <c r="D430" s="8" t="s">
        <v>368</v>
      </c>
      <c r="E430" s="47"/>
      <c r="F430" s="11"/>
      <c r="G430" s="8">
        <f>IFERROR(VLOOKUP(F430,Šifranti!$F$49:$G$152,2,FALSE),0)</f>
        <v>0</v>
      </c>
      <c r="H430" s="43">
        <f>H428</f>
        <v>0</v>
      </c>
      <c r="I430" s="33"/>
      <c r="J430" s="50">
        <v>0.45</v>
      </c>
      <c r="K430" s="32">
        <f>IF(H430*I430*J430*C428 &lt;= 2000,H430*I430*J430*C428,2000)</f>
        <v>0</v>
      </c>
      <c r="L430" s="32">
        <f t="shared" si="15"/>
        <v>0</v>
      </c>
      <c r="M430"/>
      <c r="N430"/>
    </row>
    <row r="431" spans="1:14" ht="22.95" customHeight="1" x14ac:dyDescent="0.25">
      <c r="A431" s="58"/>
      <c r="B431" s="60"/>
      <c r="C431" s="64"/>
      <c r="D431" s="8" t="s">
        <v>369</v>
      </c>
      <c r="E431" s="47"/>
      <c r="F431" s="11"/>
      <c r="G431" s="8">
        <f>IFERROR(VLOOKUP(F431,Šifranti!$F$49:$G$152,2,FALSE),0)</f>
        <v>0</v>
      </c>
      <c r="H431" s="43">
        <f>H428</f>
        <v>0</v>
      </c>
      <c r="I431" s="33"/>
      <c r="J431" s="50">
        <v>0.45</v>
      </c>
      <c r="K431" s="32">
        <f>IF(H431*I431*J431*C428 &lt;= 2000,H431*I431*J431*C428,2000)</f>
        <v>0</v>
      </c>
      <c r="L431" s="32">
        <f t="shared" si="15"/>
        <v>0</v>
      </c>
      <c r="M431"/>
      <c r="N431"/>
    </row>
    <row r="432" spans="1:14" ht="22.95" customHeight="1" x14ac:dyDescent="0.25">
      <c r="A432" s="58"/>
      <c r="B432" s="60"/>
      <c r="C432" s="64"/>
      <c r="D432" s="8" t="s">
        <v>396</v>
      </c>
      <c r="E432" s="47"/>
      <c r="F432" s="11"/>
      <c r="G432" s="8">
        <f>IFERROR(VLOOKUP(F432,Šifranti!$F$49:$G$152,2,FALSE),0)</f>
        <v>0</v>
      </c>
      <c r="H432" s="43">
        <f>H428</f>
        <v>0</v>
      </c>
      <c r="I432" s="33"/>
      <c r="J432" s="50">
        <v>0.45</v>
      </c>
      <c r="K432" s="32">
        <f>IF(H432*I432*J432*C428 &lt;= 2000,H432*I432*J432*C428,2000)</f>
        <v>0</v>
      </c>
      <c r="L432" s="32">
        <f t="shared" si="15"/>
        <v>0</v>
      </c>
      <c r="M432"/>
      <c r="N432"/>
    </row>
    <row r="433" spans="1:14" ht="22.95" customHeight="1" x14ac:dyDescent="0.25">
      <c r="A433" s="58"/>
      <c r="B433" s="60"/>
      <c r="C433" s="64"/>
      <c r="D433" s="8" t="s">
        <v>397</v>
      </c>
      <c r="E433" s="47"/>
      <c r="F433" s="11"/>
      <c r="G433" s="8">
        <f>IFERROR(VLOOKUP(F433,Šifranti!$F$49:$G$152,2,FALSE),0)</f>
        <v>0</v>
      </c>
      <c r="H433" s="43">
        <f>H428</f>
        <v>0</v>
      </c>
      <c r="I433" s="33"/>
      <c r="J433" s="50">
        <v>0.45</v>
      </c>
      <c r="K433" s="32">
        <f>IF(H433*I433*J433*C428 &lt;= 2000,H433*I433*J433*C428,2000)</f>
        <v>0</v>
      </c>
      <c r="L433" s="32">
        <f t="shared" si="15"/>
        <v>0</v>
      </c>
      <c r="M433"/>
      <c r="N433"/>
    </row>
    <row r="434" spans="1:14" ht="22.95" customHeight="1" x14ac:dyDescent="0.25">
      <c r="A434" s="57">
        <v>44896</v>
      </c>
      <c r="B434" s="59"/>
      <c r="C434" s="63">
        <f>IF(B434&gt;3999,B434-3999,0)</f>
        <v>0</v>
      </c>
      <c r="D434" s="15" t="s">
        <v>382</v>
      </c>
      <c r="E434" s="47"/>
      <c r="F434" s="11"/>
      <c r="G434" s="8">
        <f>IFERROR(VLOOKUP(F434,Šifranti!$F$5:$G$48,2,FALSE),0)</f>
        <v>0</v>
      </c>
      <c r="H434" s="44"/>
      <c r="I434" s="33"/>
      <c r="J434" s="50">
        <v>0.91</v>
      </c>
      <c r="K434" s="32">
        <f>IF(H434*I434*J434*C434 &lt;= 2000,H434*I434*J434*C434,2000)</f>
        <v>0</v>
      </c>
      <c r="L434" s="32">
        <f t="shared" si="15"/>
        <v>0</v>
      </c>
      <c r="M434"/>
      <c r="N434"/>
    </row>
    <row r="435" spans="1:14" ht="22.95" customHeight="1" x14ac:dyDescent="0.25">
      <c r="A435" s="58"/>
      <c r="B435" s="60"/>
      <c r="C435" s="64"/>
      <c r="D435" s="15" t="s">
        <v>383</v>
      </c>
      <c r="E435" s="47"/>
      <c r="F435" s="11"/>
      <c r="G435" s="8">
        <f>IFERROR(VLOOKUP(F435,Šifranti!$F$5:$G$48,2,FALSE),0)</f>
        <v>0</v>
      </c>
      <c r="H435" s="43">
        <f>H434</f>
        <v>0</v>
      </c>
      <c r="I435" s="33"/>
      <c r="J435" s="50">
        <v>0.91</v>
      </c>
      <c r="K435" s="32">
        <f>IF(H435*I435*J435*C434 &lt;= 2000,H435*I435*J435*C434,2000)</f>
        <v>0</v>
      </c>
      <c r="L435" s="32">
        <f t="shared" si="15"/>
        <v>0</v>
      </c>
      <c r="M435"/>
      <c r="N435"/>
    </row>
    <row r="436" spans="1:14" ht="22.95" customHeight="1" x14ac:dyDescent="0.25">
      <c r="A436" s="58"/>
      <c r="B436" s="60"/>
      <c r="C436" s="64"/>
      <c r="D436" s="8" t="s">
        <v>368</v>
      </c>
      <c r="E436" s="47"/>
      <c r="F436" s="11"/>
      <c r="G436" s="8">
        <f>IFERROR(VLOOKUP(F436,Šifranti!$F$49:$G$152,2,FALSE),0)</f>
        <v>0</v>
      </c>
      <c r="H436" s="43">
        <f>H434</f>
        <v>0</v>
      </c>
      <c r="I436" s="33"/>
      <c r="J436" s="50">
        <v>0.45</v>
      </c>
      <c r="K436" s="32">
        <f>IF(H436*I436*J436*C434 &lt;= 2000,H436*I436*J436*C434,2000)</f>
        <v>0</v>
      </c>
      <c r="L436" s="32">
        <f t="shared" si="15"/>
        <v>0</v>
      </c>
      <c r="M436"/>
      <c r="N436"/>
    </row>
    <row r="437" spans="1:14" ht="22.95" customHeight="1" x14ac:dyDescent="0.25">
      <c r="A437" s="58"/>
      <c r="B437" s="60"/>
      <c r="C437" s="64"/>
      <c r="D437" s="8" t="s">
        <v>369</v>
      </c>
      <c r="E437" s="47"/>
      <c r="F437" s="11"/>
      <c r="G437" s="8">
        <f>IFERROR(VLOOKUP(F437,Šifranti!$F$49:$G$152,2,FALSE),0)</f>
        <v>0</v>
      </c>
      <c r="H437" s="43">
        <f>H434</f>
        <v>0</v>
      </c>
      <c r="I437" s="33"/>
      <c r="J437" s="50">
        <v>0.45</v>
      </c>
      <c r="K437" s="32">
        <f>IF(H437*I437*J437*C434 &lt;= 2000,H437*I437*J437*C434,2000)</f>
        <v>0</v>
      </c>
      <c r="L437" s="32">
        <f t="shared" si="15"/>
        <v>0</v>
      </c>
      <c r="M437"/>
      <c r="N437"/>
    </row>
    <row r="438" spans="1:14" ht="22.95" customHeight="1" x14ac:dyDescent="0.25">
      <c r="A438" s="58"/>
      <c r="B438" s="60"/>
      <c r="C438" s="64"/>
      <c r="D438" s="8" t="s">
        <v>396</v>
      </c>
      <c r="E438" s="47"/>
      <c r="F438" s="11"/>
      <c r="G438" s="8">
        <f>IFERROR(VLOOKUP(F438,Šifranti!$F$49:$G$152,2,FALSE),0)</f>
        <v>0</v>
      </c>
      <c r="H438" s="43">
        <f>H434</f>
        <v>0</v>
      </c>
      <c r="I438" s="33"/>
      <c r="J438" s="50">
        <v>0.45</v>
      </c>
      <c r="K438" s="32">
        <f>IF(H438*I438*J438*C434 &lt;= 2000,H438*I438*J438*C434,2000)</f>
        <v>0</v>
      </c>
      <c r="L438" s="32">
        <f t="shared" si="15"/>
        <v>0</v>
      </c>
      <c r="M438"/>
      <c r="N438"/>
    </row>
    <row r="439" spans="1:14" ht="22.95" customHeight="1" x14ac:dyDescent="0.25">
      <c r="A439" s="58"/>
      <c r="B439" s="60"/>
      <c r="C439" s="64"/>
      <c r="D439" s="8" t="s">
        <v>397</v>
      </c>
      <c r="E439" s="47"/>
      <c r="F439" s="11"/>
      <c r="G439" s="8">
        <f>IFERROR(VLOOKUP(F439,Šifranti!$F$49:$G$152,2,FALSE),0)</f>
        <v>0</v>
      </c>
      <c r="H439" s="43">
        <f>H434</f>
        <v>0</v>
      </c>
      <c r="I439" s="33"/>
      <c r="J439" s="50">
        <v>0.45</v>
      </c>
      <c r="K439" s="32">
        <f>IF(H439*I439*J439*C434 &lt;= 2000,H439*I439*J439*C434,2000)</f>
        <v>0</v>
      </c>
      <c r="L439" s="32">
        <f t="shared" si="15"/>
        <v>0</v>
      </c>
      <c r="M439"/>
      <c r="N439"/>
    </row>
    <row r="440" spans="1:14" ht="22.95" customHeight="1" x14ac:dyDescent="0.25">
      <c r="A440" s="34" t="s">
        <v>320</v>
      </c>
      <c r="B440" s="34"/>
      <c r="C440" s="7"/>
      <c r="D440" s="7"/>
      <c r="E440" s="7"/>
      <c r="F440" s="7"/>
      <c r="G440" s="7"/>
      <c r="H440" s="7"/>
      <c r="I440" s="7"/>
      <c r="J440" s="7"/>
      <c r="K440" s="32">
        <f>SUM(K416:K439)</f>
        <v>0</v>
      </c>
      <c r="L440" s="32">
        <f>SUM(L416:L439)</f>
        <v>0</v>
      </c>
      <c r="M440"/>
      <c r="N440"/>
    </row>
    <row r="441" spans="1:14" ht="22.95" customHeight="1" x14ac:dyDescent="0.25">
      <c r="A441"/>
      <c r="B441"/>
      <c r="C441"/>
      <c r="D441"/>
      <c r="E441"/>
      <c r="F441"/>
      <c r="G441"/>
      <c r="H441"/>
      <c r="I441"/>
      <c r="J441"/>
      <c r="K441"/>
      <c r="L441"/>
      <c r="M441"/>
      <c r="N441"/>
    </row>
    <row r="442" spans="1:14" ht="22.95" customHeight="1" x14ac:dyDescent="0.25">
      <c r="A442" s="26" t="s">
        <v>427</v>
      </c>
      <c r="B442" s="46"/>
      <c r="C442"/>
      <c r="D442"/>
      <c r="E442"/>
      <c r="F442"/>
      <c r="G442"/>
      <c r="H442"/>
      <c r="I442"/>
      <c r="J442"/>
      <c r="K442"/>
      <c r="L442"/>
      <c r="M442"/>
      <c r="N442"/>
    </row>
    <row r="443" spans="1:14" ht="66.599999999999994" customHeight="1" x14ac:dyDescent="0.25">
      <c r="A443" s="8" t="s">
        <v>11</v>
      </c>
      <c r="B443" s="8" t="s">
        <v>491</v>
      </c>
      <c r="C443" s="13" t="s">
        <v>412</v>
      </c>
      <c r="D443" s="8" t="s">
        <v>420</v>
      </c>
      <c r="E443" s="8" t="s">
        <v>8</v>
      </c>
      <c r="F443" s="8" t="s">
        <v>9</v>
      </c>
      <c r="G443" s="8" t="s">
        <v>10</v>
      </c>
      <c r="H443" s="8" t="s">
        <v>395</v>
      </c>
      <c r="I443" s="8" t="s">
        <v>372</v>
      </c>
      <c r="J443" s="8" t="s">
        <v>384</v>
      </c>
      <c r="K443" s="13" t="s">
        <v>381</v>
      </c>
      <c r="L443" s="13" t="s">
        <v>380</v>
      </c>
      <c r="M443"/>
      <c r="N443"/>
    </row>
    <row r="444" spans="1:14" ht="22.95" customHeight="1" x14ac:dyDescent="0.25">
      <c r="A444" s="9">
        <v>1</v>
      </c>
      <c r="B444" s="9">
        <v>2</v>
      </c>
      <c r="C444" s="9">
        <v>3</v>
      </c>
      <c r="D444" s="14">
        <v>4</v>
      </c>
      <c r="E444" s="9">
        <v>5</v>
      </c>
      <c r="F444" s="14">
        <v>6</v>
      </c>
      <c r="G444" s="9">
        <v>7</v>
      </c>
      <c r="H444" s="9">
        <v>8</v>
      </c>
      <c r="I444" s="9">
        <v>9</v>
      </c>
      <c r="J444" s="9">
        <v>10</v>
      </c>
      <c r="K444" s="9">
        <v>11</v>
      </c>
      <c r="L444" s="9">
        <v>12</v>
      </c>
      <c r="M444"/>
      <c r="N444"/>
    </row>
    <row r="445" spans="1:14" ht="22.95" customHeight="1" x14ac:dyDescent="0.25">
      <c r="A445" s="57">
        <v>44805</v>
      </c>
      <c r="B445" s="59"/>
      <c r="C445" s="63">
        <f>IF(B445&gt;3999,B445-3999,0)</f>
        <v>0</v>
      </c>
      <c r="D445" s="15" t="s">
        <v>382</v>
      </c>
      <c r="E445" s="47"/>
      <c r="F445" s="11"/>
      <c r="G445" s="8">
        <f>IFERROR(VLOOKUP(F445,Šifranti!$F$5:$G$48,2,FALSE),0)</f>
        <v>0</v>
      </c>
      <c r="H445" s="44"/>
      <c r="I445" s="33"/>
      <c r="J445" s="50">
        <v>0.91</v>
      </c>
      <c r="K445" s="32">
        <f>IF(H445*I445*J445*C445 &lt;= 2000,H445*I445*J445*C445,2000)</f>
        <v>0</v>
      </c>
      <c r="L445" s="32">
        <f t="shared" ref="L445:L468" si="16">K445*1.161</f>
        <v>0</v>
      </c>
      <c r="M445"/>
      <c r="N445"/>
    </row>
    <row r="446" spans="1:14" ht="22.95" customHeight="1" x14ac:dyDescent="0.25">
      <c r="A446" s="58"/>
      <c r="B446" s="60"/>
      <c r="C446" s="64"/>
      <c r="D446" s="15" t="s">
        <v>383</v>
      </c>
      <c r="E446" s="47"/>
      <c r="F446" s="11"/>
      <c r="G446" s="8">
        <f>IFERROR(VLOOKUP(F446,Šifranti!$F$5:$G$48,2,FALSE),0)</f>
        <v>0</v>
      </c>
      <c r="H446" s="43">
        <f>H445</f>
        <v>0</v>
      </c>
      <c r="I446" s="33"/>
      <c r="J446" s="50">
        <v>0.91</v>
      </c>
      <c r="K446" s="32">
        <f>IF(H446*I446*J446*C445 &lt;= 2000,H446*I446*J446*C445,2000)</f>
        <v>0</v>
      </c>
      <c r="L446" s="32">
        <f t="shared" si="16"/>
        <v>0</v>
      </c>
      <c r="M446"/>
      <c r="N446"/>
    </row>
    <row r="447" spans="1:14" ht="22.95" customHeight="1" x14ac:dyDescent="0.25">
      <c r="A447" s="58"/>
      <c r="B447" s="60"/>
      <c r="C447" s="64"/>
      <c r="D447" s="8" t="s">
        <v>368</v>
      </c>
      <c r="E447" s="47"/>
      <c r="F447" s="11"/>
      <c r="G447" s="8">
        <f>IFERROR(VLOOKUP(F447,Šifranti!$F$49:$G$152,2,FALSE),0)</f>
        <v>0</v>
      </c>
      <c r="H447" s="43">
        <f>H445</f>
        <v>0</v>
      </c>
      <c r="I447" s="33"/>
      <c r="J447" s="50">
        <v>0.45</v>
      </c>
      <c r="K447" s="32">
        <f>IF(H447*I447*J447*C445 &lt;= 2000,H447*I447*J447*C445,2000)</f>
        <v>0</v>
      </c>
      <c r="L447" s="32">
        <f t="shared" si="16"/>
        <v>0</v>
      </c>
      <c r="M447"/>
      <c r="N447"/>
    </row>
    <row r="448" spans="1:14" ht="22.95" customHeight="1" x14ac:dyDescent="0.25">
      <c r="A448" s="58"/>
      <c r="B448" s="60"/>
      <c r="C448" s="64"/>
      <c r="D448" s="8" t="s">
        <v>369</v>
      </c>
      <c r="E448" s="47"/>
      <c r="F448" s="11"/>
      <c r="G448" s="8">
        <f>IFERROR(VLOOKUP(F448,Šifranti!$F$49:$G$152,2,FALSE),0)</f>
        <v>0</v>
      </c>
      <c r="H448" s="43">
        <f>H445</f>
        <v>0</v>
      </c>
      <c r="I448" s="33"/>
      <c r="J448" s="50">
        <v>0.45</v>
      </c>
      <c r="K448" s="32">
        <f>IF(H448*I448*J448*C445 &lt;= 2000,H448*I448*J448*C445,2000)</f>
        <v>0</v>
      </c>
      <c r="L448" s="32">
        <f t="shared" si="16"/>
        <v>0</v>
      </c>
      <c r="M448"/>
      <c r="N448"/>
    </row>
    <row r="449" spans="1:14" ht="22.95" customHeight="1" x14ac:dyDescent="0.25">
      <c r="A449" s="58"/>
      <c r="B449" s="60"/>
      <c r="C449" s="64"/>
      <c r="D449" s="8" t="s">
        <v>396</v>
      </c>
      <c r="E449" s="47"/>
      <c r="F449" s="11"/>
      <c r="G449" s="8">
        <f>IFERROR(VLOOKUP(F449,Šifranti!$F$49:$G$152,2,FALSE),0)</f>
        <v>0</v>
      </c>
      <c r="H449" s="43">
        <f>H445</f>
        <v>0</v>
      </c>
      <c r="I449" s="33"/>
      <c r="J449" s="50">
        <v>0.45</v>
      </c>
      <c r="K449" s="32">
        <f>IF(H449*I449*J449*C445 &lt;= 2000,H449*I449*J449*C445,2000)</f>
        <v>0</v>
      </c>
      <c r="L449" s="32">
        <f t="shared" si="16"/>
        <v>0</v>
      </c>
      <c r="M449"/>
      <c r="N449"/>
    </row>
    <row r="450" spans="1:14" ht="22.95" customHeight="1" x14ac:dyDescent="0.25">
      <c r="A450" s="58"/>
      <c r="B450" s="60"/>
      <c r="C450" s="64"/>
      <c r="D450" s="8" t="s">
        <v>397</v>
      </c>
      <c r="E450" s="47"/>
      <c r="F450" s="11"/>
      <c r="G450" s="8">
        <f>IFERROR(VLOOKUP(F450,Šifranti!$F$49:$G$152,2,FALSE),0)</f>
        <v>0</v>
      </c>
      <c r="H450" s="43">
        <f>H445</f>
        <v>0</v>
      </c>
      <c r="I450" s="33"/>
      <c r="J450" s="50">
        <v>0.45</v>
      </c>
      <c r="K450" s="32">
        <f>IF(H450*I450*J450*C445 &lt;= 2000,H450*I450*J450*C445,2000)</f>
        <v>0</v>
      </c>
      <c r="L450" s="32">
        <f t="shared" si="16"/>
        <v>0</v>
      </c>
      <c r="M450"/>
      <c r="N450"/>
    </row>
    <row r="451" spans="1:14" ht="22.95" customHeight="1" x14ac:dyDescent="0.25">
      <c r="A451" s="57">
        <v>44835</v>
      </c>
      <c r="B451" s="59"/>
      <c r="C451" s="63">
        <f>IF(B451&gt;3999,B451-3999,0)</f>
        <v>0</v>
      </c>
      <c r="D451" s="15" t="s">
        <v>382</v>
      </c>
      <c r="E451" s="47"/>
      <c r="F451" s="11"/>
      <c r="G451" s="8">
        <f>IFERROR(VLOOKUP(F451,Šifranti!$F$5:$G$48,2,FALSE),0)</f>
        <v>0</v>
      </c>
      <c r="H451" s="44"/>
      <c r="I451" s="33"/>
      <c r="J451" s="50">
        <v>0.91</v>
      </c>
      <c r="K451" s="32">
        <f>IF(H451*I451*J451*C451 &lt;= 2000,H451*I451*J451*C451,2000)</f>
        <v>0</v>
      </c>
      <c r="L451" s="32">
        <f t="shared" si="16"/>
        <v>0</v>
      </c>
      <c r="M451"/>
      <c r="N451"/>
    </row>
    <row r="452" spans="1:14" ht="22.95" customHeight="1" x14ac:dyDescent="0.25">
      <c r="A452" s="58"/>
      <c r="B452" s="60"/>
      <c r="C452" s="64"/>
      <c r="D452" s="15" t="s">
        <v>383</v>
      </c>
      <c r="E452" s="47"/>
      <c r="F452" s="11"/>
      <c r="G452" s="8">
        <f>IFERROR(VLOOKUP(F452,Šifranti!$F$5:$G$48,2,FALSE),0)</f>
        <v>0</v>
      </c>
      <c r="H452" s="43">
        <f>H451</f>
        <v>0</v>
      </c>
      <c r="I452" s="33"/>
      <c r="J452" s="50">
        <v>0.91</v>
      </c>
      <c r="K452" s="32">
        <f>IF(H452*I452*J452*C451 &lt;= 2000,H452*I452*J452*C451,2000)</f>
        <v>0</v>
      </c>
      <c r="L452" s="32">
        <f t="shared" si="16"/>
        <v>0</v>
      </c>
      <c r="M452"/>
      <c r="N452"/>
    </row>
    <row r="453" spans="1:14" ht="22.95" customHeight="1" x14ac:dyDescent="0.25">
      <c r="A453" s="58"/>
      <c r="B453" s="60"/>
      <c r="C453" s="64"/>
      <c r="D453" s="8" t="s">
        <v>368</v>
      </c>
      <c r="E453" s="47"/>
      <c r="F453" s="11"/>
      <c r="G453" s="8">
        <f>IFERROR(VLOOKUP(F453,Šifranti!$F$49:$G$152,2,FALSE),0)</f>
        <v>0</v>
      </c>
      <c r="H453" s="43">
        <f>H451</f>
        <v>0</v>
      </c>
      <c r="I453" s="33"/>
      <c r="J453" s="50">
        <v>0.45</v>
      </c>
      <c r="K453" s="32">
        <f>IF(H453*I453*J453*C451 &lt;= 2000,H453*I453*J453*C451,2000)</f>
        <v>0</v>
      </c>
      <c r="L453" s="32">
        <f t="shared" si="16"/>
        <v>0</v>
      </c>
      <c r="M453"/>
      <c r="N453"/>
    </row>
    <row r="454" spans="1:14" ht="22.95" customHeight="1" x14ac:dyDescent="0.25">
      <c r="A454" s="58"/>
      <c r="B454" s="60"/>
      <c r="C454" s="64"/>
      <c r="D454" s="8" t="s">
        <v>369</v>
      </c>
      <c r="E454" s="47"/>
      <c r="F454" s="11"/>
      <c r="G454" s="8">
        <f>IFERROR(VLOOKUP(F454,Šifranti!$F$49:$G$152,2,FALSE),0)</f>
        <v>0</v>
      </c>
      <c r="H454" s="43">
        <f>H451</f>
        <v>0</v>
      </c>
      <c r="I454" s="33"/>
      <c r="J454" s="50">
        <v>0.45</v>
      </c>
      <c r="K454" s="32">
        <f>IF(H454*I454*J454*C451 &lt;= 2000,H454*I454*J454*C451,2000)</f>
        <v>0</v>
      </c>
      <c r="L454" s="32">
        <f t="shared" si="16"/>
        <v>0</v>
      </c>
      <c r="M454"/>
      <c r="N454"/>
    </row>
    <row r="455" spans="1:14" ht="22.95" customHeight="1" x14ac:dyDescent="0.25">
      <c r="A455" s="58"/>
      <c r="B455" s="60"/>
      <c r="C455" s="64"/>
      <c r="D455" s="8" t="s">
        <v>396</v>
      </c>
      <c r="E455" s="47"/>
      <c r="F455" s="11"/>
      <c r="G455" s="8">
        <f>IFERROR(VLOOKUP(F455,Šifranti!$F$49:$G$152,2,FALSE),0)</f>
        <v>0</v>
      </c>
      <c r="H455" s="43">
        <f>H451</f>
        <v>0</v>
      </c>
      <c r="I455" s="33"/>
      <c r="J455" s="50">
        <v>0.45</v>
      </c>
      <c r="K455" s="32">
        <f>IF(H455*I455*J455*C451 &lt;= 2000,H455*I455*J455*C451,2000)</f>
        <v>0</v>
      </c>
      <c r="L455" s="32">
        <f t="shared" si="16"/>
        <v>0</v>
      </c>
      <c r="M455"/>
      <c r="N455"/>
    </row>
    <row r="456" spans="1:14" ht="22.95" customHeight="1" x14ac:dyDescent="0.25">
      <c r="A456" s="58"/>
      <c r="B456" s="60"/>
      <c r="C456" s="64"/>
      <c r="D456" s="8" t="s">
        <v>397</v>
      </c>
      <c r="E456" s="47"/>
      <c r="F456" s="11"/>
      <c r="G456" s="8">
        <f>IFERROR(VLOOKUP(F456,Šifranti!$F$49:$G$152,2,FALSE),0)</f>
        <v>0</v>
      </c>
      <c r="H456" s="43">
        <f>H451</f>
        <v>0</v>
      </c>
      <c r="I456" s="33"/>
      <c r="J456" s="50">
        <v>0.45</v>
      </c>
      <c r="K456" s="32">
        <f>IF(H456*I456*J456*C451 &lt;= 2000,H456*I456*J456*C451,2000)</f>
        <v>0</v>
      </c>
      <c r="L456" s="32">
        <f t="shared" si="16"/>
        <v>0</v>
      </c>
      <c r="M456"/>
      <c r="N456"/>
    </row>
    <row r="457" spans="1:14" ht="22.95" customHeight="1" x14ac:dyDescent="0.25">
      <c r="A457" s="57">
        <v>44866</v>
      </c>
      <c r="B457" s="59"/>
      <c r="C457" s="63">
        <f>IF(B457&gt;3999,B457-3999,0)</f>
        <v>0</v>
      </c>
      <c r="D457" s="15" t="s">
        <v>382</v>
      </c>
      <c r="E457" s="47"/>
      <c r="F457" s="11"/>
      <c r="G457" s="8">
        <f>IFERROR(VLOOKUP(F457,Šifranti!$F$5:$G$48,2,FALSE),0)</f>
        <v>0</v>
      </c>
      <c r="H457" s="44"/>
      <c r="I457" s="33"/>
      <c r="J457" s="50">
        <v>0.91</v>
      </c>
      <c r="K457" s="32">
        <f>IF(H457*I457*J457*C457 &lt;= 2000,H457*I457*J457*C457,2000)</f>
        <v>0</v>
      </c>
      <c r="L457" s="32">
        <f t="shared" si="16"/>
        <v>0</v>
      </c>
      <c r="M457"/>
      <c r="N457"/>
    </row>
    <row r="458" spans="1:14" ht="22.95" customHeight="1" x14ac:dyDescent="0.25">
      <c r="A458" s="58"/>
      <c r="B458" s="60"/>
      <c r="C458" s="64"/>
      <c r="D458" s="15" t="s">
        <v>383</v>
      </c>
      <c r="E458" s="47"/>
      <c r="F458" s="11"/>
      <c r="G458" s="8">
        <f>IFERROR(VLOOKUP(F458,Šifranti!$F$5:$G$48,2,FALSE),0)</f>
        <v>0</v>
      </c>
      <c r="H458" s="43">
        <f>H457</f>
        <v>0</v>
      </c>
      <c r="I458" s="33"/>
      <c r="J458" s="50">
        <v>0.91</v>
      </c>
      <c r="K458" s="32">
        <f>IF(H458*I458*J458*C457 &lt;= 2000,H458*I458*J458*C457,2000)</f>
        <v>0</v>
      </c>
      <c r="L458" s="32">
        <f t="shared" si="16"/>
        <v>0</v>
      </c>
      <c r="M458"/>
      <c r="N458"/>
    </row>
    <row r="459" spans="1:14" ht="22.95" customHeight="1" x14ac:dyDescent="0.25">
      <c r="A459" s="58"/>
      <c r="B459" s="60"/>
      <c r="C459" s="64"/>
      <c r="D459" s="8" t="s">
        <v>368</v>
      </c>
      <c r="E459" s="47"/>
      <c r="F459" s="11"/>
      <c r="G459" s="8">
        <f>IFERROR(VLOOKUP(F459,Šifranti!$F$49:$G$152,2,FALSE),0)</f>
        <v>0</v>
      </c>
      <c r="H459" s="43">
        <f>H457</f>
        <v>0</v>
      </c>
      <c r="I459" s="33"/>
      <c r="J459" s="50">
        <v>0.45</v>
      </c>
      <c r="K459" s="32">
        <f>IF(H459*I459*J459*C457 &lt;= 2000,H459*I459*J459*C457,2000)</f>
        <v>0</v>
      </c>
      <c r="L459" s="32">
        <f t="shared" si="16"/>
        <v>0</v>
      </c>
      <c r="M459"/>
      <c r="N459"/>
    </row>
    <row r="460" spans="1:14" ht="22.95" customHeight="1" x14ac:dyDescent="0.25">
      <c r="A460" s="58"/>
      <c r="B460" s="60"/>
      <c r="C460" s="64"/>
      <c r="D460" s="8" t="s">
        <v>369</v>
      </c>
      <c r="E460" s="47"/>
      <c r="F460" s="11"/>
      <c r="G460" s="8">
        <f>IFERROR(VLOOKUP(F460,Šifranti!$F$49:$G$152,2,FALSE),0)</f>
        <v>0</v>
      </c>
      <c r="H460" s="43">
        <f>H457</f>
        <v>0</v>
      </c>
      <c r="I460" s="33"/>
      <c r="J460" s="50">
        <v>0.45</v>
      </c>
      <c r="K460" s="32">
        <f>IF(H460*I460*J460*C457 &lt;= 2000,H460*I460*J460*C457,2000)</f>
        <v>0</v>
      </c>
      <c r="L460" s="32">
        <f t="shared" si="16"/>
        <v>0</v>
      </c>
      <c r="M460"/>
      <c r="N460"/>
    </row>
    <row r="461" spans="1:14" ht="22.95" customHeight="1" x14ac:dyDescent="0.25">
      <c r="A461" s="58"/>
      <c r="B461" s="60"/>
      <c r="C461" s="64"/>
      <c r="D461" s="8" t="s">
        <v>396</v>
      </c>
      <c r="E461" s="47"/>
      <c r="F461" s="11"/>
      <c r="G461" s="8">
        <f>IFERROR(VLOOKUP(F461,Šifranti!$F$49:$G$152,2,FALSE),0)</f>
        <v>0</v>
      </c>
      <c r="H461" s="43">
        <f>H457</f>
        <v>0</v>
      </c>
      <c r="I461" s="33"/>
      <c r="J461" s="50">
        <v>0.45</v>
      </c>
      <c r="K461" s="32">
        <f>IF(H461*I461*J461*C457 &lt;= 2000,H461*I461*J461*C457,2000)</f>
        <v>0</v>
      </c>
      <c r="L461" s="32">
        <f t="shared" si="16"/>
        <v>0</v>
      </c>
      <c r="M461"/>
      <c r="N461"/>
    </row>
    <row r="462" spans="1:14" ht="22.95" customHeight="1" x14ac:dyDescent="0.25">
      <c r="A462" s="58"/>
      <c r="B462" s="60"/>
      <c r="C462" s="64"/>
      <c r="D462" s="8" t="s">
        <v>397</v>
      </c>
      <c r="E462" s="47"/>
      <c r="F462" s="11"/>
      <c r="G462" s="8">
        <f>IFERROR(VLOOKUP(F462,Šifranti!$F$49:$G$152,2,FALSE),0)</f>
        <v>0</v>
      </c>
      <c r="H462" s="43">
        <f>H457</f>
        <v>0</v>
      </c>
      <c r="I462" s="33"/>
      <c r="J462" s="50">
        <v>0.45</v>
      </c>
      <c r="K462" s="32">
        <f>IF(H462*I462*J462*C457 &lt;= 2000,H462*I462*J462*C457,2000)</f>
        <v>0</v>
      </c>
      <c r="L462" s="32">
        <f t="shared" si="16"/>
        <v>0</v>
      </c>
      <c r="M462"/>
      <c r="N462"/>
    </row>
    <row r="463" spans="1:14" ht="22.95" customHeight="1" x14ac:dyDescent="0.25">
      <c r="A463" s="57">
        <v>44896</v>
      </c>
      <c r="B463" s="59"/>
      <c r="C463" s="63">
        <f>IF(B463&gt;3999,B463-3999,0)</f>
        <v>0</v>
      </c>
      <c r="D463" s="15" t="s">
        <v>382</v>
      </c>
      <c r="E463" s="47"/>
      <c r="F463" s="11"/>
      <c r="G463" s="8">
        <f>IFERROR(VLOOKUP(F463,Šifranti!$F$5:$G$48,2,FALSE),0)</f>
        <v>0</v>
      </c>
      <c r="H463" s="44"/>
      <c r="I463" s="33"/>
      <c r="J463" s="50">
        <v>0.91</v>
      </c>
      <c r="K463" s="32">
        <f>IF(H463*I463*J463*C463 &lt;= 2000,H463*I463*J463*C463,2000)</f>
        <v>0</v>
      </c>
      <c r="L463" s="32">
        <f t="shared" si="16"/>
        <v>0</v>
      </c>
      <c r="M463"/>
      <c r="N463"/>
    </row>
    <row r="464" spans="1:14" ht="22.95" customHeight="1" x14ac:dyDescent="0.25">
      <c r="A464" s="58"/>
      <c r="B464" s="60"/>
      <c r="C464" s="64"/>
      <c r="D464" s="15" t="s">
        <v>383</v>
      </c>
      <c r="E464" s="47"/>
      <c r="F464" s="11"/>
      <c r="G464" s="8">
        <f>IFERROR(VLOOKUP(F464,Šifranti!$F$5:$G$48,2,FALSE),0)</f>
        <v>0</v>
      </c>
      <c r="H464" s="43">
        <f>H463</f>
        <v>0</v>
      </c>
      <c r="I464" s="33"/>
      <c r="J464" s="50">
        <v>0.91</v>
      </c>
      <c r="K464" s="32">
        <f>IF(H464*I464*J464*C463 &lt;= 2000,H464*I464*J464*C463,2000)</f>
        <v>0</v>
      </c>
      <c r="L464" s="32">
        <f t="shared" si="16"/>
        <v>0</v>
      </c>
      <c r="M464"/>
      <c r="N464"/>
    </row>
    <row r="465" spans="1:14" ht="22.95" customHeight="1" x14ac:dyDescent="0.25">
      <c r="A465" s="58"/>
      <c r="B465" s="60"/>
      <c r="C465" s="64"/>
      <c r="D465" s="8" t="s">
        <v>368</v>
      </c>
      <c r="E465" s="47"/>
      <c r="F465" s="11"/>
      <c r="G465" s="8">
        <f>IFERROR(VLOOKUP(F465,Šifranti!$F$49:$G$152,2,FALSE),0)</f>
        <v>0</v>
      </c>
      <c r="H465" s="43">
        <f>H463</f>
        <v>0</v>
      </c>
      <c r="I465" s="33"/>
      <c r="J465" s="50">
        <v>0.45</v>
      </c>
      <c r="K465" s="32">
        <f>IF(H465*I465*J465*C463 &lt;= 2000,H465*I465*J465*C463,2000)</f>
        <v>0</v>
      </c>
      <c r="L465" s="32">
        <f t="shared" si="16"/>
        <v>0</v>
      </c>
      <c r="M465"/>
      <c r="N465"/>
    </row>
    <row r="466" spans="1:14" ht="22.95" customHeight="1" x14ac:dyDescent="0.25">
      <c r="A466" s="58"/>
      <c r="B466" s="60"/>
      <c r="C466" s="64"/>
      <c r="D466" s="8" t="s">
        <v>369</v>
      </c>
      <c r="E466" s="47"/>
      <c r="F466" s="11"/>
      <c r="G466" s="8">
        <f>IFERROR(VLOOKUP(F466,Šifranti!$F$49:$G$152,2,FALSE),0)</f>
        <v>0</v>
      </c>
      <c r="H466" s="43">
        <f>H463</f>
        <v>0</v>
      </c>
      <c r="I466" s="33"/>
      <c r="J466" s="50">
        <v>0.45</v>
      </c>
      <c r="K466" s="32">
        <f>IF(H466*I466*J466*C463 &lt;= 2000,H466*I466*J466*C463,2000)</f>
        <v>0</v>
      </c>
      <c r="L466" s="32">
        <f t="shared" si="16"/>
        <v>0</v>
      </c>
      <c r="M466"/>
      <c r="N466"/>
    </row>
    <row r="467" spans="1:14" ht="22.95" customHeight="1" x14ac:dyDescent="0.25">
      <c r="A467" s="58"/>
      <c r="B467" s="60"/>
      <c r="C467" s="64"/>
      <c r="D467" s="8" t="s">
        <v>396</v>
      </c>
      <c r="E467" s="47"/>
      <c r="F467" s="11"/>
      <c r="G467" s="8">
        <f>IFERROR(VLOOKUP(F467,Šifranti!$F$49:$G$152,2,FALSE),0)</f>
        <v>0</v>
      </c>
      <c r="H467" s="43">
        <f>H463</f>
        <v>0</v>
      </c>
      <c r="I467" s="33"/>
      <c r="J467" s="50">
        <v>0.45</v>
      </c>
      <c r="K467" s="32">
        <f>IF(H467*I467*J467*C463 &lt;= 2000,H467*I467*J467*C463,2000)</f>
        <v>0</v>
      </c>
      <c r="L467" s="32">
        <f t="shared" si="16"/>
        <v>0</v>
      </c>
      <c r="M467"/>
      <c r="N467"/>
    </row>
    <row r="468" spans="1:14" ht="22.95" customHeight="1" x14ac:dyDescent="0.25">
      <c r="A468" s="58"/>
      <c r="B468" s="60"/>
      <c r="C468" s="64"/>
      <c r="D468" s="8" t="s">
        <v>397</v>
      </c>
      <c r="E468" s="47"/>
      <c r="F468" s="11"/>
      <c r="G468" s="8">
        <f>IFERROR(VLOOKUP(F468,Šifranti!$F$49:$G$152,2,FALSE),0)</f>
        <v>0</v>
      </c>
      <c r="H468" s="43">
        <f>H463</f>
        <v>0</v>
      </c>
      <c r="I468" s="33"/>
      <c r="J468" s="50">
        <v>0.45</v>
      </c>
      <c r="K468" s="32">
        <f>IF(H468*I468*J468*C463 &lt;= 2000,H468*I468*J468*C463,2000)</f>
        <v>0</v>
      </c>
      <c r="L468" s="32">
        <f t="shared" si="16"/>
        <v>0</v>
      </c>
      <c r="M468"/>
      <c r="N468"/>
    </row>
    <row r="469" spans="1:14" ht="22.95" customHeight="1" x14ac:dyDescent="0.25">
      <c r="A469" s="34" t="s">
        <v>320</v>
      </c>
      <c r="B469" s="34"/>
      <c r="C469" s="7"/>
      <c r="D469" s="7"/>
      <c r="E469" s="7"/>
      <c r="F469" s="7"/>
      <c r="G469" s="7"/>
      <c r="H469" s="7"/>
      <c r="I469" s="7"/>
      <c r="J469" s="7"/>
      <c r="K469" s="32">
        <f>SUM(K445:K468)</f>
        <v>0</v>
      </c>
      <c r="L469" s="32">
        <f>SUM(L445:L468)</f>
        <v>0</v>
      </c>
      <c r="M469"/>
      <c r="N469"/>
    </row>
    <row r="470" spans="1:14" ht="22.95" customHeight="1" x14ac:dyDescent="0.25">
      <c r="A470"/>
      <c r="B470"/>
      <c r="C470"/>
      <c r="D470"/>
      <c r="E470"/>
      <c r="F470"/>
      <c r="G470"/>
      <c r="H470"/>
      <c r="I470"/>
      <c r="J470"/>
      <c r="K470"/>
      <c r="L470"/>
      <c r="M470"/>
      <c r="N470"/>
    </row>
    <row r="471" spans="1:14" ht="22.95" customHeight="1" x14ac:dyDescent="0.25">
      <c r="A471" s="26" t="s">
        <v>427</v>
      </c>
      <c r="B471" s="46"/>
      <c r="C471"/>
      <c r="D471"/>
      <c r="E471"/>
      <c r="F471"/>
      <c r="G471"/>
      <c r="H471"/>
      <c r="I471"/>
      <c r="J471"/>
      <c r="K471"/>
      <c r="L471"/>
      <c r="M471"/>
      <c r="N471"/>
    </row>
    <row r="472" spans="1:14" ht="77.400000000000006" customHeight="1" x14ac:dyDescent="0.25">
      <c r="A472" s="8" t="s">
        <v>11</v>
      </c>
      <c r="B472" s="8" t="s">
        <v>491</v>
      </c>
      <c r="C472" s="13" t="s">
        <v>412</v>
      </c>
      <c r="D472" s="8" t="s">
        <v>420</v>
      </c>
      <c r="E472" s="8" t="s">
        <v>8</v>
      </c>
      <c r="F472" s="8" t="s">
        <v>9</v>
      </c>
      <c r="G472" s="8" t="s">
        <v>10</v>
      </c>
      <c r="H472" s="8" t="s">
        <v>395</v>
      </c>
      <c r="I472" s="8" t="s">
        <v>372</v>
      </c>
      <c r="J472" s="8" t="s">
        <v>384</v>
      </c>
      <c r="K472" s="13" t="s">
        <v>381</v>
      </c>
      <c r="L472" s="13" t="s">
        <v>380</v>
      </c>
      <c r="M472"/>
      <c r="N472"/>
    </row>
    <row r="473" spans="1:14" ht="22.95" customHeight="1" x14ac:dyDescent="0.25">
      <c r="A473" s="9">
        <v>1</v>
      </c>
      <c r="B473" s="9">
        <v>2</v>
      </c>
      <c r="C473" s="9">
        <v>3</v>
      </c>
      <c r="D473" s="14">
        <v>4</v>
      </c>
      <c r="E473" s="9">
        <v>5</v>
      </c>
      <c r="F473" s="14">
        <v>6</v>
      </c>
      <c r="G473" s="9">
        <v>7</v>
      </c>
      <c r="H473" s="9">
        <v>8</v>
      </c>
      <c r="I473" s="9">
        <v>9</v>
      </c>
      <c r="J473" s="9">
        <v>10</v>
      </c>
      <c r="K473" s="9">
        <v>11</v>
      </c>
      <c r="L473" s="9">
        <v>12</v>
      </c>
      <c r="M473"/>
      <c r="N473"/>
    </row>
    <row r="474" spans="1:14" ht="22.95" customHeight="1" x14ac:dyDescent="0.25">
      <c r="A474" s="57">
        <v>44805</v>
      </c>
      <c r="B474" s="59"/>
      <c r="C474" s="63">
        <f>IF(B474&gt;3999,B474-3999,0)</f>
        <v>0</v>
      </c>
      <c r="D474" s="15" t="s">
        <v>382</v>
      </c>
      <c r="E474" s="47"/>
      <c r="F474" s="11"/>
      <c r="G474" s="8">
        <f>IFERROR(VLOOKUP(F474,Šifranti!$F$5:$G$48,2,FALSE),0)</f>
        <v>0</v>
      </c>
      <c r="H474" s="44"/>
      <c r="I474" s="33"/>
      <c r="J474" s="50">
        <v>0.91</v>
      </c>
      <c r="K474" s="32">
        <f>IF(H474*I474*J474*C474 &lt;= 2000,H474*I474*J474*C474,2000)</f>
        <v>0</v>
      </c>
      <c r="L474" s="32">
        <f t="shared" ref="L474:L497" si="17">K474*1.161</f>
        <v>0</v>
      </c>
      <c r="M474"/>
      <c r="N474"/>
    </row>
    <row r="475" spans="1:14" ht="22.95" customHeight="1" x14ac:dyDescent="0.25">
      <c r="A475" s="58"/>
      <c r="B475" s="60"/>
      <c r="C475" s="64"/>
      <c r="D475" s="15" t="s">
        <v>383</v>
      </c>
      <c r="E475" s="47"/>
      <c r="F475" s="11"/>
      <c r="G475" s="8">
        <f>IFERROR(VLOOKUP(F475,Šifranti!$F$5:$G$48,2,FALSE),0)</f>
        <v>0</v>
      </c>
      <c r="H475" s="43">
        <f>H474</f>
        <v>0</v>
      </c>
      <c r="I475" s="33"/>
      <c r="J475" s="50">
        <v>0.91</v>
      </c>
      <c r="K475" s="32">
        <f>IF(H475*I475*J475*C474 &lt;= 2000,H475*I475*J475*C474,2000)</f>
        <v>0</v>
      </c>
      <c r="L475" s="32">
        <f t="shared" si="17"/>
        <v>0</v>
      </c>
      <c r="M475"/>
      <c r="N475"/>
    </row>
    <row r="476" spans="1:14" ht="22.95" customHeight="1" x14ac:dyDescent="0.25">
      <c r="A476" s="58"/>
      <c r="B476" s="60"/>
      <c r="C476" s="64"/>
      <c r="D476" s="8" t="s">
        <v>368</v>
      </c>
      <c r="E476" s="47"/>
      <c r="F476" s="11"/>
      <c r="G476" s="8">
        <f>IFERROR(VLOOKUP(F476,Šifranti!$F$49:$G$152,2,FALSE),0)</f>
        <v>0</v>
      </c>
      <c r="H476" s="43">
        <f>H474</f>
        <v>0</v>
      </c>
      <c r="I476" s="33"/>
      <c r="J476" s="50">
        <v>0.45</v>
      </c>
      <c r="K476" s="32">
        <f>IF(H476*I476*J476*C474 &lt;= 2000,H476*I476*J476*C474,2000)</f>
        <v>0</v>
      </c>
      <c r="L476" s="32">
        <f t="shared" si="17"/>
        <v>0</v>
      </c>
      <c r="M476"/>
      <c r="N476"/>
    </row>
    <row r="477" spans="1:14" ht="22.95" customHeight="1" x14ac:dyDescent="0.25">
      <c r="A477" s="58"/>
      <c r="B477" s="60"/>
      <c r="C477" s="64"/>
      <c r="D477" s="8" t="s">
        <v>369</v>
      </c>
      <c r="E477" s="47"/>
      <c r="F477" s="11"/>
      <c r="G477" s="8">
        <f>IFERROR(VLOOKUP(F477,Šifranti!$F$49:$G$152,2,FALSE),0)</f>
        <v>0</v>
      </c>
      <c r="H477" s="43">
        <f>H474</f>
        <v>0</v>
      </c>
      <c r="I477" s="33"/>
      <c r="J477" s="50">
        <v>0.45</v>
      </c>
      <c r="K477" s="32">
        <f>IF(H477*I477*J477*C474 &lt;= 2000,H477*I477*J477*C474,2000)</f>
        <v>0</v>
      </c>
      <c r="L477" s="32">
        <f t="shared" si="17"/>
        <v>0</v>
      </c>
      <c r="M477"/>
      <c r="N477"/>
    </row>
    <row r="478" spans="1:14" ht="22.95" customHeight="1" x14ac:dyDescent="0.25">
      <c r="A478" s="58"/>
      <c r="B478" s="60"/>
      <c r="C478" s="64"/>
      <c r="D478" s="8" t="s">
        <v>396</v>
      </c>
      <c r="E478" s="47"/>
      <c r="F478" s="11"/>
      <c r="G478" s="8">
        <f>IFERROR(VLOOKUP(F478,Šifranti!$F$49:$G$152,2,FALSE),0)</f>
        <v>0</v>
      </c>
      <c r="H478" s="43">
        <f>H474</f>
        <v>0</v>
      </c>
      <c r="I478" s="33"/>
      <c r="J478" s="50">
        <v>0.45</v>
      </c>
      <c r="K478" s="32">
        <f>IF(H478*I478*J478*C474 &lt;= 2000,H478*I478*J478*C474,2000)</f>
        <v>0</v>
      </c>
      <c r="L478" s="32">
        <f t="shared" si="17"/>
        <v>0</v>
      </c>
      <c r="M478"/>
      <c r="N478"/>
    </row>
    <row r="479" spans="1:14" ht="22.95" customHeight="1" x14ac:dyDescent="0.25">
      <c r="A479" s="58"/>
      <c r="B479" s="60"/>
      <c r="C479" s="64"/>
      <c r="D479" s="8" t="s">
        <v>397</v>
      </c>
      <c r="E479" s="47"/>
      <c r="F479" s="11"/>
      <c r="G479" s="8">
        <f>IFERROR(VLOOKUP(F479,Šifranti!$F$49:$G$152,2,FALSE),0)</f>
        <v>0</v>
      </c>
      <c r="H479" s="43">
        <f>H474</f>
        <v>0</v>
      </c>
      <c r="I479" s="33"/>
      <c r="J479" s="50">
        <v>0.45</v>
      </c>
      <c r="K479" s="32">
        <f>IF(H479*I479*J479*C474 &lt;= 2000,H479*I479*J479*C474,2000)</f>
        <v>0</v>
      </c>
      <c r="L479" s="32">
        <f t="shared" si="17"/>
        <v>0</v>
      </c>
      <c r="M479"/>
      <c r="N479"/>
    </row>
    <row r="480" spans="1:14" ht="22.95" customHeight="1" x14ac:dyDescent="0.25">
      <c r="A480" s="57">
        <v>44835</v>
      </c>
      <c r="B480" s="59"/>
      <c r="C480" s="63">
        <f>IF(B480&gt;3999,B480-3999,0)</f>
        <v>0</v>
      </c>
      <c r="D480" s="15" t="s">
        <v>382</v>
      </c>
      <c r="E480" s="47"/>
      <c r="F480" s="11"/>
      <c r="G480" s="8">
        <f>IFERROR(VLOOKUP(F480,Šifranti!$F$5:$G$48,2,FALSE),0)</f>
        <v>0</v>
      </c>
      <c r="H480" s="44"/>
      <c r="I480" s="33"/>
      <c r="J480" s="50">
        <v>0.91</v>
      </c>
      <c r="K480" s="32">
        <f>IF(H480*I480*J480*C480 &lt;= 2000,H480*I480*J480*C480,2000)</f>
        <v>0</v>
      </c>
      <c r="L480" s="32">
        <f t="shared" si="17"/>
        <v>0</v>
      </c>
      <c r="M480"/>
      <c r="N480"/>
    </row>
    <row r="481" spans="1:14" ht="22.95" customHeight="1" x14ac:dyDescent="0.25">
      <c r="A481" s="58"/>
      <c r="B481" s="60"/>
      <c r="C481" s="64"/>
      <c r="D481" s="15" t="s">
        <v>383</v>
      </c>
      <c r="E481" s="47"/>
      <c r="F481" s="11"/>
      <c r="G481" s="8">
        <f>IFERROR(VLOOKUP(F481,Šifranti!$F$5:$G$48,2,FALSE),0)</f>
        <v>0</v>
      </c>
      <c r="H481" s="43">
        <f>H480</f>
        <v>0</v>
      </c>
      <c r="I481" s="33"/>
      <c r="J481" s="50">
        <v>0.91</v>
      </c>
      <c r="K481" s="32">
        <f>IF(H481*I481*J481*C480 &lt;= 2000,H481*I481*J481*C480,2000)</f>
        <v>0</v>
      </c>
      <c r="L481" s="32">
        <f t="shared" si="17"/>
        <v>0</v>
      </c>
      <c r="M481"/>
      <c r="N481"/>
    </row>
    <row r="482" spans="1:14" ht="22.95" customHeight="1" x14ac:dyDescent="0.25">
      <c r="A482" s="58"/>
      <c r="B482" s="60"/>
      <c r="C482" s="64"/>
      <c r="D482" s="8" t="s">
        <v>368</v>
      </c>
      <c r="E482" s="47"/>
      <c r="F482" s="11"/>
      <c r="G482" s="8">
        <f>IFERROR(VLOOKUP(F482,Šifranti!$F$49:$G$152,2,FALSE),0)</f>
        <v>0</v>
      </c>
      <c r="H482" s="43">
        <f>H480</f>
        <v>0</v>
      </c>
      <c r="I482" s="33"/>
      <c r="J482" s="50">
        <v>0.45</v>
      </c>
      <c r="K482" s="32">
        <f>IF(H482*I482*J482*C480 &lt;= 2000,H482*I482*J482*C480,2000)</f>
        <v>0</v>
      </c>
      <c r="L482" s="32">
        <f t="shared" si="17"/>
        <v>0</v>
      </c>
      <c r="M482"/>
      <c r="N482"/>
    </row>
    <row r="483" spans="1:14" ht="22.95" customHeight="1" x14ac:dyDescent="0.25">
      <c r="A483" s="58"/>
      <c r="B483" s="60"/>
      <c r="C483" s="64"/>
      <c r="D483" s="8" t="s">
        <v>369</v>
      </c>
      <c r="E483" s="47"/>
      <c r="F483" s="11"/>
      <c r="G483" s="8">
        <f>IFERROR(VLOOKUP(F483,Šifranti!$F$49:$G$152,2,FALSE),0)</f>
        <v>0</v>
      </c>
      <c r="H483" s="43">
        <f>H480</f>
        <v>0</v>
      </c>
      <c r="I483" s="33"/>
      <c r="J483" s="50">
        <v>0.45</v>
      </c>
      <c r="K483" s="32">
        <f>IF(H483*I483*J483*C480 &lt;= 2000,H483*I483*J483*C480,2000)</f>
        <v>0</v>
      </c>
      <c r="L483" s="32">
        <f t="shared" si="17"/>
        <v>0</v>
      </c>
      <c r="M483"/>
      <c r="N483"/>
    </row>
    <row r="484" spans="1:14" ht="22.95" customHeight="1" x14ac:dyDescent="0.25">
      <c r="A484" s="58"/>
      <c r="B484" s="60"/>
      <c r="C484" s="64"/>
      <c r="D484" s="8" t="s">
        <v>396</v>
      </c>
      <c r="E484" s="47"/>
      <c r="F484" s="11"/>
      <c r="G484" s="8">
        <f>IFERROR(VLOOKUP(F484,Šifranti!$F$49:$G$152,2,FALSE),0)</f>
        <v>0</v>
      </c>
      <c r="H484" s="43">
        <f>H480</f>
        <v>0</v>
      </c>
      <c r="I484" s="33"/>
      <c r="J484" s="50">
        <v>0.45</v>
      </c>
      <c r="K484" s="32">
        <f>IF(H484*I484*J484*C480 &lt;= 2000,H484*I484*J484*C480,2000)</f>
        <v>0</v>
      </c>
      <c r="L484" s="32">
        <f t="shared" si="17"/>
        <v>0</v>
      </c>
      <c r="M484"/>
      <c r="N484"/>
    </row>
    <row r="485" spans="1:14" ht="22.95" customHeight="1" x14ac:dyDescent="0.25">
      <c r="A485" s="58"/>
      <c r="B485" s="60"/>
      <c r="C485" s="64"/>
      <c r="D485" s="8" t="s">
        <v>397</v>
      </c>
      <c r="E485" s="47"/>
      <c r="F485" s="11"/>
      <c r="G485" s="8">
        <f>IFERROR(VLOOKUP(F485,Šifranti!$F$49:$G$152,2,FALSE),0)</f>
        <v>0</v>
      </c>
      <c r="H485" s="43">
        <f>H480</f>
        <v>0</v>
      </c>
      <c r="I485" s="33"/>
      <c r="J485" s="50">
        <v>0.45</v>
      </c>
      <c r="K485" s="32">
        <f>IF(H485*I485*J485*C480 &lt;= 2000,H485*I485*J485*C480,2000)</f>
        <v>0</v>
      </c>
      <c r="L485" s="32">
        <f t="shared" si="17"/>
        <v>0</v>
      </c>
      <c r="M485"/>
      <c r="N485"/>
    </row>
    <row r="486" spans="1:14" ht="22.95" customHeight="1" x14ac:dyDescent="0.25">
      <c r="A486" s="57">
        <v>44866</v>
      </c>
      <c r="B486" s="59"/>
      <c r="C486" s="63">
        <f>IF(B486&gt;3999,B486-3999,0)</f>
        <v>0</v>
      </c>
      <c r="D486" s="15" t="s">
        <v>382</v>
      </c>
      <c r="E486" s="47"/>
      <c r="F486" s="11"/>
      <c r="G486" s="8">
        <f>IFERROR(VLOOKUP(F486,Šifranti!$F$5:$G$48,2,FALSE),0)</f>
        <v>0</v>
      </c>
      <c r="H486" s="44"/>
      <c r="I486" s="33"/>
      <c r="J486" s="50">
        <v>0.91</v>
      </c>
      <c r="K486" s="32">
        <f>IF(H486*I486*J486*C486 &lt;= 2000,H486*I486*J486*C486,2000)</f>
        <v>0</v>
      </c>
      <c r="L486" s="32">
        <f t="shared" si="17"/>
        <v>0</v>
      </c>
      <c r="M486"/>
      <c r="N486"/>
    </row>
    <row r="487" spans="1:14" ht="22.95" customHeight="1" x14ac:dyDescent="0.25">
      <c r="A487" s="58"/>
      <c r="B487" s="60"/>
      <c r="C487" s="64"/>
      <c r="D487" s="15" t="s">
        <v>383</v>
      </c>
      <c r="E487" s="47"/>
      <c r="F487" s="11"/>
      <c r="G487" s="8">
        <f>IFERROR(VLOOKUP(F487,Šifranti!$F$5:$G$48,2,FALSE),0)</f>
        <v>0</v>
      </c>
      <c r="H487" s="43">
        <f>H486</f>
        <v>0</v>
      </c>
      <c r="I487" s="33"/>
      <c r="J487" s="50">
        <v>0.91</v>
      </c>
      <c r="K487" s="32">
        <f>IF(H487*I487*J487*C486 &lt;= 2000,H487*I487*J487*C486,2000)</f>
        <v>0</v>
      </c>
      <c r="L487" s="32">
        <f t="shared" si="17"/>
        <v>0</v>
      </c>
      <c r="M487"/>
      <c r="N487"/>
    </row>
    <row r="488" spans="1:14" ht="22.95" customHeight="1" x14ac:dyDescent="0.25">
      <c r="A488" s="58"/>
      <c r="B488" s="60"/>
      <c r="C488" s="64"/>
      <c r="D488" s="8" t="s">
        <v>368</v>
      </c>
      <c r="E488" s="47"/>
      <c r="F488" s="11"/>
      <c r="G488" s="8">
        <f>IFERROR(VLOOKUP(F488,Šifranti!$F$49:$G$152,2,FALSE),0)</f>
        <v>0</v>
      </c>
      <c r="H488" s="43">
        <f>H486</f>
        <v>0</v>
      </c>
      <c r="I488" s="33"/>
      <c r="J488" s="50">
        <v>0.45</v>
      </c>
      <c r="K488" s="32">
        <f>IF(H488*I488*J488*C486 &lt;= 2000,H488*I488*J488*C486,2000)</f>
        <v>0</v>
      </c>
      <c r="L488" s="32">
        <f t="shared" si="17"/>
        <v>0</v>
      </c>
      <c r="M488"/>
      <c r="N488"/>
    </row>
    <row r="489" spans="1:14" ht="22.95" customHeight="1" x14ac:dyDescent="0.25">
      <c r="A489" s="58"/>
      <c r="B489" s="60"/>
      <c r="C489" s="64"/>
      <c r="D489" s="8" t="s">
        <v>369</v>
      </c>
      <c r="E489" s="47"/>
      <c r="F489" s="11"/>
      <c r="G489" s="8">
        <f>IFERROR(VLOOKUP(F489,Šifranti!$F$49:$G$152,2,FALSE),0)</f>
        <v>0</v>
      </c>
      <c r="H489" s="43">
        <f>H486</f>
        <v>0</v>
      </c>
      <c r="I489" s="33"/>
      <c r="J489" s="50">
        <v>0.45</v>
      </c>
      <c r="K489" s="32">
        <f>IF(H489*I489*J489*C486 &lt;= 2000,H489*I489*J489*C486,2000)</f>
        <v>0</v>
      </c>
      <c r="L489" s="32">
        <f t="shared" si="17"/>
        <v>0</v>
      </c>
      <c r="M489"/>
      <c r="N489"/>
    </row>
    <row r="490" spans="1:14" ht="22.95" customHeight="1" x14ac:dyDescent="0.25">
      <c r="A490" s="58"/>
      <c r="B490" s="60"/>
      <c r="C490" s="64"/>
      <c r="D490" s="8" t="s">
        <v>396</v>
      </c>
      <c r="E490" s="47"/>
      <c r="F490" s="11"/>
      <c r="G490" s="8">
        <f>IFERROR(VLOOKUP(F490,Šifranti!$F$49:$G$152,2,FALSE),0)</f>
        <v>0</v>
      </c>
      <c r="H490" s="43">
        <f>H486</f>
        <v>0</v>
      </c>
      <c r="I490" s="33"/>
      <c r="J490" s="50">
        <v>0.45</v>
      </c>
      <c r="K490" s="32">
        <f>IF(H490*I490*J490*C486 &lt;= 2000,H490*I490*J490*C486,2000)</f>
        <v>0</v>
      </c>
      <c r="L490" s="32">
        <f t="shared" si="17"/>
        <v>0</v>
      </c>
      <c r="M490"/>
      <c r="N490"/>
    </row>
    <row r="491" spans="1:14" ht="22.95" customHeight="1" x14ac:dyDescent="0.25">
      <c r="A491" s="58"/>
      <c r="B491" s="60"/>
      <c r="C491" s="64"/>
      <c r="D491" s="8" t="s">
        <v>397</v>
      </c>
      <c r="E491" s="47"/>
      <c r="F491" s="11"/>
      <c r="G491" s="8">
        <f>IFERROR(VLOOKUP(F491,Šifranti!$F$49:$G$152,2,FALSE),0)</f>
        <v>0</v>
      </c>
      <c r="H491" s="43">
        <f>H486</f>
        <v>0</v>
      </c>
      <c r="I491" s="33"/>
      <c r="J491" s="50">
        <v>0.45</v>
      </c>
      <c r="K491" s="32">
        <f>IF(H491*I491*J491*C486 &lt;= 2000,H491*I491*J491*C486,2000)</f>
        <v>0</v>
      </c>
      <c r="L491" s="32">
        <f t="shared" si="17"/>
        <v>0</v>
      </c>
      <c r="M491"/>
      <c r="N491"/>
    </row>
    <row r="492" spans="1:14" ht="22.95" customHeight="1" x14ac:dyDescent="0.25">
      <c r="A492" s="57">
        <v>44896</v>
      </c>
      <c r="B492" s="59"/>
      <c r="C492" s="63">
        <f>IF(B492&gt;3999,B492-3999,0)</f>
        <v>0</v>
      </c>
      <c r="D492" s="15" t="s">
        <v>382</v>
      </c>
      <c r="E492" s="47"/>
      <c r="F492" s="11"/>
      <c r="G492" s="8">
        <f>IFERROR(VLOOKUP(F492,Šifranti!$F$5:$G$48,2,FALSE),0)</f>
        <v>0</v>
      </c>
      <c r="H492" s="44"/>
      <c r="I492" s="33"/>
      <c r="J492" s="50">
        <v>0.91</v>
      </c>
      <c r="K492" s="32">
        <f>IF(H492*I492*J492*C492 &lt;= 2000,H492*I492*J492*C492,2000)</f>
        <v>0</v>
      </c>
      <c r="L492" s="32">
        <f t="shared" si="17"/>
        <v>0</v>
      </c>
      <c r="M492"/>
      <c r="N492"/>
    </row>
    <row r="493" spans="1:14" ht="22.95" customHeight="1" x14ac:dyDescent="0.25">
      <c r="A493" s="58"/>
      <c r="B493" s="60"/>
      <c r="C493" s="64"/>
      <c r="D493" s="15" t="s">
        <v>383</v>
      </c>
      <c r="E493" s="47"/>
      <c r="F493" s="11"/>
      <c r="G493" s="8">
        <f>IFERROR(VLOOKUP(F493,Šifranti!$F$5:$G$48,2,FALSE),0)</f>
        <v>0</v>
      </c>
      <c r="H493" s="43">
        <f>H492</f>
        <v>0</v>
      </c>
      <c r="I493" s="33"/>
      <c r="J493" s="50">
        <v>0.91</v>
      </c>
      <c r="K493" s="32">
        <f>IF(H493*I493*J493*C492 &lt;= 2000,H493*I493*J493*C492,2000)</f>
        <v>0</v>
      </c>
      <c r="L493" s="32">
        <f t="shared" si="17"/>
        <v>0</v>
      </c>
      <c r="M493"/>
      <c r="N493"/>
    </row>
    <row r="494" spans="1:14" ht="22.95" customHeight="1" x14ac:dyDescent="0.25">
      <c r="A494" s="58"/>
      <c r="B494" s="60"/>
      <c r="C494" s="64"/>
      <c r="D494" s="8" t="s">
        <v>368</v>
      </c>
      <c r="E494" s="47"/>
      <c r="F494" s="11"/>
      <c r="G494" s="8">
        <f>IFERROR(VLOOKUP(F494,Šifranti!$F$49:$G$152,2,FALSE),0)</f>
        <v>0</v>
      </c>
      <c r="H494" s="43">
        <f>H492</f>
        <v>0</v>
      </c>
      <c r="I494" s="33"/>
      <c r="J494" s="50">
        <v>0.45</v>
      </c>
      <c r="K494" s="32">
        <f>IF(H494*I494*J494*C492 &lt;= 2000,H494*I494*J494*C492,2000)</f>
        <v>0</v>
      </c>
      <c r="L494" s="32">
        <f t="shared" si="17"/>
        <v>0</v>
      </c>
      <c r="M494"/>
      <c r="N494"/>
    </row>
    <row r="495" spans="1:14" ht="22.95" customHeight="1" x14ac:dyDescent="0.25">
      <c r="A495" s="58"/>
      <c r="B495" s="60"/>
      <c r="C495" s="64"/>
      <c r="D495" s="8" t="s">
        <v>369</v>
      </c>
      <c r="E495" s="47"/>
      <c r="F495" s="11"/>
      <c r="G495" s="8">
        <f>IFERROR(VLOOKUP(F495,Šifranti!$F$49:$G$152,2,FALSE),0)</f>
        <v>0</v>
      </c>
      <c r="H495" s="43">
        <f>H492</f>
        <v>0</v>
      </c>
      <c r="I495" s="33"/>
      <c r="J495" s="50">
        <v>0.45</v>
      </c>
      <c r="K495" s="32">
        <f>IF(H495*I495*J495*C492 &lt;= 2000,H495*I495*J495*C492,2000)</f>
        <v>0</v>
      </c>
      <c r="L495" s="32">
        <f t="shared" si="17"/>
        <v>0</v>
      </c>
      <c r="M495"/>
      <c r="N495"/>
    </row>
    <row r="496" spans="1:14" ht="22.95" customHeight="1" x14ac:dyDescent="0.25">
      <c r="A496" s="58"/>
      <c r="B496" s="60"/>
      <c r="C496" s="64"/>
      <c r="D496" s="8" t="s">
        <v>396</v>
      </c>
      <c r="E496" s="47"/>
      <c r="F496" s="11"/>
      <c r="G496" s="8">
        <f>IFERROR(VLOOKUP(F496,Šifranti!$F$49:$G$152,2,FALSE),0)</f>
        <v>0</v>
      </c>
      <c r="H496" s="43">
        <f>H492</f>
        <v>0</v>
      </c>
      <c r="I496" s="33"/>
      <c r="J496" s="50">
        <v>0.45</v>
      </c>
      <c r="K496" s="32">
        <f>IF(H496*I496*J496*C492 &lt;= 2000,H496*I496*J496*C492,2000)</f>
        <v>0</v>
      </c>
      <c r="L496" s="32">
        <f t="shared" si="17"/>
        <v>0</v>
      </c>
      <c r="M496"/>
      <c r="N496"/>
    </row>
    <row r="497" spans="1:14" ht="22.95" customHeight="1" x14ac:dyDescent="0.25">
      <c r="A497" s="58"/>
      <c r="B497" s="60"/>
      <c r="C497" s="64"/>
      <c r="D497" s="8" t="s">
        <v>397</v>
      </c>
      <c r="E497" s="47"/>
      <c r="F497" s="11"/>
      <c r="G497" s="8">
        <f>IFERROR(VLOOKUP(F497,Šifranti!$F$49:$G$152,2,FALSE),0)</f>
        <v>0</v>
      </c>
      <c r="H497" s="43">
        <f>H492</f>
        <v>0</v>
      </c>
      <c r="I497" s="33"/>
      <c r="J497" s="50">
        <v>0.45</v>
      </c>
      <c r="K497" s="32">
        <f>IF(H497*I497*J497*C492 &lt;= 2000,H497*I497*J497*C492,2000)</f>
        <v>0</v>
      </c>
      <c r="L497" s="32">
        <f t="shared" si="17"/>
        <v>0</v>
      </c>
      <c r="M497"/>
      <c r="N497"/>
    </row>
    <row r="498" spans="1:14" ht="22.95" customHeight="1" x14ac:dyDescent="0.25">
      <c r="A498" s="34" t="s">
        <v>320</v>
      </c>
      <c r="B498" s="34"/>
      <c r="C498" s="7"/>
      <c r="D498" s="7"/>
      <c r="E498" s="7"/>
      <c r="F498" s="7"/>
      <c r="G498" s="7"/>
      <c r="H498" s="7"/>
      <c r="I498" s="7"/>
      <c r="J498" s="7"/>
      <c r="K498" s="32">
        <f>SUM(K474:K497)</f>
        <v>0</v>
      </c>
      <c r="L498" s="32">
        <f>SUM(L474:L497)</f>
        <v>0</v>
      </c>
      <c r="M498"/>
      <c r="N498"/>
    </row>
    <row r="499" spans="1:14" ht="22.95" customHeight="1" x14ac:dyDescent="0.25">
      <c r="A499"/>
      <c r="B499"/>
      <c r="C499"/>
      <c r="D499"/>
      <c r="E499"/>
      <c r="F499"/>
      <c r="G499"/>
      <c r="H499"/>
      <c r="I499"/>
      <c r="J499"/>
      <c r="K499"/>
      <c r="L499"/>
      <c r="M499"/>
      <c r="N499"/>
    </row>
    <row r="500" spans="1:14" ht="22.95" customHeight="1" x14ac:dyDescent="0.25">
      <c r="A500" s="26" t="s">
        <v>427</v>
      </c>
      <c r="B500" s="46"/>
      <c r="C500"/>
      <c r="D500"/>
      <c r="E500"/>
      <c r="F500"/>
      <c r="G500"/>
      <c r="H500"/>
      <c r="I500"/>
      <c r="J500"/>
      <c r="K500"/>
      <c r="L500"/>
      <c r="M500"/>
      <c r="N500"/>
    </row>
    <row r="501" spans="1:14" ht="56.4" customHeight="1" x14ac:dyDescent="0.25">
      <c r="A501" s="8" t="s">
        <v>11</v>
      </c>
      <c r="B501" s="8" t="s">
        <v>491</v>
      </c>
      <c r="C501" s="13" t="s">
        <v>412</v>
      </c>
      <c r="D501" s="8" t="s">
        <v>420</v>
      </c>
      <c r="E501" s="8" t="s">
        <v>8</v>
      </c>
      <c r="F501" s="8" t="s">
        <v>9</v>
      </c>
      <c r="G501" s="8" t="s">
        <v>10</v>
      </c>
      <c r="H501" s="8" t="s">
        <v>395</v>
      </c>
      <c r="I501" s="8" t="s">
        <v>372</v>
      </c>
      <c r="J501" s="8" t="s">
        <v>384</v>
      </c>
      <c r="K501" s="13" t="s">
        <v>381</v>
      </c>
      <c r="L501" s="13" t="s">
        <v>380</v>
      </c>
      <c r="M501"/>
      <c r="N501"/>
    </row>
    <row r="502" spans="1:14" ht="22.95" customHeight="1" x14ac:dyDescent="0.25">
      <c r="A502" s="9">
        <v>1</v>
      </c>
      <c r="B502" s="9">
        <v>2</v>
      </c>
      <c r="C502" s="9">
        <v>3</v>
      </c>
      <c r="D502" s="14">
        <v>4</v>
      </c>
      <c r="E502" s="9">
        <v>5</v>
      </c>
      <c r="F502" s="14">
        <v>6</v>
      </c>
      <c r="G502" s="9">
        <v>7</v>
      </c>
      <c r="H502" s="9">
        <v>8</v>
      </c>
      <c r="I502" s="9">
        <v>9</v>
      </c>
      <c r="J502" s="9">
        <v>10</v>
      </c>
      <c r="K502" s="9">
        <v>11</v>
      </c>
      <c r="L502" s="9">
        <v>12</v>
      </c>
      <c r="M502"/>
      <c r="N502"/>
    </row>
    <row r="503" spans="1:14" ht="22.95" customHeight="1" x14ac:dyDescent="0.25">
      <c r="A503" s="57">
        <v>44805</v>
      </c>
      <c r="B503" s="59"/>
      <c r="C503" s="63">
        <f>IF(B503&gt;3999,B503-3999,0)</f>
        <v>0</v>
      </c>
      <c r="D503" s="15" t="s">
        <v>382</v>
      </c>
      <c r="E503" s="47"/>
      <c r="F503" s="11"/>
      <c r="G503" s="8">
        <f>IFERROR(VLOOKUP(F503,Šifranti!$F$5:$G$48,2,FALSE),0)</f>
        <v>0</v>
      </c>
      <c r="H503" s="44"/>
      <c r="I503" s="33"/>
      <c r="J503" s="50">
        <v>0.91</v>
      </c>
      <c r="K503" s="32">
        <f>IF(H503*I503*J503*C503 &lt;= 2000,H503*I503*J503*C503,2000)</f>
        <v>0</v>
      </c>
      <c r="L503" s="32">
        <f t="shared" ref="L503:L526" si="18">K503*1.161</f>
        <v>0</v>
      </c>
      <c r="M503"/>
      <c r="N503"/>
    </row>
    <row r="504" spans="1:14" ht="22.95" customHeight="1" x14ac:dyDescent="0.25">
      <c r="A504" s="58"/>
      <c r="B504" s="60"/>
      <c r="C504" s="64"/>
      <c r="D504" s="15" t="s">
        <v>383</v>
      </c>
      <c r="E504" s="47"/>
      <c r="F504" s="11"/>
      <c r="G504" s="8">
        <f>IFERROR(VLOOKUP(F504,Šifranti!$F$5:$G$48,2,FALSE),0)</f>
        <v>0</v>
      </c>
      <c r="H504" s="43">
        <f>H503</f>
        <v>0</v>
      </c>
      <c r="I504" s="33"/>
      <c r="J504" s="50">
        <v>0.91</v>
      </c>
      <c r="K504" s="32">
        <f>IF(H504*I504*J504*C503 &lt;= 2000,H504*I504*J504*C503,2000)</f>
        <v>0</v>
      </c>
      <c r="L504" s="32">
        <f t="shared" si="18"/>
        <v>0</v>
      </c>
      <c r="M504"/>
      <c r="N504"/>
    </row>
    <row r="505" spans="1:14" ht="22.95" customHeight="1" x14ac:dyDescent="0.25">
      <c r="A505" s="58"/>
      <c r="B505" s="60"/>
      <c r="C505" s="64"/>
      <c r="D505" s="8" t="s">
        <v>368</v>
      </c>
      <c r="E505" s="47"/>
      <c r="F505" s="11"/>
      <c r="G505" s="8">
        <f>IFERROR(VLOOKUP(F505,Šifranti!$F$49:$G$152,2,FALSE),0)</f>
        <v>0</v>
      </c>
      <c r="H505" s="43">
        <f>H503</f>
        <v>0</v>
      </c>
      <c r="I505" s="33"/>
      <c r="J505" s="50">
        <v>0.45</v>
      </c>
      <c r="K505" s="32">
        <f>IF(H505*I505*J505*C503 &lt;= 2000,H505*I505*J505*C503,2000)</f>
        <v>0</v>
      </c>
      <c r="L505" s="32">
        <f t="shared" si="18"/>
        <v>0</v>
      </c>
      <c r="M505"/>
      <c r="N505"/>
    </row>
    <row r="506" spans="1:14" ht="22.95" customHeight="1" x14ac:dyDescent="0.25">
      <c r="A506" s="58"/>
      <c r="B506" s="60"/>
      <c r="C506" s="64"/>
      <c r="D506" s="8" t="s">
        <v>369</v>
      </c>
      <c r="E506" s="47"/>
      <c r="F506" s="11"/>
      <c r="G506" s="8">
        <f>IFERROR(VLOOKUP(F506,Šifranti!$F$49:$G$152,2,FALSE),0)</f>
        <v>0</v>
      </c>
      <c r="H506" s="43">
        <f>H503</f>
        <v>0</v>
      </c>
      <c r="I506" s="33"/>
      <c r="J506" s="50">
        <v>0.45</v>
      </c>
      <c r="K506" s="32">
        <f>IF(H506*I506*J506*C503 &lt;= 2000,H506*I506*J506*C503,2000)</f>
        <v>0</v>
      </c>
      <c r="L506" s="32">
        <f t="shared" si="18"/>
        <v>0</v>
      </c>
      <c r="M506"/>
      <c r="N506"/>
    </row>
    <row r="507" spans="1:14" ht="22.95" customHeight="1" x14ac:dyDescent="0.25">
      <c r="A507" s="58"/>
      <c r="B507" s="60"/>
      <c r="C507" s="64"/>
      <c r="D507" s="8" t="s">
        <v>396</v>
      </c>
      <c r="E507" s="47"/>
      <c r="F507" s="11"/>
      <c r="G507" s="8">
        <f>IFERROR(VLOOKUP(F507,Šifranti!$F$49:$G$152,2,FALSE),0)</f>
        <v>0</v>
      </c>
      <c r="H507" s="43">
        <f>H503</f>
        <v>0</v>
      </c>
      <c r="I507" s="33"/>
      <c r="J507" s="50">
        <v>0.45</v>
      </c>
      <c r="K507" s="32">
        <f>IF(H507*I507*J507*C503 &lt;= 2000,H507*I507*J507*C503,2000)</f>
        <v>0</v>
      </c>
      <c r="L507" s="32">
        <f t="shared" si="18"/>
        <v>0</v>
      </c>
      <c r="M507"/>
      <c r="N507"/>
    </row>
    <row r="508" spans="1:14" ht="22.95" customHeight="1" x14ac:dyDescent="0.25">
      <c r="A508" s="58"/>
      <c r="B508" s="60"/>
      <c r="C508" s="64"/>
      <c r="D508" s="8" t="s">
        <v>397</v>
      </c>
      <c r="E508" s="47"/>
      <c r="F508" s="11"/>
      <c r="G508" s="8">
        <f>IFERROR(VLOOKUP(F508,Šifranti!$F$49:$G$152,2,FALSE),0)</f>
        <v>0</v>
      </c>
      <c r="H508" s="43">
        <f>H503</f>
        <v>0</v>
      </c>
      <c r="I508" s="33"/>
      <c r="J508" s="50">
        <v>0.45</v>
      </c>
      <c r="K508" s="32">
        <f>IF(H508*I508*J508*C503 &lt;= 2000,H508*I508*J508*C503,2000)</f>
        <v>0</v>
      </c>
      <c r="L508" s="32">
        <f t="shared" si="18"/>
        <v>0</v>
      </c>
      <c r="M508"/>
      <c r="N508"/>
    </row>
    <row r="509" spans="1:14" ht="22.95" customHeight="1" x14ac:dyDescent="0.25">
      <c r="A509" s="57">
        <v>44835</v>
      </c>
      <c r="B509" s="59"/>
      <c r="C509" s="63">
        <f>IF(B509&gt;3999,B509-3999,0)</f>
        <v>0</v>
      </c>
      <c r="D509" s="15" t="s">
        <v>382</v>
      </c>
      <c r="E509" s="47"/>
      <c r="F509" s="11"/>
      <c r="G509" s="8">
        <f>IFERROR(VLOOKUP(F509,Šifranti!$F$5:$G$48,2,FALSE),0)</f>
        <v>0</v>
      </c>
      <c r="H509" s="44"/>
      <c r="I509" s="33"/>
      <c r="J509" s="50">
        <v>0.91</v>
      </c>
      <c r="K509" s="32">
        <f>IF(H509*I509*J509*C509 &lt;= 2000,H509*I509*J509*C509,2000)</f>
        <v>0</v>
      </c>
      <c r="L509" s="32">
        <f t="shared" si="18"/>
        <v>0</v>
      </c>
      <c r="M509"/>
      <c r="N509"/>
    </row>
    <row r="510" spans="1:14" ht="22.95" customHeight="1" x14ac:dyDescent="0.25">
      <c r="A510" s="58"/>
      <c r="B510" s="60"/>
      <c r="C510" s="64"/>
      <c r="D510" s="15" t="s">
        <v>383</v>
      </c>
      <c r="E510" s="47"/>
      <c r="F510" s="11"/>
      <c r="G510" s="8">
        <f>IFERROR(VLOOKUP(F510,Šifranti!$F$5:$G$48,2,FALSE),0)</f>
        <v>0</v>
      </c>
      <c r="H510" s="43">
        <f>H509</f>
        <v>0</v>
      </c>
      <c r="I510" s="33"/>
      <c r="J510" s="50">
        <v>0.91</v>
      </c>
      <c r="K510" s="32">
        <f>IF(H510*I510*J510*C509 &lt;= 2000,H510*I510*J510*C509,2000)</f>
        <v>0</v>
      </c>
      <c r="L510" s="32">
        <f t="shared" si="18"/>
        <v>0</v>
      </c>
      <c r="M510"/>
      <c r="N510"/>
    </row>
    <row r="511" spans="1:14" ht="22.95" customHeight="1" x14ac:dyDescent="0.25">
      <c r="A511" s="58"/>
      <c r="B511" s="60"/>
      <c r="C511" s="64"/>
      <c r="D511" s="8" t="s">
        <v>368</v>
      </c>
      <c r="E511" s="47"/>
      <c r="F511" s="11"/>
      <c r="G511" s="8">
        <f>IFERROR(VLOOKUP(F511,Šifranti!$F$49:$G$152,2,FALSE),0)</f>
        <v>0</v>
      </c>
      <c r="H511" s="43">
        <f>H509</f>
        <v>0</v>
      </c>
      <c r="I511" s="33"/>
      <c r="J511" s="50">
        <v>0.45</v>
      </c>
      <c r="K511" s="32">
        <f>IF(H511*I511*J511*C509 &lt;= 2000,H511*I511*J511*C509,2000)</f>
        <v>0</v>
      </c>
      <c r="L511" s="32">
        <f t="shared" si="18"/>
        <v>0</v>
      </c>
      <c r="M511"/>
      <c r="N511"/>
    </row>
    <row r="512" spans="1:14" ht="22.95" customHeight="1" x14ac:dyDescent="0.25">
      <c r="A512" s="58"/>
      <c r="B512" s="60"/>
      <c r="C512" s="64"/>
      <c r="D512" s="8" t="s">
        <v>369</v>
      </c>
      <c r="E512" s="47"/>
      <c r="F512" s="11"/>
      <c r="G512" s="8">
        <f>IFERROR(VLOOKUP(F512,Šifranti!$F$49:$G$152,2,FALSE),0)</f>
        <v>0</v>
      </c>
      <c r="H512" s="43">
        <f>H509</f>
        <v>0</v>
      </c>
      <c r="I512" s="33"/>
      <c r="J512" s="50">
        <v>0.45</v>
      </c>
      <c r="K512" s="32">
        <f>IF(H512*I512*J512*C509 &lt;= 2000,H512*I512*J512*C509,2000)</f>
        <v>0</v>
      </c>
      <c r="L512" s="32">
        <f t="shared" si="18"/>
        <v>0</v>
      </c>
      <c r="M512"/>
      <c r="N512"/>
    </row>
    <row r="513" spans="1:14" ht="22.95" customHeight="1" x14ac:dyDescent="0.25">
      <c r="A513" s="58"/>
      <c r="B513" s="60"/>
      <c r="C513" s="64"/>
      <c r="D513" s="8" t="s">
        <v>396</v>
      </c>
      <c r="E513" s="47"/>
      <c r="F513" s="11"/>
      <c r="G513" s="8">
        <f>IFERROR(VLOOKUP(F513,Šifranti!$F$49:$G$152,2,FALSE),0)</f>
        <v>0</v>
      </c>
      <c r="H513" s="43">
        <f>H509</f>
        <v>0</v>
      </c>
      <c r="I513" s="33"/>
      <c r="J513" s="50">
        <v>0.45</v>
      </c>
      <c r="K513" s="32">
        <f>IF(H513*I513*J513*C509 &lt;= 2000,H513*I513*J513*C509,2000)</f>
        <v>0</v>
      </c>
      <c r="L513" s="32">
        <f t="shared" si="18"/>
        <v>0</v>
      </c>
      <c r="M513"/>
      <c r="N513"/>
    </row>
    <row r="514" spans="1:14" ht="22.95" customHeight="1" x14ac:dyDescent="0.25">
      <c r="A514" s="58"/>
      <c r="B514" s="60"/>
      <c r="C514" s="64"/>
      <c r="D514" s="8" t="s">
        <v>397</v>
      </c>
      <c r="E514" s="47"/>
      <c r="F514" s="11"/>
      <c r="G514" s="8">
        <f>IFERROR(VLOOKUP(F514,Šifranti!$F$49:$G$152,2,FALSE),0)</f>
        <v>0</v>
      </c>
      <c r="H514" s="43">
        <f>H509</f>
        <v>0</v>
      </c>
      <c r="I514" s="33"/>
      <c r="J514" s="50">
        <v>0.45</v>
      </c>
      <c r="K514" s="32">
        <f>IF(H514*I514*J514*C509 &lt;= 2000,H514*I514*J514*C509,2000)</f>
        <v>0</v>
      </c>
      <c r="L514" s="32">
        <f t="shared" si="18"/>
        <v>0</v>
      </c>
      <c r="M514"/>
      <c r="N514"/>
    </row>
    <row r="515" spans="1:14" ht="22.95" customHeight="1" x14ac:dyDescent="0.25">
      <c r="A515" s="57">
        <v>44866</v>
      </c>
      <c r="B515" s="59"/>
      <c r="C515" s="63">
        <f>IF(B515&gt;3999,B515-3999,0)</f>
        <v>0</v>
      </c>
      <c r="D515" s="15" t="s">
        <v>382</v>
      </c>
      <c r="E515" s="47"/>
      <c r="F515" s="11"/>
      <c r="G515" s="8">
        <f>IFERROR(VLOOKUP(F515,Šifranti!$F$5:$G$48,2,FALSE),0)</f>
        <v>0</v>
      </c>
      <c r="H515" s="44"/>
      <c r="I515" s="33"/>
      <c r="J515" s="50">
        <v>0.91</v>
      </c>
      <c r="K515" s="32">
        <f>IF(H515*I515*J515*C515 &lt;= 2000,H515*I515*J515*C515,2000)</f>
        <v>0</v>
      </c>
      <c r="L515" s="32">
        <f t="shared" si="18"/>
        <v>0</v>
      </c>
      <c r="M515"/>
      <c r="N515"/>
    </row>
    <row r="516" spans="1:14" ht="22.95" customHeight="1" x14ac:dyDescent="0.25">
      <c r="A516" s="58"/>
      <c r="B516" s="60"/>
      <c r="C516" s="64"/>
      <c r="D516" s="15" t="s">
        <v>383</v>
      </c>
      <c r="E516" s="47"/>
      <c r="F516" s="11"/>
      <c r="G516" s="8">
        <f>IFERROR(VLOOKUP(F516,Šifranti!$F$5:$G$48,2,FALSE),0)</f>
        <v>0</v>
      </c>
      <c r="H516" s="43">
        <f>H515</f>
        <v>0</v>
      </c>
      <c r="I516" s="33"/>
      <c r="J516" s="50">
        <v>0.91</v>
      </c>
      <c r="K516" s="32">
        <f>IF(H516*I516*J516*C515 &lt;= 2000,H516*I516*J516*C515,2000)</f>
        <v>0</v>
      </c>
      <c r="L516" s="32">
        <f t="shared" si="18"/>
        <v>0</v>
      </c>
      <c r="M516"/>
      <c r="N516"/>
    </row>
    <row r="517" spans="1:14" ht="22.95" customHeight="1" x14ac:dyDescent="0.25">
      <c r="A517" s="58"/>
      <c r="B517" s="60"/>
      <c r="C517" s="64"/>
      <c r="D517" s="8" t="s">
        <v>368</v>
      </c>
      <c r="E517" s="47"/>
      <c r="F517" s="11"/>
      <c r="G517" s="8">
        <f>IFERROR(VLOOKUP(F517,Šifranti!$F$49:$G$152,2,FALSE),0)</f>
        <v>0</v>
      </c>
      <c r="H517" s="43">
        <f>H515</f>
        <v>0</v>
      </c>
      <c r="I517" s="33"/>
      <c r="J517" s="50">
        <v>0.45</v>
      </c>
      <c r="K517" s="32">
        <f>IF(H517*I517*J517*C515 &lt;= 2000,H517*I517*J517*C515,2000)</f>
        <v>0</v>
      </c>
      <c r="L517" s="32">
        <f t="shared" si="18"/>
        <v>0</v>
      </c>
      <c r="M517"/>
      <c r="N517"/>
    </row>
    <row r="518" spans="1:14" ht="22.95" customHeight="1" x14ac:dyDescent="0.25">
      <c r="A518" s="58"/>
      <c r="B518" s="60"/>
      <c r="C518" s="64"/>
      <c r="D518" s="8" t="s">
        <v>369</v>
      </c>
      <c r="E518" s="47"/>
      <c r="F518" s="11"/>
      <c r="G518" s="8">
        <f>IFERROR(VLOOKUP(F518,Šifranti!$F$49:$G$152,2,FALSE),0)</f>
        <v>0</v>
      </c>
      <c r="H518" s="43">
        <f>H515</f>
        <v>0</v>
      </c>
      <c r="I518" s="33"/>
      <c r="J518" s="50">
        <v>0.45</v>
      </c>
      <c r="K518" s="32">
        <f>IF(H518*I518*J518*C515 &lt;= 2000,H518*I518*J518*C515,2000)</f>
        <v>0</v>
      </c>
      <c r="L518" s="32">
        <f t="shared" si="18"/>
        <v>0</v>
      </c>
      <c r="M518"/>
      <c r="N518"/>
    </row>
    <row r="519" spans="1:14" ht="22.95" customHeight="1" x14ac:dyDescent="0.25">
      <c r="A519" s="58"/>
      <c r="B519" s="60"/>
      <c r="C519" s="64"/>
      <c r="D519" s="8" t="s">
        <v>396</v>
      </c>
      <c r="E519" s="47"/>
      <c r="F519" s="11"/>
      <c r="G519" s="8">
        <f>IFERROR(VLOOKUP(F519,Šifranti!$F$49:$G$152,2,FALSE),0)</f>
        <v>0</v>
      </c>
      <c r="H519" s="43">
        <f>H515</f>
        <v>0</v>
      </c>
      <c r="I519" s="33"/>
      <c r="J519" s="50">
        <v>0.45</v>
      </c>
      <c r="K519" s="32">
        <f>IF(H519*I519*J519*C515 &lt;= 2000,H519*I519*J519*C515,2000)</f>
        <v>0</v>
      </c>
      <c r="L519" s="32">
        <f t="shared" si="18"/>
        <v>0</v>
      </c>
      <c r="M519"/>
      <c r="N519"/>
    </row>
    <row r="520" spans="1:14" ht="22.95" customHeight="1" x14ac:dyDescent="0.25">
      <c r="A520" s="58"/>
      <c r="B520" s="60"/>
      <c r="C520" s="64"/>
      <c r="D520" s="8" t="s">
        <v>397</v>
      </c>
      <c r="E520" s="47"/>
      <c r="F520" s="11"/>
      <c r="G520" s="8">
        <f>IFERROR(VLOOKUP(F520,Šifranti!$F$49:$G$152,2,FALSE),0)</f>
        <v>0</v>
      </c>
      <c r="H520" s="43">
        <f>H515</f>
        <v>0</v>
      </c>
      <c r="I520" s="33"/>
      <c r="J520" s="50">
        <v>0.45</v>
      </c>
      <c r="K520" s="32">
        <f>IF(H520*I520*J520*C515 &lt;= 2000,H520*I520*J520*C515,2000)</f>
        <v>0</v>
      </c>
      <c r="L520" s="32">
        <f t="shared" si="18"/>
        <v>0</v>
      </c>
      <c r="M520"/>
      <c r="N520"/>
    </row>
    <row r="521" spans="1:14" ht="22.95" customHeight="1" x14ac:dyDescent="0.25">
      <c r="A521" s="57">
        <v>44896</v>
      </c>
      <c r="B521" s="59"/>
      <c r="C521" s="63">
        <f>IF(B521&gt;3999,B521-3999,0)</f>
        <v>0</v>
      </c>
      <c r="D521" s="15" t="s">
        <v>382</v>
      </c>
      <c r="E521" s="47"/>
      <c r="F521" s="11"/>
      <c r="G521" s="8">
        <f>IFERROR(VLOOKUP(F521,Šifranti!$F$5:$G$48,2,FALSE),0)</f>
        <v>0</v>
      </c>
      <c r="H521" s="44"/>
      <c r="I521" s="33"/>
      <c r="J521" s="50">
        <v>0.91</v>
      </c>
      <c r="K521" s="32">
        <f>IF(H521*I521*J521*C521 &lt;= 2000,H521*I521*J521*C521,2000)</f>
        <v>0</v>
      </c>
      <c r="L521" s="32">
        <f t="shared" si="18"/>
        <v>0</v>
      </c>
      <c r="M521"/>
      <c r="N521"/>
    </row>
    <row r="522" spans="1:14" ht="22.95" customHeight="1" x14ac:dyDescent="0.25">
      <c r="A522" s="58"/>
      <c r="B522" s="60"/>
      <c r="C522" s="64"/>
      <c r="D522" s="15" t="s">
        <v>383</v>
      </c>
      <c r="E522" s="47"/>
      <c r="F522" s="11"/>
      <c r="G522" s="8">
        <f>IFERROR(VLOOKUP(F522,Šifranti!$F$5:$G$48,2,FALSE),0)</f>
        <v>0</v>
      </c>
      <c r="H522" s="43">
        <f>H521</f>
        <v>0</v>
      </c>
      <c r="I522" s="33"/>
      <c r="J522" s="50">
        <v>0.91</v>
      </c>
      <c r="K522" s="32">
        <f>IF(H522*I522*J522*C521 &lt;= 2000,H522*I522*J522*C521,2000)</f>
        <v>0</v>
      </c>
      <c r="L522" s="32">
        <f t="shared" si="18"/>
        <v>0</v>
      </c>
      <c r="M522"/>
      <c r="N522"/>
    </row>
    <row r="523" spans="1:14" ht="22.95" customHeight="1" x14ac:dyDescent="0.25">
      <c r="A523" s="58"/>
      <c r="B523" s="60"/>
      <c r="C523" s="64"/>
      <c r="D523" s="8" t="s">
        <v>368</v>
      </c>
      <c r="E523" s="47"/>
      <c r="F523" s="11"/>
      <c r="G523" s="8">
        <f>IFERROR(VLOOKUP(F523,Šifranti!$F$49:$G$152,2,FALSE),0)</f>
        <v>0</v>
      </c>
      <c r="H523" s="43">
        <f>H521</f>
        <v>0</v>
      </c>
      <c r="I523" s="33"/>
      <c r="J523" s="50">
        <v>0.45</v>
      </c>
      <c r="K523" s="32">
        <f>IF(H523*I523*J523*C521 &lt;= 2000,H523*I523*J523*C521,2000)</f>
        <v>0</v>
      </c>
      <c r="L523" s="32">
        <f t="shared" si="18"/>
        <v>0</v>
      </c>
      <c r="M523"/>
      <c r="N523"/>
    </row>
    <row r="524" spans="1:14" ht="22.95" customHeight="1" x14ac:dyDescent="0.25">
      <c r="A524" s="58"/>
      <c r="B524" s="60"/>
      <c r="C524" s="64"/>
      <c r="D524" s="8" t="s">
        <v>369</v>
      </c>
      <c r="E524" s="47"/>
      <c r="F524" s="11"/>
      <c r="G524" s="8">
        <f>IFERROR(VLOOKUP(F524,Šifranti!$F$49:$G$152,2,FALSE),0)</f>
        <v>0</v>
      </c>
      <c r="H524" s="43">
        <f>H521</f>
        <v>0</v>
      </c>
      <c r="I524" s="33"/>
      <c r="J524" s="50">
        <v>0.45</v>
      </c>
      <c r="K524" s="32">
        <f>IF(H524*I524*J524*C521 &lt;= 2000,H524*I524*J524*C521,2000)</f>
        <v>0</v>
      </c>
      <c r="L524" s="32">
        <f t="shared" si="18"/>
        <v>0</v>
      </c>
      <c r="M524"/>
      <c r="N524"/>
    </row>
    <row r="525" spans="1:14" ht="22.95" customHeight="1" x14ac:dyDescent="0.25">
      <c r="A525" s="58"/>
      <c r="B525" s="60"/>
      <c r="C525" s="64"/>
      <c r="D525" s="8" t="s">
        <v>396</v>
      </c>
      <c r="E525" s="47"/>
      <c r="F525" s="11"/>
      <c r="G525" s="8">
        <f>IFERROR(VLOOKUP(F525,Šifranti!$F$49:$G$152,2,FALSE),0)</f>
        <v>0</v>
      </c>
      <c r="H525" s="43">
        <f>H521</f>
        <v>0</v>
      </c>
      <c r="I525" s="33"/>
      <c r="J525" s="50">
        <v>0.45</v>
      </c>
      <c r="K525" s="32">
        <f>IF(H525*I525*J525*C521 &lt;= 2000,H525*I525*J525*C521,2000)</f>
        <v>0</v>
      </c>
      <c r="L525" s="32">
        <f t="shared" si="18"/>
        <v>0</v>
      </c>
      <c r="M525"/>
      <c r="N525"/>
    </row>
    <row r="526" spans="1:14" ht="22.95" customHeight="1" x14ac:dyDescent="0.25">
      <c r="A526" s="58"/>
      <c r="B526" s="60"/>
      <c r="C526" s="64"/>
      <c r="D526" s="8" t="s">
        <v>397</v>
      </c>
      <c r="E526" s="47"/>
      <c r="F526" s="11"/>
      <c r="G526" s="8">
        <f>IFERROR(VLOOKUP(F526,Šifranti!$F$49:$G$152,2,FALSE),0)</f>
        <v>0</v>
      </c>
      <c r="H526" s="43">
        <f>H521</f>
        <v>0</v>
      </c>
      <c r="I526" s="33"/>
      <c r="J526" s="50">
        <v>0.45</v>
      </c>
      <c r="K526" s="32">
        <f>IF(H526*I526*J526*C521 &lt;= 2000,H526*I526*J526*C521,2000)</f>
        <v>0</v>
      </c>
      <c r="L526" s="32">
        <f t="shared" si="18"/>
        <v>0</v>
      </c>
      <c r="M526"/>
      <c r="N526"/>
    </row>
    <row r="527" spans="1:14" ht="22.95" customHeight="1" x14ac:dyDescent="0.25">
      <c r="A527" s="34" t="s">
        <v>320</v>
      </c>
      <c r="B527" s="34"/>
      <c r="C527" s="7"/>
      <c r="D527" s="7"/>
      <c r="E527" s="7"/>
      <c r="F527" s="7"/>
      <c r="G527" s="7"/>
      <c r="H527" s="7"/>
      <c r="I527" s="7"/>
      <c r="J527" s="7"/>
      <c r="K527" s="32">
        <f>SUM(K503:K526)</f>
        <v>0</v>
      </c>
      <c r="L527" s="32">
        <f>SUM(L503:L526)</f>
        <v>0</v>
      </c>
      <c r="M527"/>
      <c r="N527"/>
    </row>
    <row r="528" spans="1:14" ht="22.95" customHeight="1" x14ac:dyDescent="0.25">
      <c r="A528"/>
      <c r="B528"/>
      <c r="C528"/>
      <c r="D528"/>
      <c r="E528"/>
      <c r="F528"/>
      <c r="G528"/>
      <c r="H528"/>
      <c r="I528"/>
      <c r="J528"/>
      <c r="K528"/>
      <c r="L528"/>
      <c r="M528"/>
      <c r="N528"/>
    </row>
    <row r="529" spans="1:14" ht="22.95" customHeight="1" x14ac:dyDescent="0.25">
      <c r="A529" s="26" t="s">
        <v>427</v>
      </c>
      <c r="B529" s="46"/>
      <c r="C529"/>
      <c r="D529"/>
      <c r="E529"/>
      <c r="F529"/>
      <c r="G529"/>
      <c r="H529"/>
      <c r="I529"/>
      <c r="J529"/>
      <c r="K529"/>
      <c r="L529"/>
      <c r="M529"/>
      <c r="N529"/>
    </row>
    <row r="530" spans="1:14" ht="56.4" customHeight="1" x14ac:dyDescent="0.25">
      <c r="A530" s="8" t="s">
        <v>11</v>
      </c>
      <c r="B530" s="8" t="s">
        <v>491</v>
      </c>
      <c r="C530" s="13" t="s">
        <v>412</v>
      </c>
      <c r="D530" s="8" t="s">
        <v>420</v>
      </c>
      <c r="E530" s="8" t="s">
        <v>8</v>
      </c>
      <c r="F530" s="8" t="s">
        <v>9</v>
      </c>
      <c r="G530" s="8" t="s">
        <v>10</v>
      </c>
      <c r="H530" s="8" t="s">
        <v>395</v>
      </c>
      <c r="I530" s="8" t="s">
        <v>372</v>
      </c>
      <c r="J530" s="8" t="s">
        <v>384</v>
      </c>
      <c r="K530" s="13" t="s">
        <v>381</v>
      </c>
      <c r="L530" s="13" t="s">
        <v>380</v>
      </c>
      <c r="M530"/>
      <c r="N530"/>
    </row>
    <row r="531" spans="1:14" ht="22.95" customHeight="1" x14ac:dyDescent="0.25">
      <c r="A531" s="9">
        <v>1</v>
      </c>
      <c r="B531" s="9">
        <v>2</v>
      </c>
      <c r="C531" s="9">
        <v>3</v>
      </c>
      <c r="D531" s="14">
        <v>4</v>
      </c>
      <c r="E531" s="9">
        <v>5</v>
      </c>
      <c r="F531" s="14">
        <v>6</v>
      </c>
      <c r="G531" s="9">
        <v>7</v>
      </c>
      <c r="H531" s="9">
        <v>8</v>
      </c>
      <c r="I531" s="9">
        <v>9</v>
      </c>
      <c r="J531" s="9">
        <v>10</v>
      </c>
      <c r="K531" s="9">
        <v>11</v>
      </c>
      <c r="L531" s="9">
        <v>12</v>
      </c>
      <c r="M531"/>
      <c r="N531"/>
    </row>
    <row r="532" spans="1:14" ht="22.95" customHeight="1" x14ac:dyDescent="0.25">
      <c r="A532" s="57">
        <v>44805</v>
      </c>
      <c r="B532" s="59"/>
      <c r="C532" s="63">
        <f>IF(B532&gt;3999,B532-3999,0)</f>
        <v>0</v>
      </c>
      <c r="D532" s="15" t="s">
        <v>382</v>
      </c>
      <c r="E532" s="47"/>
      <c r="F532" s="11"/>
      <c r="G532" s="8">
        <f>IFERROR(VLOOKUP(F532,Šifranti!$F$5:$G$48,2,FALSE),0)</f>
        <v>0</v>
      </c>
      <c r="H532" s="44"/>
      <c r="I532" s="33"/>
      <c r="J532" s="50">
        <v>0.91</v>
      </c>
      <c r="K532" s="32">
        <f>IF(H532*I532*J532*C532 &lt;= 2000,H532*I532*J532*C532,2000)</f>
        <v>0</v>
      </c>
      <c r="L532" s="32">
        <f t="shared" ref="L532:L555" si="19">K532*1.161</f>
        <v>0</v>
      </c>
      <c r="M532"/>
      <c r="N532"/>
    </row>
    <row r="533" spans="1:14" ht="22.95" customHeight="1" x14ac:dyDescent="0.25">
      <c r="A533" s="58"/>
      <c r="B533" s="60"/>
      <c r="C533" s="64"/>
      <c r="D533" s="15" t="s">
        <v>383</v>
      </c>
      <c r="E533" s="47"/>
      <c r="F533" s="11"/>
      <c r="G533" s="8">
        <f>IFERROR(VLOOKUP(F533,Šifranti!$F$5:$G$48,2,FALSE),0)</f>
        <v>0</v>
      </c>
      <c r="H533" s="43">
        <f>H532</f>
        <v>0</v>
      </c>
      <c r="I533" s="33"/>
      <c r="J533" s="50">
        <v>0.91</v>
      </c>
      <c r="K533" s="32">
        <f>IF(H533*I533*J533*C532 &lt;= 2000,H533*I533*J533*C532,2000)</f>
        <v>0</v>
      </c>
      <c r="L533" s="32">
        <f t="shared" si="19"/>
        <v>0</v>
      </c>
      <c r="M533"/>
      <c r="N533"/>
    </row>
    <row r="534" spans="1:14" ht="22.95" customHeight="1" x14ac:dyDescent="0.25">
      <c r="A534" s="58"/>
      <c r="B534" s="60"/>
      <c r="C534" s="64"/>
      <c r="D534" s="8" t="s">
        <v>368</v>
      </c>
      <c r="E534" s="47"/>
      <c r="F534" s="11"/>
      <c r="G534" s="8">
        <f>IFERROR(VLOOKUP(F534,Šifranti!$F$49:$G$152,2,FALSE),0)</f>
        <v>0</v>
      </c>
      <c r="H534" s="43">
        <f>H532</f>
        <v>0</v>
      </c>
      <c r="I534" s="33"/>
      <c r="J534" s="50">
        <v>0.45</v>
      </c>
      <c r="K534" s="32">
        <f>IF(H534*I534*J534*C532 &lt;= 2000,H534*I534*J534*C532,2000)</f>
        <v>0</v>
      </c>
      <c r="L534" s="32">
        <f t="shared" si="19"/>
        <v>0</v>
      </c>
      <c r="M534"/>
      <c r="N534"/>
    </row>
    <row r="535" spans="1:14" ht="22.95" customHeight="1" x14ac:dyDescent="0.25">
      <c r="A535" s="58"/>
      <c r="B535" s="60"/>
      <c r="C535" s="64"/>
      <c r="D535" s="8" t="s">
        <v>369</v>
      </c>
      <c r="E535" s="47"/>
      <c r="F535" s="11"/>
      <c r="G535" s="8">
        <f>IFERROR(VLOOKUP(F535,Šifranti!$F$49:$G$152,2,FALSE),0)</f>
        <v>0</v>
      </c>
      <c r="H535" s="43">
        <f>H532</f>
        <v>0</v>
      </c>
      <c r="I535" s="33"/>
      <c r="J535" s="50">
        <v>0.45</v>
      </c>
      <c r="K535" s="32">
        <f>IF(H535*I535*J535*C532 &lt;= 2000,H535*I535*J535*C532,2000)</f>
        <v>0</v>
      </c>
      <c r="L535" s="32">
        <f t="shared" si="19"/>
        <v>0</v>
      </c>
      <c r="M535"/>
      <c r="N535"/>
    </row>
    <row r="536" spans="1:14" ht="22.95" customHeight="1" x14ac:dyDescent="0.25">
      <c r="A536" s="58"/>
      <c r="B536" s="60"/>
      <c r="C536" s="64"/>
      <c r="D536" s="8" t="s">
        <v>396</v>
      </c>
      <c r="E536" s="47"/>
      <c r="F536" s="11"/>
      <c r="G536" s="8">
        <f>IFERROR(VLOOKUP(F536,Šifranti!$F$49:$G$152,2,FALSE),0)</f>
        <v>0</v>
      </c>
      <c r="H536" s="43">
        <f>H532</f>
        <v>0</v>
      </c>
      <c r="I536" s="33"/>
      <c r="J536" s="50">
        <v>0.45</v>
      </c>
      <c r="K536" s="32">
        <f>IF(H536*I536*J536*C532 &lt;= 2000,H536*I536*J536*C532,2000)</f>
        <v>0</v>
      </c>
      <c r="L536" s="32">
        <f t="shared" si="19"/>
        <v>0</v>
      </c>
      <c r="M536"/>
      <c r="N536"/>
    </row>
    <row r="537" spans="1:14" ht="22.95" customHeight="1" x14ac:dyDescent="0.25">
      <c r="A537" s="58"/>
      <c r="B537" s="60"/>
      <c r="C537" s="64"/>
      <c r="D537" s="8" t="s">
        <v>397</v>
      </c>
      <c r="E537" s="47"/>
      <c r="F537" s="11"/>
      <c r="G537" s="8">
        <f>IFERROR(VLOOKUP(F537,Šifranti!$F$49:$G$152,2,FALSE),0)</f>
        <v>0</v>
      </c>
      <c r="H537" s="43">
        <f>H532</f>
        <v>0</v>
      </c>
      <c r="I537" s="33"/>
      <c r="J537" s="50">
        <v>0.45</v>
      </c>
      <c r="K537" s="32">
        <f>IF(H537*I537*J537*C532 &lt;= 2000,H537*I537*J537*C532,2000)</f>
        <v>0</v>
      </c>
      <c r="L537" s="32">
        <f t="shared" si="19"/>
        <v>0</v>
      </c>
      <c r="M537"/>
      <c r="N537"/>
    </row>
    <row r="538" spans="1:14" ht="22.95" customHeight="1" x14ac:dyDescent="0.25">
      <c r="A538" s="57">
        <v>44835</v>
      </c>
      <c r="B538" s="59"/>
      <c r="C538" s="63">
        <f>IF(B538&gt;3999,B538-3999,0)</f>
        <v>0</v>
      </c>
      <c r="D538" s="15" t="s">
        <v>382</v>
      </c>
      <c r="E538" s="47"/>
      <c r="F538" s="11"/>
      <c r="G538" s="8">
        <f>IFERROR(VLOOKUP(F538,Šifranti!$F$5:$G$48,2,FALSE),0)</f>
        <v>0</v>
      </c>
      <c r="H538" s="44"/>
      <c r="I538" s="33"/>
      <c r="J538" s="50">
        <v>0.91</v>
      </c>
      <c r="K538" s="32">
        <f>IF(H538*I538*J538*C538 &lt;= 2000,H538*I538*J538*C538,2000)</f>
        <v>0</v>
      </c>
      <c r="L538" s="32">
        <f t="shared" si="19"/>
        <v>0</v>
      </c>
      <c r="M538"/>
      <c r="N538"/>
    </row>
    <row r="539" spans="1:14" ht="22.95" customHeight="1" x14ac:dyDescent="0.25">
      <c r="A539" s="58"/>
      <c r="B539" s="60"/>
      <c r="C539" s="64"/>
      <c r="D539" s="15" t="s">
        <v>383</v>
      </c>
      <c r="E539" s="47"/>
      <c r="F539" s="11"/>
      <c r="G539" s="8">
        <f>IFERROR(VLOOKUP(F539,Šifranti!$F$5:$G$48,2,FALSE),0)</f>
        <v>0</v>
      </c>
      <c r="H539" s="43">
        <f>H538</f>
        <v>0</v>
      </c>
      <c r="I539" s="33"/>
      <c r="J539" s="50">
        <v>0.91</v>
      </c>
      <c r="K539" s="32">
        <f>IF(H539*I539*J539*C538 &lt;= 2000,H539*I539*J539*C538,2000)</f>
        <v>0</v>
      </c>
      <c r="L539" s="32">
        <f t="shared" si="19"/>
        <v>0</v>
      </c>
      <c r="M539"/>
      <c r="N539"/>
    </row>
    <row r="540" spans="1:14" ht="22.95" customHeight="1" x14ac:dyDescent="0.25">
      <c r="A540" s="58"/>
      <c r="B540" s="60"/>
      <c r="C540" s="64"/>
      <c r="D540" s="8" t="s">
        <v>368</v>
      </c>
      <c r="E540" s="47"/>
      <c r="F540" s="11"/>
      <c r="G540" s="8">
        <f>IFERROR(VLOOKUP(F540,Šifranti!$F$49:$G$152,2,FALSE),0)</f>
        <v>0</v>
      </c>
      <c r="H540" s="43">
        <f>H538</f>
        <v>0</v>
      </c>
      <c r="I540" s="33"/>
      <c r="J540" s="50">
        <v>0.45</v>
      </c>
      <c r="K540" s="32">
        <f>IF(H540*I540*J540*C538 &lt;= 2000,H540*I540*J540*C538,2000)</f>
        <v>0</v>
      </c>
      <c r="L540" s="32">
        <f t="shared" si="19"/>
        <v>0</v>
      </c>
      <c r="M540"/>
      <c r="N540"/>
    </row>
    <row r="541" spans="1:14" ht="22.95" customHeight="1" x14ac:dyDescent="0.25">
      <c r="A541" s="58"/>
      <c r="B541" s="60"/>
      <c r="C541" s="64"/>
      <c r="D541" s="8" t="s">
        <v>369</v>
      </c>
      <c r="E541" s="47"/>
      <c r="F541" s="11"/>
      <c r="G541" s="8">
        <f>IFERROR(VLOOKUP(F541,Šifranti!$F$49:$G$152,2,FALSE),0)</f>
        <v>0</v>
      </c>
      <c r="H541" s="43">
        <f>H538</f>
        <v>0</v>
      </c>
      <c r="I541" s="33"/>
      <c r="J541" s="50">
        <v>0.45</v>
      </c>
      <c r="K541" s="32">
        <f>IF(H541*I541*J541*C538 &lt;= 2000,H541*I541*J541*C538,2000)</f>
        <v>0</v>
      </c>
      <c r="L541" s="32">
        <f t="shared" si="19"/>
        <v>0</v>
      </c>
      <c r="M541"/>
      <c r="N541"/>
    </row>
    <row r="542" spans="1:14" ht="22.95" customHeight="1" x14ac:dyDescent="0.25">
      <c r="A542" s="58"/>
      <c r="B542" s="60"/>
      <c r="C542" s="64"/>
      <c r="D542" s="8" t="s">
        <v>396</v>
      </c>
      <c r="E542" s="47"/>
      <c r="F542" s="11"/>
      <c r="G542" s="8">
        <f>IFERROR(VLOOKUP(F542,Šifranti!$F$49:$G$152,2,FALSE),0)</f>
        <v>0</v>
      </c>
      <c r="H542" s="43">
        <f>H538</f>
        <v>0</v>
      </c>
      <c r="I542" s="33"/>
      <c r="J542" s="50">
        <v>0.45</v>
      </c>
      <c r="K542" s="32">
        <f>IF(H542*I542*J542*C538 &lt;= 2000,H542*I542*J542*C538,2000)</f>
        <v>0</v>
      </c>
      <c r="L542" s="32">
        <f t="shared" si="19"/>
        <v>0</v>
      </c>
      <c r="M542"/>
      <c r="N542"/>
    </row>
    <row r="543" spans="1:14" ht="22.95" customHeight="1" x14ac:dyDescent="0.25">
      <c r="A543" s="58"/>
      <c r="B543" s="60"/>
      <c r="C543" s="64"/>
      <c r="D543" s="8" t="s">
        <v>397</v>
      </c>
      <c r="E543" s="47"/>
      <c r="F543" s="11"/>
      <c r="G543" s="8">
        <f>IFERROR(VLOOKUP(F543,Šifranti!$F$49:$G$152,2,FALSE),0)</f>
        <v>0</v>
      </c>
      <c r="H543" s="43">
        <f>H538</f>
        <v>0</v>
      </c>
      <c r="I543" s="33"/>
      <c r="J543" s="50">
        <v>0.45</v>
      </c>
      <c r="K543" s="32">
        <f>IF(H543*I543*J543*C538 &lt;= 2000,H543*I543*J543*C538,2000)</f>
        <v>0</v>
      </c>
      <c r="L543" s="32">
        <f t="shared" si="19"/>
        <v>0</v>
      </c>
      <c r="M543"/>
      <c r="N543"/>
    </row>
    <row r="544" spans="1:14" ht="22.95" customHeight="1" x14ac:dyDescent="0.25">
      <c r="A544" s="57">
        <v>44866</v>
      </c>
      <c r="B544" s="59"/>
      <c r="C544" s="63">
        <f>IF(B544&gt;3999,B544-3999,0)</f>
        <v>0</v>
      </c>
      <c r="D544" s="15" t="s">
        <v>382</v>
      </c>
      <c r="E544" s="47"/>
      <c r="F544" s="11"/>
      <c r="G544" s="8">
        <f>IFERROR(VLOOKUP(F544,Šifranti!$F$5:$G$48,2,FALSE),0)</f>
        <v>0</v>
      </c>
      <c r="H544" s="44"/>
      <c r="I544" s="33"/>
      <c r="J544" s="50">
        <v>0.91</v>
      </c>
      <c r="K544" s="32">
        <f>IF(H544*I544*J544*C544 &lt;= 2000,H544*I544*J544*C544,2000)</f>
        <v>0</v>
      </c>
      <c r="L544" s="32">
        <f t="shared" si="19"/>
        <v>0</v>
      </c>
      <c r="M544"/>
      <c r="N544"/>
    </row>
    <row r="545" spans="1:14" ht="22.95" customHeight="1" x14ac:dyDescent="0.25">
      <c r="A545" s="58"/>
      <c r="B545" s="60"/>
      <c r="C545" s="64"/>
      <c r="D545" s="15" t="s">
        <v>383</v>
      </c>
      <c r="E545" s="47"/>
      <c r="F545" s="11"/>
      <c r="G545" s="8">
        <f>IFERROR(VLOOKUP(F545,Šifranti!$F$5:$G$48,2,FALSE),0)</f>
        <v>0</v>
      </c>
      <c r="H545" s="43">
        <f>H544</f>
        <v>0</v>
      </c>
      <c r="I545" s="33"/>
      <c r="J545" s="50">
        <v>0.91</v>
      </c>
      <c r="K545" s="32">
        <f>IF(H545*I545*J545*C544 &lt;= 2000,H545*I545*J545*C544,2000)</f>
        <v>0</v>
      </c>
      <c r="L545" s="32">
        <f t="shared" si="19"/>
        <v>0</v>
      </c>
      <c r="M545"/>
      <c r="N545"/>
    </row>
    <row r="546" spans="1:14" ht="22.95" customHeight="1" x14ac:dyDescent="0.25">
      <c r="A546" s="58"/>
      <c r="B546" s="60"/>
      <c r="C546" s="64"/>
      <c r="D546" s="8" t="s">
        <v>368</v>
      </c>
      <c r="E546" s="47"/>
      <c r="F546" s="11"/>
      <c r="G546" s="8">
        <f>IFERROR(VLOOKUP(F546,Šifranti!$F$49:$G$152,2,FALSE),0)</f>
        <v>0</v>
      </c>
      <c r="H546" s="43">
        <f>H544</f>
        <v>0</v>
      </c>
      <c r="I546" s="33"/>
      <c r="J546" s="50">
        <v>0.45</v>
      </c>
      <c r="K546" s="32">
        <f>IF(H546*I546*J546*C544 &lt;= 2000,H546*I546*J546*C544,2000)</f>
        <v>0</v>
      </c>
      <c r="L546" s="32">
        <f t="shared" si="19"/>
        <v>0</v>
      </c>
      <c r="M546"/>
      <c r="N546"/>
    </row>
    <row r="547" spans="1:14" ht="22.95" customHeight="1" x14ac:dyDescent="0.25">
      <c r="A547" s="58"/>
      <c r="B547" s="60"/>
      <c r="C547" s="64"/>
      <c r="D547" s="8" t="s">
        <v>369</v>
      </c>
      <c r="E547" s="47"/>
      <c r="F547" s="11"/>
      <c r="G547" s="8">
        <f>IFERROR(VLOOKUP(F547,Šifranti!$F$49:$G$152,2,FALSE),0)</f>
        <v>0</v>
      </c>
      <c r="H547" s="43">
        <f>H544</f>
        <v>0</v>
      </c>
      <c r="I547" s="33"/>
      <c r="J547" s="50">
        <v>0.45</v>
      </c>
      <c r="K547" s="32">
        <f>IF(H547*I547*J547*C544 &lt;= 2000,H547*I547*J547*C544,2000)</f>
        <v>0</v>
      </c>
      <c r="L547" s="32">
        <f t="shared" si="19"/>
        <v>0</v>
      </c>
      <c r="M547"/>
      <c r="N547"/>
    </row>
    <row r="548" spans="1:14" ht="22.95" customHeight="1" x14ac:dyDescent="0.25">
      <c r="A548" s="58"/>
      <c r="B548" s="60"/>
      <c r="C548" s="64"/>
      <c r="D548" s="8" t="s">
        <v>396</v>
      </c>
      <c r="E548" s="47"/>
      <c r="F548" s="11"/>
      <c r="G548" s="8">
        <f>IFERROR(VLOOKUP(F548,Šifranti!$F$49:$G$152,2,FALSE),0)</f>
        <v>0</v>
      </c>
      <c r="H548" s="43">
        <f>H544</f>
        <v>0</v>
      </c>
      <c r="I548" s="33"/>
      <c r="J548" s="50">
        <v>0.45</v>
      </c>
      <c r="K548" s="32">
        <f>IF(H548*I548*J548*C544 &lt;= 2000,H548*I548*J548*C544,2000)</f>
        <v>0</v>
      </c>
      <c r="L548" s="32">
        <f t="shared" si="19"/>
        <v>0</v>
      </c>
      <c r="M548"/>
      <c r="N548"/>
    </row>
    <row r="549" spans="1:14" ht="22.95" customHeight="1" x14ac:dyDescent="0.25">
      <c r="A549" s="58"/>
      <c r="B549" s="60"/>
      <c r="C549" s="64"/>
      <c r="D549" s="8" t="s">
        <v>397</v>
      </c>
      <c r="E549" s="47"/>
      <c r="F549" s="11"/>
      <c r="G549" s="8">
        <f>IFERROR(VLOOKUP(F549,Šifranti!$F$49:$G$152,2,FALSE),0)</f>
        <v>0</v>
      </c>
      <c r="H549" s="43">
        <f>H544</f>
        <v>0</v>
      </c>
      <c r="I549" s="33"/>
      <c r="J549" s="50">
        <v>0.45</v>
      </c>
      <c r="K549" s="32">
        <f>IF(H549*I549*J549*C544 &lt;= 2000,H549*I549*J549*C544,2000)</f>
        <v>0</v>
      </c>
      <c r="L549" s="32">
        <f t="shared" si="19"/>
        <v>0</v>
      </c>
      <c r="M549"/>
      <c r="N549"/>
    </row>
    <row r="550" spans="1:14" ht="22.95" customHeight="1" x14ac:dyDescent="0.25">
      <c r="A550" s="57">
        <v>44896</v>
      </c>
      <c r="B550" s="59"/>
      <c r="C550" s="63">
        <f>IF(B550&gt;3999,B550-3999,0)</f>
        <v>0</v>
      </c>
      <c r="D550" s="15" t="s">
        <v>382</v>
      </c>
      <c r="E550" s="47"/>
      <c r="F550" s="11"/>
      <c r="G550" s="8">
        <f>IFERROR(VLOOKUP(F550,Šifranti!$F$5:$G$48,2,FALSE),0)</f>
        <v>0</v>
      </c>
      <c r="H550" s="44"/>
      <c r="I550" s="33"/>
      <c r="J550" s="50">
        <v>0.91</v>
      </c>
      <c r="K550" s="32">
        <f>IF(H550*I550*J550*C550 &lt;= 2000,H550*I550*J550*C550,2000)</f>
        <v>0</v>
      </c>
      <c r="L550" s="32">
        <f t="shared" si="19"/>
        <v>0</v>
      </c>
      <c r="M550"/>
      <c r="N550"/>
    </row>
    <row r="551" spans="1:14" ht="22.95" customHeight="1" x14ac:dyDescent="0.25">
      <c r="A551" s="58"/>
      <c r="B551" s="60"/>
      <c r="C551" s="64"/>
      <c r="D551" s="15" t="s">
        <v>383</v>
      </c>
      <c r="E551" s="47"/>
      <c r="F551" s="11"/>
      <c r="G551" s="8">
        <f>IFERROR(VLOOKUP(F551,Šifranti!$F$5:$G$48,2,FALSE),0)</f>
        <v>0</v>
      </c>
      <c r="H551" s="43">
        <f>H550</f>
        <v>0</v>
      </c>
      <c r="I551" s="33"/>
      <c r="J551" s="50">
        <v>0.91</v>
      </c>
      <c r="K551" s="32">
        <f>IF(H551*I551*J551*C550 &lt;= 2000,H551*I551*J551*C550,2000)</f>
        <v>0</v>
      </c>
      <c r="L551" s="32">
        <f t="shared" si="19"/>
        <v>0</v>
      </c>
      <c r="M551"/>
      <c r="N551"/>
    </row>
    <row r="552" spans="1:14" ht="22.95" customHeight="1" x14ac:dyDescent="0.25">
      <c r="A552" s="58"/>
      <c r="B552" s="60"/>
      <c r="C552" s="64"/>
      <c r="D552" s="8" t="s">
        <v>368</v>
      </c>
      <c r="E552" s="47"/>
      <c r="F552" s="11"/>
      <c r="G552" s="8">
        <f>IFERROR(VLOOKUP(F552,Šifranti!$F$49:$G$152,2,FALSE),0)</f>
        <v>0</v>
      </c>
      <c r="H552" s="43">
        <f>H550</f>
        <v>0</v>
      </c>
      <c r="I552" s="33"/>
      <c r="J552" s="50">
        <v>0.45</v>
      </c>
      <c r="K552" s="32">
        <f>IF(H552*I552*J552*C550 &lt;= 2000,H552*I552*J552*C550,2000)</f>
        <v>0</v>
      </c>
      <c r="L552" s="32">
        <f t="shared" si="19"/>
        <v>0</v>
      </c>
      <c r="M552"/>
      <c r="N552"/>
    </row>
    <row r="553" spans="1:14" ht="22.95" customHeight="1" x14ac:dyDescent="0.25">
      <c r="A553" s="58"/>
      <c r="B553" s="60"/>
      <c r="C553" s="64"/>
      <c r="D553" s="8" t="s">
        <v>369</v>
      </c>
      <c r="E553" s="47"/>
      <c r="F553" s="11"/>
      <c r="G553" s="8">
        <f>IFERROR(VLOOKUP(F553,Šifranti!$F$49:$G$152,2,FALSE),0)</f>
        <v>0</v>
      </c>
      <c r="H553" s="43">
        <f>H550</f>
        <v>0</v>
      </c>
      <c r="I553" s="33"/>
      <c r="J553" s="50">
        <v>0.45</v>
      </c>
      <c r="K553" s="32">
        <f>IF(H553*I553*J553*C550 &lt;= 2000,H553*I553*J553*C550,2000)</f>
        <v>0</v>
      </c>
      <c r="L553" s="32">
        <f t="shared" si="19"/>
        <v>0</v>
      </c>
      <c r="M553"/>
      <c r="N553"/>
    </row>
    <row r="554" spans="1:14" ht="22.95" customHeight="1" x14ac:dyDescent="0.25">
      <c r="A554" s="58"/>
      <c r="B554" s="60"/>
      <c r="C554" s="64"/>
      <c r="D554" s="8" t="s">
        <v>396</v>
      </c>
      <c r="E554" s="47"/>
      <c r="F554" s="11"/>
      <c r="G554" s="8">
        <f>IFERROR(VLOOKUP(F554,Šifranti!$F$49:$G$152,2,FALSE),0)</f>
        <v>0</v>
      </c>
      <c r="H554" s="43">
        <f>H550</f>
        <v>0</v>
      </c>
      <c r="I554" s="33"/>
      <c r="J554" s="50">
        <v>0.45</v>
      </c>
      <c r="K554" s="32">
        <f>IF(H554*I554*J554*C550 &lt;= 2000,H554*I554*J554*C550,2000)</f>
        <v>0</v>
      </c>
      <c r="L554" s="32">
        <f t="shared" si="19"/>
        <v>0</v>
      </c>
      <c r="M554"/>
      <c r="N554"/>
    </row>
    <row r="555" spans="1:14" ht="22.95" customHeight="1" x14ac:dyDescent="0.25">
      <c r="A555" s="58"/>
      <c r="B555" s="60"/>
      <c r="C555" s="64"/>
      <c r="D555" s="8" t="s">
        <v>397</v>
      </c>
      <c r="E555" s="47"/>
      <c r="F555" s="11"/>
      <c r="G555" s="8">
        <f>IFERROR(VLOOKUP(F555,Šifranti!$F$49:$G$152,2,FALSE),0)</f>
        <v>0</v>
      </c>
      <c r="H555" s="43">
        <f>H550</f>
        <v>0</v>
      </c>
      <c r="I555" s="33"/>
      <c r="J555" s="50">
        <v>0.45</v>
      </c>
      <c r="K555" s="32">
        <f>IF(H555*I555*J555*C550 &lt;= 2000,H555*I555*J555*C550,2000)</f>
        <v>0</v>
      </c>
      <c r="L555" s="32">
        <f t="shared" si="19"/>
        <v>0</v>
      </c>
      <c r="M555"/>
      <c r="N555"/>
    </row>
    <row r="556" spans="1:14" ht="22.95" customHeight="1" x14ac:dyDescent="0.25">
      <c r="A556" s="34" t="s">
        <v>320</v>
      </c>
      <c r="B556" s="34"/>
      <c r="C556" s="7"/>
      <c r="D556" s="7"/>
      <c r="E556" s="7"/>
      <c r="F556" s="7"/>
      <c r="G556" s="7"/>
      <c r="H556" s="7"/>
      <c r="I556" s="7"/>
      <c r="J556" s="7"/>
      <c r="K556" s="32">
        <f>SUM(K532:K555)</f>
        <v>0</v>
      </c>
      <c r="L556" s="32">
        <f>SUM(L532:L555)</f>
        <v>0</v>
      </c>
      <c r="M556"/>
      <c r="N556"/>
    </row>
    <row r="557" spans="1:14" ht="22.95" customHeight="1" x14ac:dyDescent="0.25">
      <c r="A557"/>
      <c r="B557"/>
      <c r="C557"/>
      <c r="D557"/>
      <c r="E557"/>
      <c r="F557"/>
      <c r="G557"/>
      <c r="H557"/>
      <c r="I557"/>
      <c r="J557"/>
      <c r="K557"/>
      <c r="L557"/>
      <c r="M557"/>
      <c r="N557"/>
    </row>
    <row r="558" spans="1:14" ht="22.95" customHeight="1" x14ac:dyDescent="0.25">
      <c r="A558" s="26" t="s">
        <v>427</v>
      </c>
      <c r="B558" s="46"/>
      <c r="C558"/>
      <c r="D558"/>
      <c r="E558"/>
      <c r="F558"/>
      <c r="G558"/>
      <c r="H558"/>
      <c r="I558"/>
      <c r="J558"/>
      <c r="K558"/>
      <c r="L558"/>
      <c r="M558"/>
      <c r="N558"/>
    </row>
    <row r="559" spans="1:14" ht="51.6" customHeight="1" x14ac:dyDescent="0.25">
      <c r="A559" s="8" t="s">
        <v>11</v>
      </c>
      <c r="B559" s="8" t="s">
        <v>491</v>
      </c>
      <c r="C559" s="13" t="s">
        <v>412</v>
      </c>
      <c r="D559" s="8" t="s">
        <v>420</v>
      </c>
      <c r="E559" s="8" t="s">
        <v>8</v>
      </c>
      <c r="F559" s="8" t="s">
        <v>9</v>
      </c>
      <c r="G559" s="8" t="s">
        <v>10</v>
      </c>
      <c r="H559" s="8" t="s">
        <v>395</v>
      </c>
      <c r="I559" s="8" t="s">
        <v>372</v>
      </c>
      <c r="J559" s="8" t="s">
        <v>384</v>
      </c>
      <c r="K559" s="13" t="s">
        <v>381</v>
      </c>
      <c r="L559" s="13" t="s">
        <v>380</v>
      </c>
      <c r="M559"/>
      <c r="N559"/>
    </row>
    <row r="560" spans="1:14" ht="22.95" customHeight="1" x14ac:dyDescent="0.25">
      <c r="A560" s="9">
        <v>1</v>
      </c>
      <c r="B560" s="9">
        <v>2</v>
      </c>
      <c r="C560" s="9">
        <v>3</v>
      </c>
      <c r="D560" s="14">
        <v>4</v>
      </c>
      <c r="E560" s="9">
        <v>5</v>
      </c>
      <c r="F560" s="14">
        <v>6</v>
      </c>
      <c r="G560" s="9">
        <v>7</v>
      </c>
      <c r="H560" s="9">
        <v>8</v>
      </c>
      <c r="I560" s="9">
        <v>9</v>
      </c>
      <c r="J560" s="9">
        <v>10</v>
      </c>
      <c r="K560" s="9">
        <v>11</v>
      </c>
      <c r="L560" s="9">
        <v>12</v>
      </c>
      <c r="M560"/>
      <c r="N560"/>
    </row>
    <row r="561" spans="1:14" ht="22.95" customHeight="1" x14ac:dyDescent="0.25">
      <c r="A561" s="57">
        <v>44805</v>
      </c>
      <c r="B561" s="59"/>
      <c r="C561" s="63">
        <f>IF(B561&gt;3999,B561-3999,0)</f>
        <v>0</v>
      </c>
      <c r="D561" s="15" t="s">
        <v>382</v>
      </c>
      <c r="E561" s="47"/>
      <c r="F561" s="11"/>
      <c r="G561" s="8">
        <f>IFERROR(VLOOKUP(F561,Šifranti!$F$5:$G$48,2,FALSE),0)</f>
        <v>0</v>
      </c>
      <c r="H561" s="44"/>
      <c r="I561" s="33"/>
      <c r="J561" s="50">
        <v>0.91</v>
      </c>
      <c r="K561" s="32">
        <f>IF(H561*I561*J561*C561 &lt;= 2000,H561*I561*J561*C561,2000)</f>
        <v>0</v>
      </c>
      <c r="L561" s="32">
        <f t="shared" ref="L561:L584" si="20">K561*1.161</f>
        <v>0</v>
      </c>
      <c r="M561"/>
      <c r="N561"/>
    </row>
    <row r="562" spans="1:14" ht="22.95" customHeight="1" x14ac:dyDescent="0.25">
      <c r="A562" s="58"/>
      <c r="B562" s="60"/>
      <c r="C562" s="64"/>
      <c r="D562" s="15" t="s">
        <v>383</v>
      </c>
      <c r="E562" s="47"/>
      <c r="F562" s="11"/>
      <c r="G562" s="8">
        <f>IFERROR(VLOOKUP(F562,Šifranti!$F$5:$G$48,2,FALSE),0)</f>
        <v>0</v>
      </c>
      <c r="H562" s="43">
        <f>H561</f>
        <v>0</v>
      </c>
      <c r="I562" s="33"/>
      <c r="J562" s="50">
        <v>0.91</v>
      </c>
      <c r="K562" s="32">
        <f>IF(H562*I562*J562*C561 &lt;= 2000,H562*I562*J562*C561,2000)</f>
        <v>0</v>
      </c>
      <c r="L562" s="32">
        <f t="shared" si="20"/>
        <v>0</v>
      </c>
      <c r="M562"/>
      <c r="N562"/>
    </row>
    <row r="563" spans="1:14" ht="22.95" customHeight="1" x14ac:dyDescent="0.25">
      <c r="A563" s="58"/>
      <c r="B563" s="60"/>
      <c r="C563" s="64"/>
      <c r="D563" s="8" t="s">
        <v>368</v>
      </c>
      <c r="E563" s="47"/>
      <c r="F563" s="11"/>
      <c r="G563" s="8">
        <f>IFERROR(VLOOKUP(F563,Šifranti!$F$49:$G$152,2,FALSE),0)</f>
        <v>0</v>
      </c>
      <c r="H563" s="43">
        <f>H561</f>
        <v>0</v>
      </c>
      <c r="I563" s="33"/>
      <c r="J563" s="50">
        <v>0.45</v>
      </c>
      <c r="K563" s="32">
        <f>IF(H563*I563*J563*C561 &lt;= 2000,H563*I563*J563*C561,2000)</f>
        <v>0</v>
      </c>
      <c r="L563" s="32">
        <f t="shared" si="20"/>
        <v>0</v>
      </c>
      <c r="M563"/>
      <c r="N563"/>
    </row>
    <row r="564" spans="1:14" ht="22.95" customHeight="1" x14ac:dyDescent="0.25">
      <c r="A564" s="58"/>
      <c r="B564" s="60"/>
      <c r="C564" s="64"/>
      <c r="D564" s="8" t="s">
        <v>369</v>
      </c>
      <c r="E564" s="47"/>
      <c r="F564" s="11"/>
      <c r="G564" s="8">
        <f>IFERROR(VLOOKUP(F564,Šifranti!$F$49:$G$152,2,FALSE),0)</f>
        <v>0</v>
      </c>
      <c r="H564" s="43">
        <f>H561</f>
        <v>0</v>
      </c>
      <c r="I564" s="33"/>
      <c r="J564" s="50">
        <v>0.45</v>
      </c>
      <c r="K564" s="32">
        <f>IF(H564*I564*J564*C561 &lt;= 2000,H564*I564*J564*C561,2000)</f>
        <v>0</v>
      </c>
      <c r="L564" s="32">
        <f t="shared" si="20"/>
        <v>0</v>
      </c>
      <c r="M564"/>
      <c r="N564"/>
    </row>
    <row r="565" spans="1:14" ht="22.95" customHeight="1" x14ac:dyDescent="0.25">
      <c r="A565" s="58"/>
      <c r="B565" s="60"/>
      <c r="C565" s="64"/>
      <c r="D565" s="8" t="s">
        <v>396</v>
      </c>
      <c r="E565" s="47"/>
      <c r="F565" s="11"/>
      <c r="G565" s="8">
        <f>IFERROR(VLOOKUP(F565,Šifranti!$F$49:$G$152,2,FALSE),0)</f>
        <v>0</v>
      </c>
      <c r="H565" s="43">
        <f>H561</f>
        <v>0</v>
      </c>
      <c r="I565" s="33"/>
      <c r="J565" s="50">
        <v>0.45</v>
      </c>
      <c r="K565" s="32">
        <f>IF(H565*I565*J565*C561 &lt;= 2000,H565*I565*J565*C561,2000)</f>
        <v>0</v>
      </c>
      <c r="L565" s="32">
        <f t="shared" si="20"/>
        <v>0</v>
      </c>
      <c r="M565"/>
      <c r="N565"/>
    </row>
    <row r="566" spans="1:14" ht="22.95" customHeight="1" x14ac:dyDescent="0.25">
      <c r="A566" s="58"/>
      <c r="B566" s="60"/>
      <c r="C566" s="64"/>
      <c r="D566" s="8" t="s">
        <v>397</v>
      </c>
      <c r="E566" s="47"/>
      <c r="F566" s="11"/>
      <c r="G566" s="8">
        <f>IFERROR(VLOOKUP(F566,Šifranti!$F$49:$G$152,2,FALSE),0)</f>
        <v>0</v>
      </c>
      <c r="H566" s="43">
        <f>H561</f>
        <v>0</v>
      </c>
      <c r="I566" s="33"/>
      <c r="J566" s="50">
        <v>0.45</v>
      </c>
      <c r="K566" s="32">
        <f>IF(H566*I566*J566*C561 &lt;= 2000,H566*I566*J566*C561,2000)</f>
        <v>0</v>
      </c>
      <c r="L566" s="32">
        <f t="shared" si="20"/>
        <v>0</v>
      </c>
      <c r="M566"/>
      <c r="N566"/>
    </row>
    <row r="567" spans="1:14" ht="22.95" customHeight="1" x14ac:dyDescent="0.25">
      <c r="A567" s="57">
        <v>44835</v>
      </c>
      <c r="B567" s="59"/>
      <c r="C567" s="63">
        <f>IF(B567&gt;3999,B567-3999,0)</f>
        <v>0</v>
      </c>
      <c r="D567" s="15" t="s">
        <v>382</v>
      </c>
      <c r="E567" s="47"/>
      <c r="F567" s="11"/>
      <c r="G567" s="8">
        <f>IFERROR(VLOOKUP(F567,Šifranti!$F$5:$G$48,2,FALSE),0)</f>
        <v>0</v>
      </c>
      <c r="H567" s="44"/>
      <c r="I567" s="33"/>
      <c r="J567" s="50">
        <v>0.91</v>
      </c>
      <c r="K567" s="32">
        <f>IF(H567*I567*J567*C567 &lt;= 2000,H567*I567*J567*C567,2000)</f>
        <v>0</v>
      </c>
      <c r="L567" s="32">
        <f t="shared" si="20"/>
        <v>0</v>
      </c>
      <c r="M567"/>
      <c r="N567"/>
    </row>
    <row r="568" spans="1:14" ht="22.95" customHeight="1" x14ac:dyDescent="0.25">
      <c r="A568" s="58"/>
      <c r="B568" s="60"/>
      <c r="C568" s="64"/>
      <c r="D568" s="15" t="s">
        <v>383</v>
      </c>
      <c r="E568" s="47"/>
      <c r="F568" s="11"/>
      <c r="G568" s="8">
        <f>IFERROR(VLOOKUP(F568,Šifranti!$F$5:$G$48,2,FALSE),0)</f>
        <v>0</v>
      </c>
      <c r="H568" s="43">
        <f>H567</f>
        <v>0</v>
      </c>
      <c r="I568" s="33"/>
      <c r="J568" s="50">
        <v>0.91</v>
      </c>
      <c r="K568" s="32">
        <f>IF(H568*I568*J568*C567 &lt;= 2000,H568*I568*J568*C567,2000)</f>
        <v>0</v>
      </c>
      <c r="L568" s="32">
        <f t="shared" si="20"/>
        <v>0</v>
      </c>
      <c r="M568"/>
      <c r="N568"/>
    </row>
    <row r="569" spans="1:14" ht="22.95" customHeight="1" x14ac:dyDescent="0.25">
      <c r="A569" s="58"/>
      <c r="B569" s="60"/>
      <c r="C569" s="64"/>
      <c r="D569" s="8" t="s">
        <v>368</v>
      </c>
      <c r="E569" s="47"/>
      <c r="F569" s="11"/>
      <c r="G569" s="8">
        <f>IFERROR(VLOOKUP(F569,Šifranti!$F$49:$G$152,2,FALSE),0)</f>
        <v>0</v>
      </c>
      <c r="H569" s="43">
        <f>H567</f>
        <v>0</v>
      </c>
      <c r="I569" s="33"/>
      <c r="J569" s="50">
        <v>0.45</v>
      </c>
      <c r="K569" s="32">
        <f>IF(H569*I569*J569*C567 &lt;= 2000,H569*I569*J569*C567,2000)</f>
        <v>0</v>
      </c>
      <c r="L569" s="32">
        <f t="shared" si="20"/>
        <v>0</v>
      </c>
      <c r="M569"/>
      <c r="N569"/>
    </row>
    <row r="570" spans="1:14" ht="22.95" customHeight="1" x14ac:dyDescent="0.25">
      <c r="A570" s="58"/>
      <c r="B570" s="60"/>
      <c r="C570" s="64"/>
      <c r="D570" s="8" t="s">
        <v>369</v>
      </c>
      <c r="E570" s="47"/>
      <c r="F570" s="11"/>
      <c r="G570" s="8">
        <f>IFERROR(VLOOKUP(F570,Šifranti!$F$49:$G$152,2,FALSE),0)</f>
        <v>0</v>
      </c>
      <c r="H570" s="43">
        <f>H567</f>
        <v>0</v>
      </c>
      <c r="I570" s="33"/>
      <c r="J570" s="50">
        <v>0.45</v>
      </c>
      <c r="K570" s="32">
        <f>IF(H570*I570*J570*C567 &lt;= 2000,H570*I570*J570*C567,2000)</f>
        <v>0</v>
      </c>
      <c r="L570" s="32">
        <f t="shared" si="20"/>
        <v>0</v>
      </c>
      <c r="M570"/>
      <c r="N570"/>
    </row>
    <row r="571" spans="1:14" ht="22.95" customHeight="1" x14ac:dyDescent="0.25">
      <c r="A571" s="58"/>
      <c r="B571" s="60"/>
      <c r="C571" s="64"/>
      <c r="D571" s="8" t="s">
        <v>396</v>
      </c>
      <c r="E571" s="47"/>
      <c r="F571" s="11"/>
      <c r="G571" s="8">
        <f>IFERROR(VLOOKUP(F571,Šifranti!$F$49:$G$152,2,FALSE),0)</f>
        <v>0</v>
      </c>
      <c r="H571" s="43">
        <f>H567</f>
        <v>0</v>
      </c>
      <c r="I571" s="33"/>
      <c r="J571" s="50">
        <v>0.45</v>
      </c>
      <c r="K571" s="32">
        <f>IF(H571*I571*J571*C567 &lt;= 2000,H571*I571*J571*C567,2000)</f>
        <v>0</v>
      </c>
      <c r="L571" s="32">
        <f t="shared" si="20"/>
        <v>0</v>
      </c>
      <c r="M571"/>
      <c r="N571"/>
    </row>
    <row r="572" spans="1:14" ht="22.95" customHeight="1" x14ac:dyDescent="0.25">
      <c r="A572" s="58"/>
      <c r="B572" s="60"/>
      <c r="C572" s="64"/>
      <c r="D572" s="8" t="s">
        <v>397</v>
      </c>
      <c r="E572" s="47"/>
      <c r="F572" s="11"/>
      <c r="G572" s="8">
        <f>IFERROR(VLOOKUP(F572,Šifranti!$F$49:$G$152,2,FALSE),0)</f>
        <v>0</v>
      </c>
      <c r="H572" s="43">
        <f>H567</f>
        <v>0</v>
      </c>
      <c r="I572" s="33"/>
      <c r="J572" s="50">
        <v>0.45</v>
      </c>
      <c r="K572" s="32">
        <f>IF(H572*I572*J572*C567 &lt;= 2000,H572*I572*J572*C567,2000)</f>
        <v>0</v>
      </c>
      <c r="L572" s="32">
        <f t="shared" si="20"/>
        <v>0</v>
      </c>
      <c r="M572"/>
      <c r="N572"/>
    </row>
    <row r="573" spans="1:14" ht="22.95" customHeight="1" x14ac:dyDescent="0.25">
      <c r="A573" s="57">
        <v>44866</v>
      </c>
      <c r="B573" s="59"/>
      <c r="C573" s="63">
        <f>IF(B573&gt;3999,B573-3999,0)</f>
        <v>0</v>
      </c>
      <c r="D573" s="15" t="s">
        <v>382</v>
      </c>
      <c r="E573" s="47"/>
      <c r="F573" s="11"/>
      <c r="G573" s="8">
        <f>IFERROR(VLOOKUP(F573,Šifranti!$F$5:$G$48,2,FALSE),0)</f>
        <v>0</v>
      </c>
      <c r="H573" s="44"/>
      <c r="I573" s="33"/>
      <c r="J573" s="50">
        <v>0.91</v>
      </c>
      <c r="K573" s="32">
        <f>IF(H573*I573*J573*C573 &lt;= 2000,H573*I573*J573*C573,2000)</f>
        <v>0</v>
      </c>
      <c r="L573" s="32">
        <f t="shared" si="20"/>
        <v>0</v>
      </c>
      <c r="M573"/>
      <c r="N573"/>
    </row>
    <row r="574" spans="1:14" ht="22.95" customHeight="1" x14ac:dyDescent="0.25">
      <c r="A574" s="58"/>
      <c r="B574" s="60"/>
      <c r="C574" s="64"/>
      <c r="D574" s="15" t="s">
        <v>383</v>
      </c>
      <c r="E574" s="47"/>
      <c r="F574" s="11"/>
      <c r="G574" s="8">
        <f>IFERROR(VLOOKUP(F574,Šifranti!$F$5:$G$48,2,FALSE),0)</f>
        <v>0</v>
      </c>
      <c r="H574" s="43">
        <f>H573</f>
        <v>0</v>
      </c>
      <c r="I574" s="33"/>
      <c r="J574" s="50">
        <v>0.91</v>
      </c>
      <c r="K574" s="32">
        <f>IF(H574*I574*J574*C573 &lt;= 2000,H574*I574*J574*C573,2000)</f>
        <v>0</v>
      </c>
      <c r="L574" s="32">
        <f t="shared" si="20"/>
        <v>0</v>
      </c>
      <c r="M574"/>
      <c r="N574"/>
    </row>
    <row r="575" spans="1:14" ht="22.95" customHeight="1" x14ac:dyDescent="0.25">
      <c r="A575" s="58"/>
      <c r="B575" s="60"/>
      <c r="C575" s="64"/>
      <c r="D575" s="8" t="s">
        <v>368</v>
      </c>
      <c r="E575" s="47"/>
      <c r="F575" s="11"/>
      <c r="G575" s="8">
        <f>IFERROR(VLOOKUP(F575,Šifranti!$F$49:$G$152,2,FALSE),0)</f>
        <v>0</v>
      </c>
      <c r="H575" s="43">
        <f>H573</f>
        <v>0</v>
      </c>
      <c r="I575" s="33"/>
      <c r="J575" s="50">
        <v>0.45</v>
      </c>
      <c r="K575" s="32">
        <f>IF(H575*I575*J575*C573 &lt;= 2000,H575*I575*J575*C573,2000)</f>
        <v>0</v>
      </c>
      <c r="L575" s="32">
        <f t="shared" si="20"/>
        <v>0</v>
      </c>
      <c r="M575"/>
      <c r="N575"/>
    </row>
    <row r="576" spans="1:14" ht="22.95" customHeight="1" x14ac:dyDescent="0.25">
      <c r="A576" s="58"/>
      <c r="B576" s="60"/>
      <c r="C576" s="64"/>
      <c r="D576" s="8" t="s">
        <v>369</v>
      </c>
      <c r="E576" s="47"/>
      <c r="F576" s="11"/>
      <c r="G576" s="8">
        <f>IFERROR(VLOOKUP(F576,Šifranti!$F$49:$G$152,2,FALSE),0)</f>
        <v>0</v>
      </c>
      <c r="H576" s="43">
        <f>H573</f>
        <v>0</v>
      </c>
      <c r="I576" s="33"/>
      <c r="J576" s="50">
        <v>0.45</v>
      </c>
      <c r="K576" s="32">
        <f>IF(H576*I576*J576*C573 &lt;= 2000,H576*I576*J576*C573,2000)</f>
        <v>0</v>
      </c>
      <c r="L576" s="32">
        <f t="shared" si="20"/>
        <v>0</v>
      </c>
      <c r="M576"/>
      <c r="N576"/>
    </row>
    <row r="577" spans="1:14" ht="22.95" customHeight="1" x14ac:dyDescent="0.25">
      <c r="A577" s="58"/>
      <c r="B577" s="60"/>
      <c r="C577" s="64"/>
      <c r="D577" s="8" t="s">
        <v>396</v>
      </c>
      <c r="E577" s="47"/>
      <c r="F577" s="11"/>
      <c r="G577" s="8">
        <f>IFERROR(VLOOKUP(F577,Šifranti!$F$49:$G$152,2,FALSE),0)</f>
        <v>0</v>
      </c>
      <c r="H577" s="43">
        <f>H573</f>
        <v>0</v>
      </c>
      <c r="I577" s="33"/>
      <c r="J577" s="50">
        <v>0.45</v>
      </c>
      <c r="K577" s="32">
        <f>IF(H577*I577*J577*C573 &lt;= 2000,H577*I577*J577*C573,2000)</f>
        <v>0</v>
      </c>
      <c r="L577" s="32">
        <f t="shared" si="20"/>
        <v>0</v>
      </c>
      <c r="M577"/>
      <c r="N577"/>
    </row>
    <row r="578" spans="1:14" ht="22.95" customHeight="1" x14ac:dyDescent="0.25">
      <c r="A578" s="58"/>
      <c r="B578" s="60"/>
      <c r="C578" s="64"/>
      <c r="D578" s="8" t="s">
        <v>397</v>
      </c>
      <c r="E578" s="47"/>
      <c r="F578" s="11"/>
      <c r="G578" s="8">
        <f>IFERROR(VLOOKUP(F578,Šifranti!$F$49:$G$152,2,FALSE),0)</f>
        <v>0</v>
      </c>
      <c r="H578" s="43">
        <f>H573</f>
        <v>0</v>
      </c>
      <c r="I578" s="33"/>
      <c r="J578" s="50">
        <v>0.45</v>
      </c>
      <c r="K578" s="32">
        <f>IF(H578*I578*J578*C573 &lt;= 2000,H578*I578*J578*C573,2000)</f>
        <v>0</v>
      </c>
      <c r="L578" s="32">
        <f t="shared" si="20"/>
        <v>0</v>
      </c>
      <c r="M578"/>
      <c r="N578"/>
    </row>
    <row r="579" spans="1:14" ht="22.95" customHeight="1" x14ac:dyDescent="0.25">
      <c r="A579" s="57">
        <v>44896</v>
      </c>
      <c r="B579" s="59"/>
      <c r="C579" s="63">
        <f>IF(B579&gt;3999,B579-3999,0)</f>
        <v>0</v>
      </c>
      <c r="D579" s="15" t="s">
        <v>382</v>
      </c>
      <c r="E579" s="47"/>
      <c r="F579" s="11"/>
      <c r="G579" s="8">
        <f>IFERROR(VLOOKUP(F579,Šifranti!$F$5:$G$48,2,FALSE),0)</f>
        <v>0</v>
      </c>
      <c r="H579" s="44"/>
      <c r="I579" s="33"/>
      <c r="J579" s="50">
        <v>0.91</v>
      </c>
      <c r="K579" s="32">
        <f>IF(H579*I579*J579*C579 &lt;= 2000,H579*I579*J579*C579,2000)</f>
        <v>0</v>
      </c>
      <c r="L579" s="32">
        <f t="shared" si="20"/>
        <v>0</v>
      </c>
      <c r="M579"/>
      <c r="N579"/>
    </row>
    <row r="580" spans="1:14" ht="22.95" customHeight="1" x14ac:dyDescent="0.25">
      <c r="A580" s="58"/>
      <c r="B580" s="60"/>
      <c r="C580" s="64"/>
      <c r="D580" s="15" t="s">
        <v>383</v>
      </c>
      <c r="E580" s="47"/>
      <c r="F580" s="11"/>
      <c r="G580" s="8">
        <f>IFERROR(VLOOKUP(F580,Šifranti!$F$5:$G$48,2,FALSE),0)</f>
        <v>0</v>
      </c>
      <c r="H580" s="43">
        <f>H579</f>
        <v>0</v>
      </c>
      <c r="I580" s="33"/>
      <c r="J580" s="50">
        <v>0.91</v>
      </c>
      <c r="K580" s="32">
        <f>IF(H580*I580*J580*C579 &lt;= 2000,H580*I580*J580*C579,2000)</f>
        <v>0</v>
      </c>
      <c r="L580" s="32">
        <f t="shared" si="20"/>
        <v>0</v>
      </c>
      <c r="M580"/>
      <c r="N580"/>
    </row>
    <row r="581" spans="1:14" ht="22.95" customHeight="1" x14ac:dyDescent="0.25">
      <c r="A581" s="58"/>
      <c r="B581" s="60"/>
      <c r="C581" s="64"/>
      <c r="D581" s="8" t="s">
        <v>368</v>
      </c>
      <c r="E581" s="47"/>
      <c r="F581" s="11"/>
      <c r="G581" s="8">
        <f>IFERROR(VLOOKUP(F581,Šifranti!$F$49:$G$152,2,FALSE),0)</f>
        <v>0</v>
      </c>
      <c r="H581" s="43">
        <f>H579</f>
        <v>0</v>
      </c>
      <c r="I581" s="33"/>
      <c r="J581" s="50">
        <v>0.45</v>
      </c>
      <c r="K581" s="32">
        <f>IF(H581*I581*J581*C579 &lt;= 2000,H581*I581*J581*C579,2000)</f>
        <v>0</v>
      </c>
      <c r="L581" s="32">
        <f t="shared" si="20"/>
        <v>0</v>
      </c>
      <c r="M581"/>
      <c r="N581"/>
    </row>
    <row r="582" spans="1:14" ht="22.95" customHeight="1" x14ac:dyDescent="0.25">
      <c r="A582" s="58"/>
      <c r="B582" s="60"/>
      <c r="C582" s="64"/>
      <c r="D582" s="8" t="s">
        <v>369</v>
      </c>
      <c r="E582" s="47"/>
      <c r="F582" s="11"/>
      <c r="G582" s="8">
        <f>IFERROR(VLOOKUP(F582,Šifranti!$F$49:$G$152,2,FALSE),0)</f>
        <v>0</v>
      </c>
      <c r="H582" s="43">
        <f>H579</f>
        <v>0</v>
      </c>
      <c r="I582" s="33"/>
      <c r="J582" s="50">
        <v>0.45</v>
      </c>
      <c r="K582" s="32">
        <f>IF(H582*I582*J582*C579 &lt;= 2000,H582*I582*J582*C579,2000)</f>
        <v>0</v>
      </c>
      <c r="L582" s="32">
        <f t="shared" si="20"/>
        <v>0</v>
      </c>
      <c r="M582"/>
      <c r="N582"/>
    </row>
    <row r="583" spans="1:14" ht="22.95" customHeight="1" x14ac:dyDescent="0.25">
      <c r="A583" s="58"/>
      <c r="B583" s="60"/>
      <c r="C583" s="64"/>
      <c r="D583" s="8" t="s">
        <v>396</v>
      </c>
      <c r="E583" s="47"/>
      <c r="F583" s="11"/>
      <c r="G583" s="8">
        <f>IFERROR(VLOOKUP(F583,Šifranti!$F$49:$G$152,2,FALSE),0)</f>
        <v>0</v>
      </c>
      <c r="H583" s="43">
        <f>H579</f>
        <v>0</v>
      </c>
      <c r="I583" s="33"/>
      <c r="J583" s="50">
        <v>0.45</v>
      </c>
      <c r="K583" s="32">
        <f>IF(H583*I583*J583*C579 &lt;= 2000,H583*I583*J583*C579,2000)</f>
        <v>0</v>
      </c>
      <c r="L583" s="32">
        <f t="shared" si="20"/>
        <v>0</v>
      </c>
      <c r="M583"/>
      <c r="N583"/>
    </row>
    <row r="584" spans="1:14" ht="22.95" customHeight="1" x14ac:dyDescent="0.25">
      <c r="A584" s="58"/>
      <c r="B584" s="60"/>
      <c r="C584" s="64"/>
      <c r="D584" s="8" t="s">
        <v>397</v>
      </c>
      <c r="E584" s="47"/>
      <c r="F584" s="11"/>
      <c r="G584" s="8">
        <f>IFERROR(VLOOKUP(F584,Šifranti!$F$49:$G$152,2,FALSE),0)</f>
        <v>0</v>
      </c>
      <c r="H584" s="43">
        <f>H579</f>
        <v>0</v>
      </c>
      <c r="I584" s="33"/>
      <c r="J584" s="50">
        <v>0.45</v>
      </c>
      <c r="K584" s="32">
        <f>IF(H584*I584*J584*C579 &lt;= 2000,H584*I584*J584*C579,2000)</f>
        <v>0</v>
      </c>
      <c r="L584" s="32">
        <f t="shared" si="20"/>
        <v>0</v>
      </c>
      <c r="M584"/>
      <c r="N584"/>
    </row>
    <row r="585" spans="1:14" ht="22.95" customHeight="1" x14ac:dyDescent="0.25">
      <c r="A585" s="34" t="s">
        <v>320</v>
      </c>
      <c r="B585" s="34"/>
      <c r="C585" s="7"/>
      <c r="D585" s="7"/>
      <c r="E585" s="7"/>
      <c r="F585" s="7"/>
      <c r="G585" s="7"/>
      <c r="H585" s="7"/>
      <c r="I585" s="7"/>
      <c r="J585" s="7"/>
      <c r="K585" s="32">
        <f>SUM(K561:K584)</f>
        <v>0</v>
      </c>
      <c r="L585" s="32">
        <f>SUM(L561:L584)</f>
        <v>0</v>
      </c>
      <c r="M585"/>
      <c r="N585"/>
    </row>
    <row r="586" spans="1:14" ht="22.95" customHeight="1" x14ac:dyDescent="0.25">
      <c r="A586"/>
      <c r="B586"/>
      <c r="C586"/>
      <c r="D586"/>
      <c r="E586"/>
      <c r="F586"/>
      <c r="G586"/>
      <c r="H586"/>
      <c r="I586"/>
      <c r="J586"/>
      <c r="K586"/>
      <c r="L586"/>
      <c r="M586"/>
      <c r="N586"/>
    </row>
    <row r="587" spans="1:14" ht="22.95" customHeight="1" x14ac:dyDescent="0.25">
      <c r="A587"/>
      <c r="B587"/>
      <c r="C587"/>
      <c r="D587"/>
      <c r="E587"/>
      <c r="F587"/>
      <c r="G587"/>
      <c r="H587"/>
      <c r="I587"/>
      <c r="J587"/>
      <c r="K587"/>
      <c r="L587"/>
      <c r="M587"/>
      <c r="N587"/>
    </row>
    <row r="588" spans="1:14" ht="22.95" customHeight="1" x14ac:dyDescent="0.25">
      <c r="A588" s="68" t="s">
        <v>487</v>
      </c>
      <c r="B588" s="69"/>
      <c r="C588" s="70"/>
      <c r="D588"/>
      <c r="E588"/>
      <c r="F588"/>
      <c r="G588"/>
      <c r="H588"/>
      <c r="I588"/>
      <c r="J588"/>
      <c r="K588"/>
      <c r="L588"/>
      <c r="M588"/>
      <c r="N588"/>
    </row>
    <row r="589" spans="1:14" ht="48.6" customHeight="1" x14ac:dyDescent="0.25">
      <c r="A589" s="9" t="s">
        <v>450</v>
      </c>
      <c r="B589" s="13" t="s">
        <v>381</v>
      </c>
      <c r="C589" s="13" t="s">
        <v>380</v>
      </c>
      <c r="D589"/>
      <c r="E589"/>
      <c r="F589"/>
      <c r="G589"/>
      <c r="H589"/>
      <c r="I589"/>
      <c r="J589"/>
      <c r="K589"/>
      <c r="L589"/>
      <c r="M589"/>
      <c r="N589"/>
    </row>
    <row r="590" spans="1:14" ht="22.95" customHeight="1" x14ac:dyDescent="0.25">
      <c r="A590" s="8" t="s">
        <v>451</v>
      </c>
      <c r="B590" s="55">
        <f>K34</f>
        <v>0</v>
      </c>
      <c r="C590" s="55">
        <f>L34</f>
        <v>0</v>
      </c>
      <c r="D590"/>
      <c r="E590"/>
      <c r="F590"/>
      <c r="G590"/>
      <c r="H590"/>
      <c r="I590"/>
      <c r="J590"/>
      <c r="K590"/>
      <c r="L590"/>
      <c r="M590"/>
      <c r="N590"/>
    </row>
    <row r="591" spans="1:14" ht="22.95" customHeight="1" x14ac:dyDescent="0.25">
      <c r="A591" s="8" t="s">
        <v>452</v>
      </c>
      <c r="B591" s="55">
        <f>K63</f>
        <v>0</v>
      </c>
      <c r="C591" s="55">
        <f>L63</f>
        <v>0</v>
      </c>
      <c r="D591"/>
      <c r="E591"/>
      <c r="F591"/>
      <c r="G591"/>
      <c r="H591"/>
      <c r="I591"/>
      <c r="J591"/>
      <c r="K591"/>
      <c r="L591"/>
      <c r="M591"/>
      <c r="N591"/>
    </row>
    <row r="592" spans="1:14" ht="22.95" customHeight="1" x14ac:dyDescent="0.25">
      <c r="A592" s="8" t="s">
        <v>453</v>
      </c>
      <c r="B592" s="55">
        <f>K92</f>
        <v>0</v>
      </c>
      <c r="C592" s="55">
        <f>L92</f>
        <v>0</v>
      </c>
      <c r="D592"/>
      <c r="E592"/>
      <c r="F592"/>
      <c r="G592"/>
      <c r="H592"/>
      <c r="I592"/>
      <c r="J592"/>
      <c r="K592"/>
      <c r="L592"/>
      <c r="M592"/>
      <c r="N592"/>
    </row>
    <row r="593" spans="1:14" ht="22.95" customHeight="1" x14ac:dyDescent="0.25">
      <c r="A593" s="8" t="s">
        <v>454</v>
      </c>
      <c r="B593" s="55">
        <f>K121</f>
        <v>0</v>
      </c>
      <c r="C593" s="55">
        <f>L121</f>
        <v>0</v>
      </c>
      <c r="D593"/>
      <c r="E593"/>
      <c r="F593"/>
      <c r="G593"/>
      <c r="H593"/>
      <c r="I593"/>
      <c r="J593"/>
      <c r="K593"/>
      <c r="L593"/>
      <c r="M593"/>
      <c r="N593"/>
    </row>
    <row r="594" spans="1:14" ht="22.95" customHeight="1" x14ac:dyDescent="0.25">
      <c r="A594" s="8" t="s">
        <v>455</v>
      </c>
      <c r="B594" s="55">
        <f>K150</f>
        <v>0</v>
      </c>
      <c r="C594" s="55">
        <f>L150</f>
        <v>0</v>
      </c>
      <c r="D594"/>
      <c r="E594"/>
      <c r="F594"/>
      <c r="G594"/>
      <c r="H594"/>
      <c r="I594"/>
      <c r="J594"/>
      <c r="K594"/>
      <c r="L594"/>
      <c r="M594"/>
      <c r="N594"/>
    </row>
    <row r="595" spans="1:14" ht="22.95" customHeight="1" x14ac:dyDescent="0.25">
      <c r="A595" s="8" t="s">
        <v>456</v>
      </c>
      <c r="B595" s="55">
        <f>K179</f>
        <v>0</v>
      </c>
      <c r="C595" s="55">
        <f>L179</f>
        <v>0</v>
      </c>
      <c r="D595"/>
      <c r="E595"/>
      <c r="F595"/>
      <c r="G595"/>
      <c r="H595"/>
      <c r="I595"/>
      <c r="J595"/>
      <c r="K595"/>
      <c r="L595"/>
      <c r="M595"/>
      <c r="N595"/>
    </row>
    <row r="596" spans="1:14" ht="22.95" customHeight="1" x14ac:dyDescent="0.25">
      <c r="A596" s="8" t="s">
        <v>457</v>
      </c>
      <c r="B596" s="55">
        <f>K208</f>
        <v>0</v>
      </c>
      <c r="C596" s="55">
        <f>L208</f>
        <v>0</v>
      </c>
      <c r="D596"/>
      <c r="E596"/>
      <c r="F596"/>
      <c r="G596"/>
      <c r="H596"/>
      <c r="I596"/>
      <c r="J596"/>
      <c r="K596"/>
      <c r="L596"/>
      <c r="M596"/>
      <c r="N596"/>
    </row>
    <row r="597" spans="1:14" ht="22.95" customHeight="1" x14ac:dyDescent="0.25">
      <c r="A597" s="8" t="s">
        <v>458</v>
      </c>
      <c r="B597" s="55">
        <f>K237</f>
        <v>0</v>
      </c>
      <c r="C597" s="55">
        <f>L237</f>
        <v>0</v>
      </c>
      <c r="D597"/>
      <c r="E597"/>
      <c r="F597"/>
      <c r="G597"/>
      <c r="H597"/>
      <c r="I597"/>
      <c r="J597"/>
      <c r="K597"/>
      <c r="L597"/>
      <c r="M597"/>
      <c r="N597"/>
    </row>
    <row r="598" spans="1:14" ht="22.95" customHeight="1" x14ac:dyDescent="0.25">
      <c r="A598" s="8" t="s">
        <v>459</v>
      </c>
      <c r="B598" s="55">
        <f>K266</f>
        <v>0</v>
      </c>
      <c r="C598" s="55">
        <f>L266</f>
        <v>0</v>
      </c>
      <c r="D598"/>
      <c r="E598"/>
      <c r="F598"/>
      <c r="G598"/>
      <c r="H598"/>
      <c r="I598"/>
      <c r="J598"/>
      <c r="K598"/>
      <c r="L598"/>
      <c r="M598"/>
      <c r="N598"/>
    </row>
    <row r="599" spans="1:14" ht="22.95" customHeight="1" x14ac:dyDescent="0.25">
      <c r="A599" s="8" t="s">
        <v>460</v>
      </c>
      <c r="B599" s="55">
        <f>K295</f>
        <v>0</v>
      </c>
      <c r="C599" s="55">
        <f>L295</f>
        <v>0</v>
      </c>
      <c r="D599"/>
      <c r="E599"/>
      <c r="F599"/>
      <c r="G599"/>
      <c r="H599"/>
      <c r="I599"/>
      <c r="J599"/>
      <c r="K599"/>
      <c r="L599"/>
      <c r="M599"/>
      <c r="N599"/>
    </row>
    <row r="600" spans="1:14" ht="22.95" customHeight="1" x14ac:dyDescent="0.25">
      <c r="A600" s="8" t="s">
        <v>461</v>
      </c>
      <c r="B600" s="55">
        <f>K324</f>
        <v>0</v>
      </c>
      <c r="C600" s="55">
        <f>L324</f>
        <v>0</v>
      </c>
      <c r="D600"/>
      <c r="E600"/>
      <c r="F600"/>
      <c r="G600"/>
      <c r="H600"/>
      <c r="I600"/>
      <c r="J600"/>
      <c r="K600"/>
      <c r="L600"/>
      <c r="M600"/>
      <c r="N600"/>
    </row>
    <row r="601" spans="1:14" ht="22.95" customHeight="1" x14ac:dyDescent="0.25">
      <c r="A601" s="8" t="s">
        <v>462</v>
      </c>
      <c r="B601" s="55">
        <f>K353</f>
        <v>0</v>
      </c>
      <c r="C601" s="55">
        <f>L353</f>
        <v>0</v>
      </c>
      <c r="D601"/>
      <c r="E601"/>
      <c r="F601"/>
      <c r="G601"/>
      <c r="H601"/>
      <c r="I601"/>
      <c r="J601"/>
      <c r="K601"/>
      <c r="L601"/>
      <c r="M601"/>
      <c r="N601"/>
    </row>
    <row r="602" spans="1:14" ht="22.95" customHeight="1" x14ac:dyDescent="0.25">
      <c r="A602" s="8" t="s">
        <v>463</v>
      </c>
      <c r="B602" s="55">
        <f>K382</f>
        <v>0</v>
      </c>
      <c r="C602" s="55">
        <f>L382</f>
        <v>0</v>
      </c>
      <c r="D602"/>
      <c r="E602"/>
      <c r="F602"/>
      <c r="G602"/>
      <c r="H602"/>
      <c r="I602"/>
      <c r="J602"/>
      <c r="K602"/>
      <c r="L602"/>
      <c r="M602"/>
      <c r="N602"/>
    </row>
    <row r="603" spans="1:14" ht="22.95" customHeight="1" x14ac:dyDescent="0.25">
      <c r="A603" s="8" t="s">
        <v>464</v>
      </c>
      <c r="B603" s="55">
        <f>K411</f>
        <v>0</v>
      </c>
      <c r="C603" s="55">
        <f>L411</f>
        <v>0</v>
      </c>
      <c r="D603"/>
      <c r="E603"/>
      <c r="F603"/>
      <c r="G603"/>
      <c r="H603"/>
      <c r="I603"/>
      <c r="J603"/>
      <c r="K603"/>
      <c r="L603"/>
      <c r="M603"/>
      <c r="N603"/>
    </row>
    <row r="604" spans="1:14" ht="22.95" customHeight="1" x14ac:dyDescent="0.25">
      <c r="A604" s="8" t="s">
        <v>465</v>
      </c>
      <c r="B604" s="55">
        <f>K440</f>
        <v>0</v>
      </c>
      <c r="C604" s="55">
        <f>L440</f>
        <v>0</v>
      </c>
      <c r="D604"/>
      <c r="E604"/>
      <c r="F604"/>
      <c r="G604"/>
      <c r="H604"/>
      <c r="I604"/>
      <c r="J604"/>
      <c r="K604"/>
      <c r="L604"/>
      <c r="M604"/>
      <c r="N604"/>
    </row>
    <row r="605" spans="1:14" ht="22.95" customHeight="1" x14ac:dyDescent="0.25">
      <c r="A605" s="8" t="s">
        <v>466</v>
      </c>
      <c r="B605" s="55">
        <f>K469</f>
        <v>0</v>
      </c>
      <c r="C605" s="55">
        <f>L469</f>
        <v>0</v>
      </c>
      <c r="D605"/>
      <c r="E605"/>
      <c r="F605"/>
      <c r="G605"/>
      <c r="H605"/>
      <c r="I605"/>
      <c r="J605"/>
      <c r="K605"/>
      <c r="L605"/>
      <c r="M605"/>
      <c r="N605"/>
    </row>
    <row r="606" spans="1:14" ht="22.95" customHeight="1" x14ac:dyDescent="0.25">
      <c r="A606" s="8" t="s">
        <v>467</v>
      </c>
      <c r="B606" s="55">
        <f>K498</f>
        <v>0</v>
      </c>
      <c r="C606" s="55">
        <f>L498</f>
        <v>0</v>
      </c>
      <c r="D606"/>
      <c r="E606"/>
      <c r="F606"/>
      <c r="G606"/>
      <c r="H606"/>
      <c r="I606"/>
      <c r="J606"/>
      <c r="K606"/>
      <c r="L606"/>
      <c r="M606"/>
      <c r="N606"/>
    </row>
    <row r="607" spans="1:14" ht="22.95" customHeight="1" x14ac:dyDescent="0.25">
      <c r="A607" s="8" t="s">
        <v>468</v>
      </c>
      <c r="B607" s="55">
        <f>K527</f>
        <v>0</v>
      </c>
      <c r="C607" s="55">
        <f>L527</f>
        <v>0</v>
      </c>
      <c r="D607"/>
      <c r="E607"/>
      <c r="F607"/>
      <c r="G607"/>
      <c r="H607"/>
      <c r="I607"/>
      <c r="J607"/>
      <c r="K607"/>
      <c r="L607"/>
      <c r="M607"/>
      <c r="N607"/>
    </row>
    <row r="608" spans="1:14" ht="22.95" customHeight="1" x14ac:dyDescent="0.25">
      <c r="A608" s="8" t="s">
        <v>469</v>
      </c>
      <c r="B608" s="55">
        <f>K556</f>
        <v>0</v>
      </c>
      <c r="C608" s="55">
        <f>L556</f>
        <v>0</v>
      </c>
      <c r="D608"/>
      <c r="E608"/>
      <c r="F608"/>
      <c r="G608"/>
      <c r="H608"/>
      <c r="I608"/>
      <c r="J608"/>
      <c r="K608"/>
      <c r="L608"/>
      <c r="M608"/>
      <c r="N608"/>
    </row>
    <row r="609" spans="1:14" ht="22.95" customHeight="1" x14ac:dyDescent="0.25">
      <c r="A609" s="8" t="s">
        <v>470</v>
      </c>
      <c r="B609" s="55">
        <f>K585</f>
        <v>0</v>
      </c>
      <c r="C609" s="55">
        <f>L585</f>
        <v>0</v>
      </c>
      <c r="D609"/>
      <c r="E609"/>
      <c r="F609"/>
      <c r="G609"/>
      <c r="H609"/>
      <c r="I609"/>
      <c r="J609"/>
      <c r="K609"/>
      <c r="L609"/>
      <c r="M609"/>
      <c r="N609"/>
    </row>
    <row r="610" spans="1:14" ht="23.4" customHeight="1" x14ac:dyDescent="0.25">
      <c r="A610" s="8" t="s">
        <v>486</v>
      </c>
      <c r="B610" s="56">
        <f>SUM(B590:B609)</f>
        <v>0</v>
      </c>
      <c r="C610" s="56">
        <f>SUM(C590:C609)</f>
        <v>0</v>
      </c>
      <c r="D610"/>
      <c r="E610"/>
      <c r="F610"/>
      <c r="G610"/>
      <c r="H610"/>
      <c r="I610"/>
      <c r="J610"/>
      <c r="K610"/>
      <c r="L610"/>
      <c r="M610"/>
      <c r="N610"/>
    </row>
    <row r="611" spans="1:14" ht="22.95" customHeight="1" x14ac:dyDescent="0.25">
      <c r="A611"/>
      <c r="B611"/>
      <c r="C611"/>
      <c r="D611"/>
      <c r="E611"/>
      <c r="F611"/>
      <c r="G611"/>
      <c r="H611"/>
      <c r="I611"/>
      <c r="J611"/>
      <c r="K611"/>
      <c r="L611"/>
      <c r="M611"/>
      <c r="N611"/>
    </row>
    <row r="612" spans="1:14" ht="22.95" customHeight="1" x14ac:dyDescent="0.25">
      <c r="A612"/>
      <c r="B612"/>
      <c r="C612"/>
      <c r="D612"/>
      <c r="E612"/>
      <c r="F612"/>
      <c r="G612"/>
      <c r="H612"/>
      <c r="I612"/>
      <c r="J612"/>
      <c r="K612"/>
      <c r="L612"/>
      <c r="M612"/>
      <c r="N612"/>
    </row>
    <row r="613" spans="1:14" ht="22.95" customHeight="1" x14ac:dyDescent="0.25">
      <c r="A613"/>
      <c r="B613"/>
      <c r="C613"/>
      <c r="D613"/>
      <c r="E613"/>
      <c r="F613"/>
      <c r="G613"/>
      <c r="H613"/>
      <c r="I613"/>
      <c r="J613"/>
      <c r="K613"/>
      <c r="L613"/>
      <c r="M613"/>
      <c r="N613"/>
    </row>
    <row r="614" spans="1:14" ht="22.95" customHeight="1" x14ac:dyDescent="0.25">
      <c r="A614"/>
      <c r="B614"/>
      <c r="C614"/>
      <c r="D614"/>
      <c r="E614"/>
      <c r="F614"/>
      <c r="G614"/>
      <c r="H614"/>
      <c r="I614"/>
      <c r="J614"/>
      <c r="K614"/>
      <c r="L614"/>
      <c r="M614"/>
      <c r="N614"/>
    </row>
    <row r="615" spans="1:14" ht="22.95" customHeight="1" x14ac:dyDescent="0.25">
      <c r="A615"/>
      <c r="B615"/>
      <c r="C615"/>
      <c r="D615"/>
      <c r="E615"/>
      <c r="F615"/>
      <c r="G615"/>
      <c r="H615"/>
      <c r="I615"/>
      <c r="J615"/>
      <c r="K615"/>
      <c r="L615"/>
      <c r="M615"/>
      <c r="N615"/>
    </row>
    <row r="616" spans="1:14" ht="25.35" customHeight="1" x14ac:dyDescent="0.25">
      <c r="A616"/>
      <c r="B616"/>
      <c r="C616"/>
      <c r="D616"/>
      <c r="E616"/>
      <c r="F616"/>
      <c r="G616"/>
      <c r="H616"/>
      <c r="I616"/>
      <c r="J616"/>
      <c r="K616"/>
      <c r="L616"/>
      <c r="M616"/>
      <c r="N616"/>
    </row>
    <row r="617" spans="1:14" ht="21" customHeight="1" x14ac:dyDescent="0.25">
      <c r="A617"/>
      <c r="B617"/>
      <c r="C617"/>
      <c r="D617"/>
      <c r="E617"/>
      <c r="F617"/>
      <c r="G617"/>
      <c r="H617"/>
      <c r="I617"/>
      <c r="J617"/>
      <c r="K617"/>
      <c r="L617"/>
      <c r="M617"/>
      <c r="N617"/>
    </row>
    <row r="618" spans="1:14" ht="20.25" customHeight="1" x14ac:dyDescent="0.25">
      <c r="A618"/>
      <c r="B618"/>
      <c r="C618"/>
      <c r="D618"/>
      <c r="E618"/>
      <c r="F618"/>
      <c r="G618"/>
      <c r="H618"/>
      <c r="I618"/>
      <c r="J618"/>
      <c r="K618"/>
      <c r="L618"/>
      <c r="M618"/>
      <c r="N618"/>
    </row>
    <row r="619" spans="1:14" ht="81" customHeight="1" x14ac:dyDescent="0.25">
      <c r="A619"/>
      <c r="B619"/>
      <c r="C619"/>
      <c r="D619"/>
      <c r="E619"/>
      <c r="F619"/>
      <c r="G619"/>
      <c r="H619"/>
      <c r="I619"/>
      <c r="J619"/>
      <c r="K619"/>
      <c r="L619"/>
      <c r="M619"/>
      <c r="N619"/>
    </row>
    <row r="620" spans="1:14" ht="22.95" customHeight="1" x14ac:dyDescent="0.25">
      <c r="A620"/>
      <c r="B620"/>
      <c r="C620"/>
      <c r="D620"/>
      <c r="E620"/>
      <c r="F620"/>
      <c r="G620"/>
      <c r="H620"/>
      <c r="I620"/>
      <c r="J620"/>
      <c r="K620"/>
      <c r="L620"/>
      <c r="M620"/>
      <c r="N620"/>
    </row>
    <row r="621" spans="1:14" ht="22.95" customHeight="1" x14ac:dyDescent="0.25">
      <c r="A621"/>
      <c r="B621"/>
      <c r="C621"/>
      <c r="D621"/>
      <c r="E621"/>
      <c r="F621"/>
      <c r="G621"/>
      <c r="H621"/>
      <c r="I621"/>
      <c r="J621"/>
      <c r="K621"/>
      <c r="L621"/>
      <c r="M621"/>
      <c r="N621"/>
    </row>
    <row r="622" spans="1:14" ht="22.95" customHeight="1" x14ac:dyDescent="0.25">
      <c r="A622"/>
      <c r="B622"/>
      <c r="C622"/>
      <c r="D622"/>
      <c r="E622"/>
      <c r="F622"/>
      <c r="G622"/>
      <c r="H622"/>
      <c r="I622"/>
      <c r="J622"/>
      <c r="K622"/>
      <c r="L622"/>
      <c r="M622"/>
      <c r="N622"/>
    </row>
    <row r="623" spans="1:14" ht="22.95" customHeight="1" x14ac:dyDescent="0.25">
      <c r="A623"/>
      <c r="B623"/>
      <c r="C623"/>
      <c r="D623"/>
      <c r="E623"/>
      <c r="F623"/>
      <c r="G623"/>
      <c r="H623"/>
      <c r="I623"/>
      <c r="J623"/>
      <c r="K623"/>
      <c r="L623"/>
      <c r="M623"/>
      <c r="N623"/>
    </row>
    <row r="624" spans="1:14" ht="22.95" customHeight="1" x14ac:dyDescent="0.25">
      <c r="A624"/>
      <c r="B624"/>
      <c r="C624"/>
      <c r="D624"/>
      <c r="E624"/>
      <c r="F624"/>
      <c r="G624"/>
      <c r="H624"/>
      <c r="I624"/>
      <c r="J624"/>
      <c r="K624"/>
      <c r="L624"/>
      <c r="M624"/>
      <c r="N624"/>
    </row>
    <row r="625" spans="1:14" ht="22.95" customHeight="1" x14ac:dyDescent="0.25">
      <c r="A625"/>
      <c r="B625"/>
      <c r="C625"/>
      <c r="D625"/>
      <c r="E625"/>
      <c r="F625"/>
      <c r="G625"/>
      <c r="H625"/>
      <c r="I625"/>
      <c r="J625"/>
      <c r="K625"/>
      <c r="L625"/>
      <c r="M625"/>
      <c r="N625"/>
    </row>
    <row r="626" spans="1:14" ht="22.95" customHeight="1" x14ac:dyDescent="0.25">
      <c r="A626"/>
      <c r="B626"/>
      <c r="C626"/>
      <c r="D626"/>
      <c r="E626"/>
      <c r="F626"/>
      <c r="G626"/>
      <c r="H626"/>
      <c r="I626"/>
      <c r="J626"/>
      <c r="K626"/>
      <c r="L626"/>
      <c r="M626"/>
      <c r="N626"/>
    </row>
    <row r="627" spans="1:14" ht="22.95" customHeight="1" x14ac:dyDescent="0.25">
      <c r="A627"/>
      <c r="B627"/>
      <c r="C627"/>
      <c r="D627"/>
      <c r="E627"/>
      <c r="F627"/>
      <c r="G627"/>
      <c r="H627"/>
      <c r="I627"/>
      <c r="J627"/>
      <c r="K627"/>
      <c r="L627"/>
      <c r="M627"/>
      <c r="N627"/>
    </row>
    <row r="628" spans="1:14" ht="22.95" customHeight="1" x14ac:dyDescent="0.25">
      <c r="A628"/>
      <c r="B628"/>
      <c r="C628"/>
      <c r="D628"/>
      <c r="E628"/>
      <c r="F628"/>
      <c r="G628"/>
      <c r="H628"/>
      <c r="I628"/>
      <c r="J628"/>
      <c r="K628"/>
      <c r="L628"/>
      <c r="M628"/>
      <c r="N628"/>
    </row>
    <row r="629" spans="1:14" ht="22.95" customHeight="1" x14ac:dyDescent="0.25">
      <c r="A629"/>
      <c r="B629"/>
      <c r="C629"/>
      <c r="D629"/>
      <c r="E629"/>
      <c r="F629"/>
      <c r="G629"/>
      <c r="H629"/>
      <c r="I629"/>
      <c r="J629"/>
      <c r="K629"/>
      <c r="L629"/>
      <c r="M629"/>
      <c r="N629"/>
    </row>
    <row r="630" spans="1:14" ht="22.95" customHeight="1" x14ac:dyDescent="0.25">
      <c r="A630"/>
      <c r="B630"/>
      <c r="C630"/>
      <c r="D630"/>
      <c r="E630"/>
      <c r="F630"/>
      <c r="G630"/>
      <c r="H630"/>
      <c r="I630"/>
      <c r="J630"/>
      <c r="K630"/>
      <c r="L630"/>
      <c r="M630"/>
      <c r="N630"/>
    </row>
    <row r="631" spans="1:14" ht="22.95" customHeight="1" x14ac:dyDescent="0.25">
      <c r="A631"/>
      <c r="B631"/>
      <c r="C631"/>
      <c r="D631"/>
      <c r="E631"/>
      <c r="F631"/>
      <c r="G631"/>
      <c r="H631"/>
      <c r="I631"/>
      <c r="J631"/>
      <c r="K631"/>
      <c r="L631"/>
      <c r="M631"/>
      <c r="N631"/>
    </row>
    <row r="632" spans="1:14" ht="22.95" customHeight="1" x14ac:dyDescent="0.25">
      <c r="A632"/>
      <c r="B632"/>
      <c r="C632"/>
      <c r="D632"/>
      <c r="E632"/>
      <c r="F632"/>
      <c r="G632"/>
      <c r="H632"/>
      <c r="I632"/>
      <c r="J632"/>
      <c r="K632"/>
      <c r="L632"/>
      <c r="M632"/>
      <c r="N632"/>
    </row>
    <row r="633" spans="1:14" ht="22.95" customHeight="1" x14ac:dyDescent="0.25">
      <c r="A633"/>
      <c r="B633"/>
      <c r="C633"/>
      <c r="D633"/>
      <c r="E633"/>
      <c r="F633"/>
      <c r="G633"/>
      <c r="H633"/>
      <c r="I633"/>
      <c r="J633"/>
      <c r="K633"/>
      <c r="L633"/>
      <c r="M633"/>
      <c r="N633"/>
    </row>
    <row r="634" spans="1:14" ht="22.95" customHeight="1" x14ac:dyDescent="0.25">
      <c r="A634"/>
      <c r="B634"/>
      <c r="C634"/>
      <c r="D634"/>
      <c r="E634"/>
      <c r="F634"/>
      <c r="G634"/>
      <c r="H634"/>
      <c r="I634"/>
      <c r="J634"/>
      <c r="K634"/>
      <c r="L634"/>
      <c r="M634"/>
      <c r="N634"/>
    </row>
    <row r="635" spans="1:14" ht="22.95" customHeight="1" x14ac:dyDescent="0.25">
      <c r="A635"/>
      <c r="B635"/>
      <c r="C635"/>
      <c r="D635"/>
      <c r="E635"/>
      <c r="F635"/>
      <c r="G635"/>
      <c r="H635"/>
      <c r="I635"/>
      <c r="J635"/>
      <c r="K635"/>
      <c r="L635"/>
      <c r="M635"/>
      <c r="N635"/>
    </row>
    <row r="636" spans="1:14" ht="22.95" customHeight="1" x14ac:dyDescent="0.25">
      <c r="A636"/>
      <c r="B636"/>
      <c r="C636"/>
      <c r="D636"/>
      <c r="E636"/>
      <c r="F636"/>
      <c r="G636"/>
      <c r="H636"/>
      <c r="I636"/>
      <c r="J636"/>
      <c r="K636"/>
      <c r="L636"/>
      <c r="M636"/>
      <c r="N636"/>
    </row>
    <row r="637" spans="1:14" ht="22.95" customHeight="1" x14ac:dyDescent="0.25">
      <c r="A637"/>
      <c r="B637"/>
      <c r="C637"/>
      <c r="D637"/>
      <c r="E637"/>
      <c r="F637"/>
      <c r="G637"/>
      <c r="H637"/>
      <c r="I637"/>
      <c r="J637"/>
      <c r="K637"/>
      <c r="L637"/>
      <c r="M637"/>
      <c r="N637"/>
    </row>
    <row r="638" spans="1:14" ht="22.95" customHeight="1" x14ac:dyDescent="0.25">
      <c r="A638"/>
      <c r="B638"/>
      <c r="C638"/>
      <c r="D638"/>
      <c r="E638"/>
      <c r="F638"/>
      <c r="G638"/>
      <c r="H638"/>
      <c r="I638"/>
      <c r="J638"/>
      <c r="K638"/>
      <c r="L638"/>
      <c r="M638"/>
      <c r="N638"/>
    </row>
    <row r="639" spans="1:14" ht="22.95" customHeight="1" x14ac:dyDescent="0.25">
      <c r="A639"/>
      <c r="B639"/>
      <c r="C639"/>
      <c r="D639"/>
      <c r="E639"/>
      <c r="F639"/>
      <c r="G639"/>
      <c r="H639"/>
      <c r="I639"/>
      <c r="J639"/>
      <c r="K639"/>
      <c r="L639"/>
      <c r="M639"/>
      <c r="N639"/>
    </row>
    <row r="640" spans="1:14" ht="22.95" customHeight="1" x14ac:dyDescent="0.25">
      <c r="A640"/>
      <c r="B640"/>
      <c r="C640"/>
      <c r="D640"/>
      <c r="E640"/>
      <c r="F640"/>
      <c r="G640"/>
      <c r="H640"/>
      <c r="I640"/>
      <c r="J640"/>
      <c r="K640"/>
      <c r="L640"/>
      <c r="M640"/>
      <c r="N640"/>
    </row>
    <row r="641" spans="1:14" ht="22.95" customHeight="1" x14ac:dyDescent="0.25">
      <c r="A641"/>
      <c r="B641"/>
      <c r="C641"/>
      <c r="D641"/>
      <c r="E641"/>
      <c r="F641"/>
      <c r="G641"/>
      <c r="H641"/>
      <c r="I641"/>
      <c r="J641"/>
      <c r="K641"/>
      <c r="L641"/>
      <c r="M641"/>
      <c r="N641"/>
    </row>
    <row r="642" spans="1:14" ht="22.95" customHeight="1" x14ac:dyDescent="0.25">
      <c r="A642"/>
      <c r="B642"/>
      <c r="C642"/>
      <c r="D642"/>
      <c r="E642"/>
      <c r="F642"/>
      <c r="G642"/>
      <c r="H642"/>
      <c r="I642"/>
      <c r="J642"/>
      <c r="K642"/>
      <c r="L642"/>
      <c r="M642"/>
      <c r="N642"/>
    </row>
    <row r="643" spans="1:14" ht="22.95" customHeight="1" x14ac:dyDescent="0.25">
      <c r="A643"/>
      <c r="B643"/>
      <c r="C643"/>
      <c r="D643"/>
      <c r="E643"/>
      <c r="F643"/>
      <c r="G643"/>
      <c r="H643"/>
      <c r="I643"/>
      <c r="J643"/>
      <c r="K643"/>
      <c r="L643"/>
      <c r="M643"/>
      <c r="N643"/>
    </row>
    <row r="644" spans="1:14" ht="22.95" customHeight="1" x14ac:dyDescent="0.25">
      <c r="A644"/>
      <c r="B644"/>
      <c r="C644"/>
      <c r="D644"/>
      <c r="E644"/>
      <c r="F644"/>
      <c r="G644"/>
      <c r="H644"/>
      <c r="I644"/>
      <c r="J644"/>
      <c r="K644"/>
      <c r="L644"/>
      <c r="M644"/>
      <c r="N644"/>
    </row>
    <row r="645" spans="1:14" ht="22.95" customHeight="1" x14ac:dyDescent="0.25">
      <c r="A645"/>
      <c r="B645"/>
      <c r="C645"/>
      <c r="D645"/>
      <c r="E645"/>
      <c r="F645"/>
      <c r="G645"/>
      <c r="H645"/>
      <c r="I645"/>
      <c r="J645"/>
      <c r="K645"/>
      <c r="L645"/>
      <c r="M645"/>
      <c r="N645"/>
    </row>
    <row r="646" spans="1:14" ht="22.95" customHeight="1" x14ac:dyDescent="0.25">
      <c r="A646"/>
      <c r="B646"/>
      <c r="C646"/>
      <c r="D646"/>
      <c r="E646"/>
      <c r="F646"/>
      <c r="G646"/>
      <c r="H646"/>
      <c r="I646"/>
      <c r="J646"/>
      <c r="K646"/>
      <c r="L646"/>
      <c r="M646"/>
      <c r="N646"/>
    </row>
    <row r="647" spans="1:14" ht="22.95" customHeight="1" x14ac:dyDescent="0.25">
      <c r="A647"/>
      <c r="B647"/>
      <c r="C647"/>
      <c r="D647"/>
      <c r="E647"/>
      <c r="F647"/>
      <c r="G647"/>
      <c r="H647"/>
      <c r="I647"/>
      <c r="J647"/>
      <c r="K647"/>
      <c r="L647"/>
      <c r="M647"/>
      <c r="N647"/>
    </row>
    <row r="648" spans="1:14" ht="22.95" customHeight="1" x14ac:dyDescent="0.25">
      <c r="A648"/>
      <c r="B648"/>
      <c r="C648"/>
      <c r="D648"/>
      <c r="E648"/>
      <c r="F648"/>
      <c r="G648"/>
      <c r="H648"/>
      <c r="I648"/>
      <c r="J648"/>
      <c r="K648"/>
      <c r="L648"/>
      <c r="M648"/>
      <c r="N648"/>
    </row>
    <row r="649" spans="1:14" ht="22.95" customHeight="1" x14ac:dyDescent="0.25">
      <c r="A649"/>
      <c r="B649"/>
      <c r="C649"/>
      <c r="D649"/>
      <c r="E649"/>
      <c r="F649"/>
      <c r="G649"/>
      <c r="H649"/>
      <c r="I649"/>
      <c r="J649"/>
      <c r="K649"/>
      <c r="L649"/>
      <c r="M649"/>
      <c r="N649"/>
    </row>
    <row r="650" spans="1:14" ht="22.95" customHeight="1" x14ac:dyDescent="0.25">
      <c r="A650"/>
      <c r="B650"/>
      <c r="C650"/>
      <c r="D650"/>
      <c r="E650"/>
      <c r="F650"/>
      <c r="G650"/>
      <c r="H650"/>
      <c r="I650"/>
      <c r="J650"/>
      <c r="K650"/>
      <c r="L650"/>
      <c r="M650"/>
      <c r="N650"/>
    </row>
    <row r="651" spans="1:14" ht="22.95" customHeight="1" x14ac:dyDescent="0.25">
      <c r="A651"/>
      <c r="B651"/>
      <c r="C651"/>
      <c r="D651"/>
      <c r="E651"/>
      <c r="F651"/>
      <c r="G651"/>
      <c r="H651"/>
      <c r="I651"/>
      <c r="J651"/>
      <c r="K651"/>
      <c r="L651"/>
      <c r="M651"/>
      <c r="N651"/>
    </row>
    <row r="652" spans="1:14" ht="22.95" customHeight="1" x14ac:dyDescent="0.25">
      <c r="A652"/>
      <c r="B652"/>
      <c r="C652"/>
      <c r="D652"/>
      <c r="E652"/>
      <c r="F652"/>
      <c r="G652"/>
      <c r="H652"/>
      <c r="I652"/>
      <c r="J652"/>
      <c r="K652"/>
      <c r="L652"/>
      <c r="M652"/>
      <c r="N652"/>
    </row>
    <row r="653" spans="1:14" ht="22.95" customHeight="1" x14ac:dyDescent="0.25">
      <c r="A653"/>
      <c r="B653"/>
      <c r="C653"/>
      <c r="D653"/>
      <c r="E653"/>
      <c r="F653"/>
      <c r="G653"/>
      <c r="H653"/>
      <c r="I653"/>
      <c r="J653"/>
      <c r="K653"/>
      <c r="L653"/>
      <c r="M653"/>
      <c r="N653"/>
    </row>
    <row r="654" spans="1:14" ht="22.95" customHeight="1" x14ac:dyDescent="0.25">
      <c r="A654"/>
      <c r="B654"/>
      <c r="C654"/>
      <c r="D654"/>
      <c r="E654"/>
      <c r="F654"/>
      <c r="G654"/>
      <c r="H654"/>
      <c r="I654"/>
      <c r="J654"/>
      <c r="K654"/>
      <c r="L654"/>
      <c r="M654"/>
      <c r="N654"/>
    </row>
    <row r="655" spans="1:14" ht="22.95" customHeight="1" x14ac:dyDescent="0.25">
      <c r="A655"/>
      <c r="B655"/>
      <c r="C655"/>
      <c r="D655"/>
      <c r="E655"/>
      <c r="F655"/>
      <c r="G655"/>
      <c r="H655"/>
      <c r="I655"/>
      <c r="J655"/>
      <c r="K655"/>
      <c r="L655"/>
      <c r="M655"/>
      <c r="N655"/>
    </row>
    <row r="656" spans="1:14" ht="22.95" customHeight="1" x14ac:dyDescent="0.25">
      <c r="A656"/>
      <c r="B656"/>
      <c r="C656"/>
      <c r="D656"/>
      <c r="E656"/>
      <c r="F656"/>
      <c r="G656"/>
      <c r="H656"/>
      <c r="I656"/>
      <c r="J656"/>
      <c r="K656"/>
      <c r="L656"/>
      <c r="M656"/>
      <c r="N656"/>
    </row>
    <row r="657" spans="1:14" ht="22.95" customHeight="1" x14ac:dyDescent="0.25">
      <c r="A657"/>
      <c r="B657"/>
      <c r="C657"/>
      <c r="D657"/>
      <c r="E657"/>
      <c r="F657"/>
      <c r="G657"/>
      <c r="H657"/>
      <c r="I657"/>
      <c r="J657"/>
      <c r="K657"/>
      <c r="L657"/>
      <c r="M657"/>
      <c r="N657"/>
    </row>
    <row r="658" spans="1:14" ht="22.95" customHeight="1" x14ac:dyDescent="0.25">
      <c r="A658"/>
      <c r="B658"/>
      <c r="C658"/>
      <c r="D658"/>
      <c r="E658"/>
      <c r="F658"/>
      <c r="G658"/>
      <c r="H658"/>
      <c r="I658"/>
      <c r="J658"/>
      <c r="K658"/>
      <c r="L658"/>
      <c r="M658"/>
      <c r="N658"/>
    </row>
    <row r="659" spans="1:14" ht="22.95" customHeight="1" x14ac:dyDescent="0.25">
      <c r="A659"/>
      <c r="B659"/>
      <c r="C659"/>
      <c r="D659"/>
      <c r="E659"/>
      <c r="F659"/>
      <c r="G659"/>
      <c r="H659"/>
      <c r="I659"/>
      <c r="J659"/>
      <c r="K659"/>
      <c r="L659"/>
      <c r="M659"/>
      <c r="N659"/>
    </row>
    <row r="660" spans="1:14" ht="22.95" customHeight="1" x14ac:dyDescent="0.25">
      <c r="A660"/>
      <c r="B660"/>
      <c r="C660"/>
      <c r="D660"/>
      <c r="E660"/>
      <c r="F660"/>
      <c r="G660"/>
      <c r="H660"/>
      <c r="I660"/>
      <c r="J660"/>
      <c r="K660"/>
      <c r="L660"/>
      <c r="M660"/>
      <c r="N660"/>
    </row>
    <row r="661" spans="1:14" ht="22.95" customHeight="1" x14ac:dyDescent="0.25">
      <c r="A661"/>
      <c r="B661"/>
      <c r="C661"/>
      <c r="D661"/>
      <c r="E661"/>
      <c r="F661"/>
      <c r="G661"/>
      <c r="H661"/>
      <c r="I661"/>
      <c r="J661"/>
      <c r="K661"/>
      <c r="L661"/>
      <c r="M661"/>
      <c r="N661"/>
    </row>
    <row r="662" spans="1:14" ht="22.95" customHeight="1" x14ac:dyDescent="0.25">
      <c r="A662"/>
      <c r="B662"/>
      <c r="C662"/>
      <c r="D662"/>
      <c r="E662"/>
      <c r="F662"/>
      <c r="G662"/>
      <c r="H662"/>
      <c r="I662"/>
      <c r="J662"/>
      <c r="K662"/>
      <c r="L662"/>
      <c r="M662"/>
      <c r="N662"/>
    </row>
    <row r="663" spans="1:14" ht="22.95" customHeight="1" x14ac:dyDescent="0.25">
      <c r="A663"/>
      <c r="B663"/>
      <c r="C663"/>
      <c r="D663"/>
      <c r="E663"/>
      <c r="F663"/>
      <c r="G663"/>
      <c r="H663"/>
      <c r="I663"/>
      <c r="J663"/>
      <c r="K663"/>
      <c r="L663"/>
      <c r="M663"/>
      <c r="N663"/>
    </row>
    <row r="664" spans="1:14" ht="22.95" customHeight="1" x14ac:dyDescent="0.25">
      <c r="A664"/>
      <c r="B664"/>
      <c r="C664"/>
      <c r="D664"/>
      <c r="E664"/>
      <c r="F664"/>
      <c r="G664"/>
      <c r="H664"/>
      <c r="I664"/>
      <c r="J664"/>
      <c r="K664"/>
      <c r="L664"/>
      <c r="M664"/>
      <c r="N664"/>
    </row>
    <row r="665" spans="1:14" ht="22.95" customHeight="1" x14ac:dyDescent="0.25">
      <c r="A665"/>
      <c r="B665"/>
      <c r="C665"/>
      <c r="D665"/>
      <c r="E665"/>
      <c r="F665"/>
      <c r="G665"/>
      <c r="H665"/>
      <c r="I665"/>
      <c r="J665"/>
      <c r="K665"/>
      <c r="L665"/>
      <c r="M665"/>
      <c r="N665"/>
    </row>
    <row r="666" spans="1:14" ht="22.95" customHeight="1" x14ac:dyDescent="0.25">
      <c r="A666"/>
      <c r="B666"/>
      <c r="C666"/>
      <c r="D666"/>
      <c r="E666"/>
      <c r="F666"/>
      <c r="G666"/>
      <c r="H666"/>
      <c r="I666"/>
      <c r="J666"/>
      <c r="K666"/>
      <c r="L666"/>
      <c r="M666"/>
      <c r="N666"/>
    </row>
    <row r="667" spans="1:14" ht="22.95" customHeight="1" x14ac:dyDescent="0.25">
      <c r="A667"/>
      <c r="B667"/>
      <c r="C667"/>
      <c r="D667"/>
      <c r="E667"/>
      <c r="F667"/>
      <c r="G667"/>
      <c r="H667"/>
      <c r="I667"/>
      <c r="J667"/>
      <c r="K667"/>
      <c r="L667"/>
      <c r="M667"/>
      <c r="N667"/>
    </row>
    <row r="668" spans="1:14" ht="22.95" customHeight="1" x14ac:dyDescent="0.25">
      <c r="A668"/>
      <c r="B668"/>
      <c r="C668"/>
      <c r="D668"/>
      <c r="E668"/>
      <c r="F668"/>
      <c r="G668"/>
      <c r="H668"/>
      <c r="I668"/>
      <c r="J668"/>
      <c r="K668"/>
      <c r="L668"/>
      <c r="M668"/>
      <c r="N668"/>
    </row>
    <row r="669" spans="1:14" ht="22.95" customHeight="1" x14ac:dyDescent="0.25">
      <c r="A669"/>
      <c r="B669"/>
      <c r="C669"/>
      <c r="D669"/>
      <c r="E669"/>
      <c r="F669"/>
      <c r="G669"/>
      <c r="H669"/>
      <c r="I669"/>
      <c r="J669"/>
      <c r="K669"/>
      <c r="L669"/>
      <c r="M669"/>
      <c r="N669"/>
    </row>
    <row r="670" spans="1:14" ht="22.95" customHeight="1" x14ac:dyDescent="0.25">
      <c r="A670"/>
      <c r="B670"/>
      <c r="C670"/>
      <c r="D670"/>
      <c r="E670"/>
      <c r="F670"/>
      <c r="G670"/>
      <c r="H670"/>
      <c r="I670"/>
      <c r="J670"/>
      <c r="K670"/>
      <c r="L670"/>
      <c r="M670"/>
      <c r="N670"/>
    </row>
    <row r="671" spans="1:14" ht="22.95" customHeight="1" x14ac:dyDescent="0.25">
      <c r="A671"/>
      <c r="B671"/>
      <c r="C671"/>
      <c r="D671"/>
      <c r="E671"/>
      <c r="F671"/>
      <c r="G671"/>
      <c r="H671"/>
      <c r="I671"/>
      <c r="J671"/>
      <c r="K671"/>
      <c r="L671"/>
      <c r="M671"/>
      <c r="N671"/>
    </row>
    <row r="672" spans="1:14" ht="22.95" customHeight="1" x14ac:dyDescent="0.25">
      <c r="A672"/>
      <c r="B672"/>
      <c r="C672"/>
      <c r="D672"/>
      <c r="E672"/>
      <c r="F672"/>
      <c r="G672"/>
      <c r="H672"/>
      <c r="I672"/>
      <c r="J672"/>
      <c r="K672"/>
      <c r="L672"/>
      <c r="M672"/>
      <c r="N672"/>
    </row>
    <row r="673" spans="1:14" ht="22.95" customHeight="1" x14ac:dyDescent="0.25">
      <c r="A673"/>
      <c r="B673"/>
      <c r="C673"/>
      <c r="D673"/>
      <c r="E673"/>
      <c r="F673"/>
      <c r="G673"/>
      <c r="H673"/>
      <c r="I673"/>
      <c r="J673"/>
      <c r="K673"/>
      <c r="L673"/>
      <c r="M673"/>
      <c r="N673"/>
    </row>
    <row r="674" spans="1:14" ht="22.95" customHeight="1" x14ac:dyDescent="0.25">
      <c r="A674"/>
      <c r="B674"/>
      <c r="C674"/>
      <c r="D674"/>
      <c r="E674"/>
      <c r="F674"/>
      <c r="G674"/>
      <c r="H674"/>
      <c r="I674"/>
      <c r="J674"/>
      <c r="K674"/>
      <c r="L674"/>
      <c r="M674"/>
      <c r="N674"/>
    </row>
    <row r="675" spans="1:14" ht="22.95" customHeight="1" x14ac:dyDescent="0.25">
      <c r="A675"/>
      <c r="B675"/>
      <c r="C675"/>
      <c r="D675"/>
      <c r="E675"/>
      <c r="F675"/>
      <c r="G675"/>
      <c r="H675"/>
      <c r="I675"/>
      <c r="J675"/>
      <c r="K675"/>
      <c r="L675"/>
      <c r="M675"/>
      <c r="N675"/>
    </row>
    <row r="676" spans="1:14" ht="22.95" customHeight="1" x14ac:dyDescent="0.25">
      <c r="A676"/>
      <c r="B676"/>
      <c r="C676"/>
      <c r="D676"/>
      <c r="E676"/>
      <c r="F676"/>
      <c r="G676"/>
      <c r="H676"/>
      <c r="I676"/>
      <c r="J676"/>
      <c r="K676"/>
      <c r="L676"/>
      <c r="M676"/>
      <c r="N676"/>
    </row>
    <row r="677" spans="1:14" ht="22.95" customHeight="1" x14ac:dyDescent="0.25">
      <c r="A677"/>
      <c r="B677"/>
      <c r="C677"/>
      <c r="D677"/>
      <c r="E677"/>
      <c r="F677"/>
      <c r="G677"/>
      <c r="H677"/>
      <c r="I677"/>
      <c r="J677"/>
      <c r="K677"/>
      <c r="L677"/>
      <c r="M677"/>
      <c r="N677"/>
    </row>
    <row r="678" spans="1:14" ht="22.95" customHeight="1" x14ac:dyDescent="0.25">
      <c r="A678"/>
      <c r="B678"/>
      <c r="C678"/>
      <c r="D678"/>
      <c r="E678"/>
      <c r="F678"/>
      <c r="G678"/>
      <c r="H678"/>
      <c r="I678"/>
      <c r="J678"/>
      <c r="K678"/>
      <c r="L678"/>
      <c r="M678"/>
      <c r="N678"/>
    </row>
    <row r="679" spans="1:14" ht="22.95" customHeight="1" x14ac:dyDescent="0.25">
      <c r="A679"/>
      <c r="B679"/>
      <c r="C679"/>
      <c r="D679"/>
      <c r="E679"/>
      <c r="F679"/>
      <c r="G679"/>
      <c r="H679"/>
      <c r="I679"/>
      <c r="J679"/>
      <c r="K679"/>
      <c r="L679"/>
      <c r="M679"/>
      <c r="N679"/>
    </row>
    <row r="680" spans="1:14" ht="22.95" customHeight="1" x14ac:dyDescent="0.25">
      <c r="A680"/>
      <c r="B680"/>
      <c r="C680"/>
      <c r="D680"/>
      <c r="E680"/>
      <c r="F680"/>
      <c r="G680"/>
      <c r="H680"/>
      <c r="I680"/>
      <c r="J680"/>
      <c r="K680"/>
      <c r="L680"/>
      <c r="M680"/>
      <c r="N680"/>
    </row>
    <row r="681" spans="1:14" ht="21.6" customHeight="1" x14ac:dyDescent="0.25">
      <c r="A681"/>
      <c r="B681"/>
      <c r="C681"/>
      <c r="D681"/>
      <c r="E681"/>
      <c r="F681"/>
      <c r="G681"/>
      <c r="H681"/>
      <c r="I681"/>
      <c r="J681"/>
      <c r="K681"/>
      <c r="L681"/>
      <c r="M681"/>
      <c r="N681"/>
    </row>
    <row r="682" spans="1:14" ht="21" customHeight="1" x14ac:dyDescent="0.25">
      <c r="A682"/>
      <c r="B682"/>
      <c r="C682"/>
      <c r="D682"/>
      <c r="E682"/>
      <c r="F682"/>
      <c r="G682"/>
      <c r="H682"/>
      <c r="I682"/>
      <c r="J682"/>
      <c r="K682"/>
      <c r="L682"/>
      <c r="M682"/>
      <c r="N682"/>
    </row>
    <row r="683" spans="1:14" ht="100.2" customHeight="1" x14ac:dyDescent="0.25">
      <c r="A683"/>
      <c r="B683"/>
      <c r="C683"/>
      <c r="D683"/>
      <c r="E683"/>
      <c r="F683"/>
      <c r="G683"/>
      <c r="H683"/>
      <c r="I683"/>
      <c r="J683"/>
      <c r="K683"/>
      <c r="L683"/>
      <c r="M683"/>
      <c r="N683"/>
    </row>
    <row r="684" spans="1:14" ht="19.95" customHeight="1" x14ac:dyDescent="0.25">
      <c r="A684"/>
      <c r="B684"/>
      <c r="C684"/>
      <c r="D684"/>
      <c r="E684"/>
      <c r="F684"/>
      <c r="G684"/>
      <c r="H684"/>
      <c r="I684"/>
      <c r="J684"/>
      <c r="K684"/>
      <c r="L684"/>
      <c r="M684"/>
      <c r="N684"/>
    </row>
    <row r="685" spans="1:14" ht="22.95" customHeight="1" x14ac:dyDescent="0.25">
      <c r="A685"/>
      <c r="B685"/>
      <c r="C685"/>
      <c r="D685"/>
      <c r="E685"/>
      <c r="F685"/>
      <c r="G685"/>
      <c r="H685"/>
      <c r="I685"/>
      <c r="J685"/>
      <c r="K685"/>
      <c r="L685"/>
      <c r="M685"/>
      <c r="N685"/>
    </row>
    <row r="686" spans="1:14" ht="22.95" customHeight="1" x14ac:dyDescent="0.25">
      <c r="A686"/>
      <c r="B686"/>
      <c r="C686"/>
      <c r="D686"/>
      <c r="E686"/>
      <c r="F686"/>
      <c r="G686"/>
      <c r="H686"/>
      <c r="I686"/>
      <c r="J686"/>
      <c r="K686"/>
      <c r="L686"/>
      <c r="M686"/>
      <c r="N686"/>
    </row>
    <row r="687" spans="1:14" ht="22.95" customHeight="1" x14ac:dyDescent="0.25">
      <c r="A687"/>
      <c r="B687"/>
      <c r="C687"/>
      <c r="D687"/>
      <c r="E687"/>
      <c r="F687"/>
      <c r="G687"/>
      <c r="H687"/>
      <c r="I687"/>
      <c r="J687"/>
      <c r="K687"/>
      <c r="L687"/>
      <c r="M687"/>
      <c r="N687"/>
    </row>
    <row r="688" spans="1:14" ht="22.95" customHeight="1" x14ac:dyDescent="0.25">
      <c r="A688"/>
      <c r="B688"/>
      <c r="C688"/>
      <c r="D688"/>
      <c r="E688"/>
      <c r="F688"/>
      <c r="G688"/>
      <c r="H688"/>
      <c r="I688"/>
      <c r="J688"/>
      <c r="K688"/>
      <c r="L688"/>
      <c r="M688"/>
      <c r="N688"/>
    </row>
    <row r="689" spans="1:14" ht="22.95" customHeight="1" x14ac:dyDescent="0.25">
      <c r="A689"/>
      <c r="B689"/>
      <c r="C689"/>
      <c r="D689"/>
      <c r="E689"/>
      <c r="F689"/>
      <c r="G689"/>
      <c r="H689"/>
      <c r="I689"/>
      <c r="J689"/>
      <c r="K689"/>
      <c r="L689"/>
      <c r="M689"/>
      <c r="N689"/>
    </row>
    <row r="690" spans="1:14" ht="22.95" customHeight="1" x14ac:dyDescent="0.25">
      <c r="A690"/>
      <c r="B690"/>
      <c r="C690"/>
      <c r="D690"/>
      <c r="E690"/>
      <c r="F690"/>
      <c r="G690"/>
      <c r="H690"/>
      <c r="I690"/>
      <c r="J690"/>
      <c r="K690"/>
      <c r="L690"/>
      <c r="M690"/>
      <c r="N690"/>
    </row>
    <row r="691" spans="1:14" ht="22.95" customHeight="1" x14ac:dyDescent="0.25">
      <c r="A691"/>
      <c r="B691"/>
      <c r="C691"/>
      <c r="D691"/>
      <c r="E691"/>
      <c r="F691"/>
      <c r="G691"/>
      <c r="H691"/>
      <c r="I691"/>
      <c r="J691"/>
      <c r="K691"/>
      <c r="L691"/>
      <c r="M691"/>
      <c r="N691"/>
    </row>
    <row r="692" spans="1:14" ht="22.95" customHeight="1" x14ac:dyDescent="0.25">
      <c r="A692"/>
      <c r="B692"/>
      <c r="C692"/>
      <c r="D692"/>
      <c r="E692"/>
      <c r="F692"/>
      <c r="G692"/>
      <c r="H692"/>
      <c r="I692"/>
      <c r="J692"/>
      <c r="K692"/>
      <c r="L692"/>
      <c r="M692"/>
      <c r="N692"/>
    </row>
    <row r="693" spans="1:14" ht="22.95" customHeight="1" x14ac:dyDescent="0.25">
      <c r="A693"/>
      <c r="B693"/>
      <c r="C693"/>
      <c r="D693"/>
      <c r="E693"/>
      <c r="F693"/>
      <c r="G693"/>
      <c r="H693"/>
      <c r="I693"/>
      <c r="J693"/>
      <c r="K693"/>
      <c r="L693"/>
      <c r="M693"/>
      <c r="N693"/>
    </row>
    <row r="694" spans="1:14" ht="22.95" customHeight="1" x14ac:dyDescent="0.25">
      <c r="A694"/>
      <c r="B694"/>
      <c r="C694"/>
      <c r="D694"/>
      <c r="E694"/>
      <c r="F694"/>
      <c r="G694"/>
      <c r="H694"/>
      <c r="I694"/>
      <c r="J694"/>
      <c r="K694"/>
      <c r="L694"/>
      <c r="M694"/>
      <c r="N694"/>
    </row>
    <row r="695" spans="1:14" ht="22.95" customHeight="1" x14ac:dyDescent="0.25">
      <c r="A695"/>
      <c r="B695"/>
      <c r="C695"/>
      <c r="D695"/>
      <c r="E695"/>
      <c r="F695"/>
      <c r="G695"/>
      <c r="H695"/>
      <c r="I695"/>
      <c r="J695"/>
      <c r="K695"/>
      <c r="L695"/>
      <c r="M695"/>
      <c r="N695"/>
    </row>
    <row r="696" spans="1:14" ht="22.95" customHeight="1" x14ac:dyDescent="0.25">
      <c r="A696"/>
      <c r="B696"/>
      <c r="C696"/>
      <c r="D696"/>
      <c r="E696"/>
      <c r="F696"/>
      <c r="G696"/>
      <c r="H696"/>
      <c r="I696"/>
      <c r="J696"/>
      <c r="K696"/>
      <c r="L696"/>
      <c r="M696"/>
      <c r="N696"/>
    </row>
    <row r="697" spans="1:14" ht="22.95" customHeight="1" x14ac:dyDescent="0.25">
      <c r="A697"/>
      <c r="B697"/>
      <c r="C697"/>
      <c r="D697"/>
      <c r="E697"/>
      <c r="F697"/>
      <c r="G697"/>
      <c r="H697"/>
      <c r="I697"/>
      <c r="J697"/>
      <c r="K697"/>
      <c r="L697"/>
      <c r="M697"/>
      <c r="N697"/>
    </row>
    <row r="698" spans="1:14" ht="22.95" customHeight="1" x14ac:dyDescent="0.25">
      <c r="A698"/>
      <c r="B698"/>
      <c r="C698"/>
      <c r="D698"/>
      <c r="E698"/>
      <c r="F698"/>
      <c r="G698"/>
      <c r="H698"/>
      <c r="I698"/>
      <c r="J698"/>
      <c r="K698"/>
      <c r="L698"/>
      <c r="M698"/>
      <c r="N698"/>
    </row>
    <row r="699" spans="1:14" ht="22.95" customHeight="1" x14ac:dyDescent="0.25">
      <c r="A699"/>
      <c r="B699"/>
      <c r="C699"/>
      <c r="D699"/>
      <c r="E699"/>
      <c r="F699"/>
      <c r="G699"/>
      <c r="H699"/>
      <c r="I699"/>
      <c r="J699"/>
      <c r="K699"/>
      <c r="L699"/>
      <c r="M699"/>
      <c r="N699"/>
    </row>
    <row r="700" spans="1:14" ht="22.95" customHeight="1" x14ac:dyDescent="0.25">
      <c r="A700"/>
      <c r="B700"/>
      <c r="C700"/>
      <c r="D700"/>
      <c r="E700"/>
      <c r="F700"/>
      <c r="G700"/>
      <c r="H700"/>
      <c r="I700"/>
      <c r="J700"/>
      <c r="K700"/>
      <c r="L700"/>
      <c r="M700"/>
      <c r="N700"/>
    </row>
    <row r="701" spans="1:14" ht="22.95" customHeight="1" x14ac:dyDescent="0.25">
      <c r="A701"/>
      <c r="B701"/>
      <c r="C701"/>
      <c r="D701"/>
      <c r="E701"/>
      <c r="F701"/>
      <c r="G701"/>
      <c r="H701"/>
      <c r="I701"/>
      <c r="J701"/>
      <c r="K701"/>
      <c r="L701"/>
      <c r="M701"/>
      <c r="N701"/>
    </row>
    <row r="702" spans="1:14" ht="22.95" customHeight="1" x14ac:dyDescent="0.25">
      <c r="A702"/>
      <c r="B702"/>
      <c r="C702"/>
      <c r="D702"/>
      <c r="E702"/>
      <c r="F702"/>
      <c r="G702"/>
      <c r="H702"/>
      <c r="I702"/>
      <c r="J702"/>
      <c r="K702"/>
      <c r="L702"/>
      <c r="M702"/>
      <c r="N702"/>
    </row>
    <row r="703" spans="1:14" ht="22.95" customHeight="1" x14ac:dyDescent="0.25">
      <c r="A703"/>
      <c r="B703"/>
      <c r="C703"/>
      <c r="D703"/>
      <c r="E703"/>
      <c r="F703"/>
      <c r="G703"/>
      <c r="H703"/>
      <c r="I703"/>
      <c r="J703"/>
      <c r="K703"/>
      <c r="L703"/>
      <c r="M703"/>
      <c r="N703"/>
    </row>
    <row r="704" spans="1:14" ht="22.95" customHeight="1" x14ac:dyDescent="0.25">
      <c r="A704"/>
      <c r="B704"/>
      <c r="C704"/>
      <c r="D704"/>
      <c r="E704"/>
      <c r="F704"/>
      <c r="G704"/>
      <c r="H704"/>
      <c r="I704"/>
      <c r="J704"/>
      <c r="K704"/>
      <c r="L704"/>
      <c r="M704"/>
      <c r="N704"/>
    </row>
    <row r="705" spans="1:14" ht="22.95" customHeight="1" x14ac:dyDescent="0.25">
      <c r="A705"/>
      <c r="B705"/>
      <c r="C705"/>
      <c r="D705"/>
      <c r="E705"/>
      <c r="F705"/>
      <c r="G705"/>
      <c r="H705"/>
      <c r="I705"/>
      <c r="J705"/>
      <c r="K705"/>
      <c r="L705"/>
      <c r="M705"/>
      <c r="N705"/>
    </row>
    <row r="706" spans="1:14" ht="22.95" customHeight="1" x14ac:dyDescent="0.25">
      <c r="A706"/>
      <c r="B706"/>
      <c r="C706"/>
      <c r="D706"/>
      <c r="E706"/>
      <c r="F706"/>
      <c r="G706"/>
      <c r="H706"/>
      <c r="I706"/>
      <c r="J706"/>
      <c r="K706"/>
      <c r="L706"/>
      <c r="M706"/>
      <c r="N706"/>
    </row>
    <row r="707" spans="1:14" ht="22.95" customHeight="1" x14ac:dyDescent="0.25">
      <c r="A707"/>
      <c r="B707"/>
      <c r="C707"/>
      <c r="D707"/>
      <c r="E707"/>
      <c r="F707"/>
      <c r="G707"/>
      <c r="H707"/>
      <c r="I707"/>
      <c r="J707"/>
      <c r="K707"/>
      <c r="L707"/>
      <c r="M707"/>
      <c r="N707"/>
    </row>
    <row r="708" spans="1:14" ht="22.95" customHeight="1" x14ac:dyDescent="0.25">
      <c r="A708"/>
      <c r="B708"/>
      <c r="C708"/>
      <c r="D708"/>
      <c r="E708"/>
      <c r="F708"/>
      <c r="G708"/>
      <c r="H708"/>
      <c r="I708"/>
      <c r="J708"/>
      <c r="K708"/>
      <c r="L708"/>
      <c r="M708"/>
      <c r="N708"/>
    </row>
    <row r="709" spans="1:14" ht="22.95" customHeight="1" x14ac:dyDescent="0.25">
      <c r="A709"/>
      <c r="B709"/>
      <c r="C709"/>
      <c r="D709"/>
      <c r="E709"/>
      <c r="F709"/>
      <c r="G709"/>
      <c r="H709"/>
      <c r="I709"/>
      <c r="J709"/>
      <c r="K709"/>
      <c r="L709"/>
      <c r="M709"/>
      <c r="N709"/>
    </row>
    <row r="710" spans="1:14" ht="22.95" customHeight="1" x14ac:dyDescent="0.25">
      <c r="A710"/>
      <c r="B710"/>
      <c r="C710"/>
      <c r="D710"/>
      <c r="E710"/>
      <c r="F710"/>
      <c r="G710"/>
      <c r="H710"/>
      <c r="I710"/>
      <c r="J710"/>
      <c r="K710"/>
      <c r="L710"/>
      <c r="M710"/>
      <c r="N710"/>
    </row>
    <row r="711" spans="1:14" ht="22.95" customHeight="1" x14ac:dyDescent="0.25">
      <c r="A711"/>
      <c r="B711"/>
      <c r="C711"/>
      <c r="D711"/>
      <c r="E711"/>
      <c r="F711"/>
      <c r="G711"/>
      <c r="H711"/>
      <c r="I711"/>
      <c r="J711"/>
      <c r="K711"/>
      <c r="L711"/>
      <c r="M711"/>
      <c r="N711"/>
    </row>
    <row r="712" spans="1:14" ht="22.95" customHeight="1" x14ac:dyDescent="0.25">
      <c r="A712"/>
      <c r="B712"/>
      <c r="C712"/>
      <c r="D712"/>
      <c r="E712"/>
      <c r="F712"/>
      <c r="G712"/>
      <c r="H712"/>
      <c r="I712"/>
      <c r="J712"/>
      <c r="K712"/>
      <c r="L712"/>
      <c r="M712"/>
      <c r="N712"/>
    </row>
    <row r="713" spans="1:14" ht="22.95" customHeight="1" x14ac:dyDescent="0.25">
      <c r="A713"/>
      <c r="B713"/>
      <c r="C713"/>
      <c r="D713"/>
      <c r="E713"/>
      <c r="F713"/>
      <c r="G713"/>
      <c r="H713"/>
      <c r="I713"/>
      <c r="J713"/>
      <c r="K713"/>
      <c r="L713"/>
      <c r="M713"/>
      <c r="N713"/>
    </row>
    <row r="714" spans="1:14" ht="22.95" customHeight="1" x14ac:dyDescent="0.25">
      <c r="A714"/>
      <c r="B714"/>
      <c r="C714"/>
      <c r="D714"/>
      <c r="E714"/>
      <c r="F714"/>
      <c r="G714"/>
      <c r="H714"/>
      <c r="I714"/>
      <c r="J714"/>
      <c r="K714"/>
      <c r="L714"/>
      <c r="M714"/>
      <c r="N714"/>
    </row>
    <row r="715" spans="1:14" ht="22.95" customHeight="1" x14ac:dyDescent="0.25">
      <c r="A715"/>
      <c r="B715"/>
      <c r="C715"/>
      <c r="D715"/>
      <c r="E715"/>
      <c r="F715"/>
      <c r="G715"/>
      <c r="H715"/>
      <c r="I715"/>
      <c r="J715"/>
      <c r="K715"/>
      <c r="L715"/>
      <c r="M715"/>
      <c r="N715"/>
    </row>
    <row r="716" spans="1:14" ht="22.95" customHeight="1" x14ac:dyDescent="0.25">
      <c r="A716"/>
      <c r="B716"/>
      <c r="C716"/>
      <c r="D716"/>
      <c r="E716"/>
      <c r="F716"/>
      <c r="G716"/>
      <c r="H716"/>
      <c r="I716"/>
      <c r="J716"/>
      <c r="K716"/>
      <c r="L716"/>
      <c r="M716"/>
      <c r="N716"/>
    </row>
    <row r="717" spans="1:14" ht="22.95" customHeight="1" x14ac:dyDescent="0.25">
      <c r="A717"/>
      <c r="B717"/>
      <c r="C717"/>
      <c r="D717"/>
      <c r="E717"/>
      <c r="F717"/>
      <c r="G717"/>
      <c r="H717"/>
      <c r="I717"/>
      <c r="J717"/>
      <c r="K717"/>
      <c r="L717"/>
      <c r="M717"/>
      <c r="N717"/>
    </row>
    <row r="718" spans="1:14" ht="22.95" customHeight="1" x14ac:dyDescent="0.25">
      <c r="A718"/>
      <c r="B718"/>
      <c r="C718"/>
      <c r="D718"/>
      <c r="E718"/>
      <c r="F718"/>
      <c r="G718"/>
      <c r="H718"/>
      <c r="I718"/>
      <c r="J718"/>
      <c r="K718"/>
      <c r="L718"/>
      <c r="M718"/>
      <c r="N718"/>
    </row>
    <row r="719" spans="1:14" ht="22.95" customHeight="1" x14ac:dyDescent="0.25">
      <c r="A719"/>
      <c r="B719"/>
      <c r="C719"/>
      <c r="D719"/>
      <c r="E719"/>
      <c r="F719"/>
      <c r="G719"/>
      <c r="H719"/>
      <c r="I719"/>
      <c r="J719"/>
      <c r="K719"/>
      <c r="L719"/>
      <c r="M719"/>
      <c r="N719"/>
    </row>
    <row r="720" spans="1:14" ht="22.95" customHeight="1" x14ac:dyDescent="0.25">
      <c r="A720"/>
      <c r="B720"/>
      <c r="C720"/>
      <c r="D720"/>
      <c r="E720"/>
      <c r="F720"/>
      <c r="G720"/>
      <c r="H720"/>
      <c r="I720"/>
      <c r="J720"/>
      <c r="K720"/>
      <c r="L720"/>
      <c r="M720"/>
      <c r="N720"/>
    </row>
    <row r="721" spans="1:14" ht="22.95" customHeight="1" x14ac:dyDescent="0.25">
      <c r="A721"/>
      <c r="B721"/>
      <c r="C721"/>
      <c r="D721"/>
      <c r="E721"/>
      <c r="F721"/>
      <c r="G721"/>
      <c r="H721"/>
      <c r="I721"/>
      <c r="J721"/>
      <c r="K721"/>
      <c r="L721"/>
      <c r="M721"/>
      <c r="N721"/>
    </row>
    <row r="722" spans="1:14" ht="22.95" customHeight="1" x14ac:dyDescent="0.25">
      <c r="A722"/>
      <c r="B722"/>
      <c r="C722"/>
      <c r="D722"/>
      <c r="E722"/>
      <c r="F722"/>
      <c r="G722"/>
      <c r="H722"/>
      <c r="I722"/>
      <c r="J722"/>
      <c r="K722"/>
      <c r="L722"/>
      <c r="M722"/>
      <c r="N722"/>
    </row>
    <row r="723" spans="1:14" ht="22.95" customHeight="1" x14ac:dyDescent="0.25">
      <c r="A723"/>
      <c r="B723"/>
      <c r="C723"/>
      <c r="D723"/>
      <c r="E723"/>
      <c r="F723"/>
      <c r="G723"/>
      <c r="H723"/>
      <c r="I723"/>
      <c r="J723"/>
      <c r="K723"/>
      <c r="L723"/>
      <c r="M723"/>
      <c r="N723"/>
    </row>
    <row r="724" spans="1:14" ht="22.95" customHeight="1" x14ac:dyDescent="0.25">
      <c r="A724"/>
      <c r="B724"/>
      <c r="C724"/>
      <c r="D724"/>
      <c r="E724"/>
      <c r="F724"/>
      <c r="G724"/>
      <c r="H724"/>
      <c r="I724"/>
      <c r="J724"/>
      <c r="K724"/>
      <c r="L724"/>
      <c r="M724"/>
      <c r="N724"/>
    </row>
    <row r="725" spans="1:14" ht="22.95" customHeight="1" x14ac:dyDescent="0.25">
      <c r="A725"/>
      <c r="B725"/>
      <c r="C725"/>
      <c r="D725"/>
      <c r="E725"/>
      <c r="F725"/>
      <c r="G725"/>
      <c r="H725"/>
      <c r="I725"/>
      <c r="J725"/>
      <c r="K725"/>
      <c r="L725"/>
      <c r="M725"/>
      <c r="N725"/>
    </row>
    <row r="726" spans="1:14" ht="22.95" customHeight="1" x14ac:dyDescent="0.25">
      <c r="A726"/>
      <c r="B726"/>
      <c r="C726"/>
      <c r="D726"/>
      <c r="E726"/>
      <c r="F726"/>
      <c r="G726"/>
      <c r="H726"/>
      <c r="I726"/>
      <c r="J726"/>
      <c r="K726"/>
      <c r="L726"/>
      <c r="M726"/>
      <c r="N726"/>
    </row>
    <row r="727" spans="1:14" ht="22.95" customHeight="1" x14ac:dyDescent="0.25">
      <c r="A727"/>
      <c r="B727"/>
      <c r="C727"/>
      <c r="D727"/>
      <c r="E727"/>
      <c r="F727"/>
      <c r="G727"/>
      <c r="H727"/>
      <c r="I727"/>
      <c r="J727"/>
      <c r="K727"/>
      <c r="L727"/>
      <c r="M727"/>
      <c r="N727"/>
    </row>
    <row r="728" spans="1:14" ht="22.95" customHeight="1" x14ac:dyDescent="0.25">
      <c r="A728"/>
      <c r="B728"/>
      <c r="C728"/>
      <c r="D728"/>
      <c r="E728"/>
      <c r="F728"/>
      <c r="G728"/>
      <c r="H728"/>
      <c r="I728"/>
      <c r="J728"/>
      <c r="K728"/>
      <c r="L728"/>
      <c r="M728"/>
      <c r="N728"/>
    </row>
    <row r="729" spans="1:14" ht="22.95" customHeight="1" x14ac:dyDescent="0.25">
      <c r="A729"/>
      <c r="B729"/>
      <c r="C729"/>
      <c r="D729"/>
      <c r="E729"/>
      <c r="F729"/>
      <c r="G729"/>
      <c r="H729"/>
      <c r="I729"/>
      <c r="J729"/>
      <c r="K729"/>
      <c r="L729"/>
      <c r="M729"/>
      <c r="N729"/>
    </row>
    <row r="730" spans="1:14" ht="22.95" customHeight="1" x14ac:dyDescent="0.25">
      <c r="A730"/>
      <c r="B730"/>
      <c r="C730"/>
      <c r="D730"/>
      <c r="E730"/>
      <c r="F730"/>
      <c r="G730"/>
      <c r="H730"/>
      <c r="I730"/>
      <c r="J730"/>
      <c r="K730"/>
      <c r="L730"/>
      <c r="M730"/>
      <c r="N730"/>
    </row>
    <row r="731" spans="1:14" ht="22.95" customHeight="1" x14ac:dyDescent="0.25">
      <c r="A731"/>
      <c r="B731"/>
      <c r="C731"/>
      <c r="D731"/>
      <c r="E731"/>
      <c r="F731"/>
      <c r="G731"/>
      <c r="H731"/>
      <c r="I731"/>
      <c r="J731"/>
      <c r="K731"/>
      <c r="L731"/>
      <c r="M731"/>
      <c r="N731"/>
    </row>
    <row r="732" spans="1:14" ht="22.95" customHeight="1" x14ac:dyDescent="0.25">
      <c r="A732"/>
      <c r="B732"/>
      <c r="C732"/>
      <c r="D732"/>
      <c r="E732"/>
      <c r="F732"/>
      <c r="G732"/>
      <c r="H732"/>
      <c r="I732"/>
      <c r="J732"/>
      <c r="K732"/>
      <c r="L732"/>
      <c r="M732"/>
      <c r="N732"/>
    </row>
    <row r="733" spans="1:14" ht="22.95" customHeight="1" x14ac:dyDescent="0.25">
      <c r="A733"/>
      <c r="B733"/>
      <c r="C733"/>
      <c r="D733"/>
      <c r="E733"/>
      <c r="F733"/>
      <c r="G733"/>
      <c r="H733"/>
      <c r="I733"/>
      <c r="J733"/>
      <c r="K733"/>
      <c r="L733"/>
      <c r="M733"/>
      <c r="N733"/>
    </row>
    <row r="734" spans="1:14" ht="22.95" customHeight="1" x14ac:dyDescent="0.25">
      <c r="A734"/>
      <c r="B734"/>
      <c r="C734"/>
      <c r="D734"/>
      <c r="E734"/>
      <c r="F734"/>
      <c r="G734"/>
      <c r="H734"/>
      <c r="I734"/>
      <c r="J734"/>
      <c r="K734"/>
      <c r="L734"/>
      <c r="M734"/>
      <c r="N734"/>
    </row>
    <row r="735" spans="1:14" ht="22.95" customHeight="1" x14ac:dyDescent="0.25">
      <c r="A735"/>
      <c r="B735"/>
      <c r="C735"/>
      <c r="D735"/>
      <c r="E735"/>
      <c r="F735"/>
      <c r="G735"/>
      <c r="H735"/>
      <c r="I735"/>
      <c r="J735"/>
      <c r="K735"/>
      <c r="L735"/>
      <c r="M735"/>
      <c r="N735"/>
    </row>
    <row r="736" spans="1:14" ht="22.95" customHeight="1" x14ac:dyDescent="0.25">
      <c r="A736"/>
      <c r="B736"/>
      <c r="C736"/>
      <c r="D736"/>
      <c r="E736"/>
      <c r="F736"/>
      <c r="G736"/>
      <c r="H736"/>
      <c r="I736"/>
      <c r="J736"/>
      <c r="K736"/>
      <c r="L736"/>
      <c r="M736"/>
      <c r="N736"/>
    </row>
    <row r="737" spans="1:14" ht="22.95" customHeight="1" x14ac:dyDescent="0.25">
      <c r="A737"/>
      <c r="B737"/>
      <c r="C737"/>
      <c r="D737"/>
      <c r="E737"/>
      <c r="F737"/>
      <c r="G737"/>
      <c r="H737"/>
      <c r="I737"/>
      <c r="J737"/>
      <c r="K737"/>
      <c r="L737"/>
      <c r="M737"/>
      <c r="N737"/>
    </row>
    <row r="738" spans="1:14" ht="22.95" customHeight="1" x14ac:dyDescent="0.25">
      <c r="A738"/>
      <c r="B738"/>
      <c r="C738"/>
      <c r="D738"/>
      <c r="E738"/>
      <c r="F738"/>
      <c r="G738"/>
      <c r="H738"/>
      <c r="I738"/>
      <c r="J738"/>
      <c r="K738"/>
      <c r="L738"/>
      <c r="M738"/>
      <c r="N738"/>
    </row>
    <row r="739" spans="1:14" ht="22.95" customHeight="1" x14ac:dyDescent="0.25">
      <c r="A739"/>
      <c r="B739"/>
      <c r="C739"/>
      <c r="D739"/>
      <c r="E739"/>
      <c r="F739"/>
      <c r="G739"/>
      <c r="H739"/>
      <c r="I739"/>
      <c r="J739"/>
      <c r="K739"/>
      <c r="L739"/>
      <c r="M739"/>
      <c r="N739"/>
    </row>
    <row r="740" spans="1:14" ht="22.95" customHeight="1" x14ac:dyDescent="0.25">
      <c r="A740"/>
      <c r="B740"/>
      <c r="C740"/>
      <c r="D740"/>
      <c r="E740"/>
      <c r="F740"/>
      <c r="G740"/>
      <c r="H740"/>
      <c r="I740"/>
      <c r="J740"/>
      <c r="K740"/>
      <c r="L740"/>
      <c r="M740"/>
      <c r="N740"/>
    </row>
    <row r="741" spans="1:14" ht="22.95" customHeight="1" x14ac:dyDescent="0.25">
      <c r="A741"/>
      <c r="B741"/>
      <c r="C741"/>
      <c r="D741"/>
      <c r="E741"/>
      <c r="F741"/>
      <c r="G741"/>
      <c r="H741"/>
      <c r="I741"/>
      <c r="J741"/>
      <c r="K741"/>
      <c r="L741"/>
      <c r="M741"/>
      <c r="N741"/>
    </row>
    <row r="742" spans="1:14" ht="22.95" customHeight="1" x14ac:dyDescent="0.25">
      <c r="A742"/>
      <c r="B742"/>
      <c r="C742"/>
      <c r="D742"/>
      <c r="E742"/>
      <c r="F742"/>
      <c r="G742"/>
      <c r="H742"/>
      <c r="I742"/>
      <c r="J742"/>
      <c r="K742"/>
      <c r="L742"/>
      <c r="M742"/>
      <c r="N742"/>
    </row>
    <row r="743" spans="1:14" ht="22.95" customHeight="1" x14ac:dyDescent="0.25">
      <c r="A743"/>
      <c r="B743"/>
      <c r="C743"/>
      <c r="D743"/>
      <c r="E743"/>
      <c r="F743"/>
      <c r="G743"/>
      <c r="H743"/>
      <c r="I743"/>
      <c r="J743"/>
      <c r="K743"/>
      <c r="L743"/>
      <c r="M743"/>
      <c r="N743"/>
    </row>
    <row r="744" spans="1:14" ht="22.95" customHeight="1" x14ac:dyDescent="0.25">
      <c r="A744"/>
      <c r="B744"/>
      <c r="C744"/>
      <c r="D744"/>
      <c r="E744"/>
      <c r="F744"/>
      <c r="G744"/>
      <c r="H744"/>
      <c r="I744"/>
      <c r="J744"/>
      <c r="K744"/>
      <c r="L744"/>
      <c r="M744"/>
      <c r="N744"/>
    </row>
    <row r="745" spans="1:14" ht="22.95" customHeight="1" x14ac:dyDescent="0.25">
      <c r="A745"/>
      <c r="B745"/>
      <c r="C745"/>
      <c r="D745"/>
      <c r="E745"/>
      <c r="F745"/>
      <c r="G745"/>
      <c r="H745"/>
      <c r="I745"/>
      <c r="J745"/>
      <c r="K745"/>
      <c r="L745"/>
      <c r="M745"/>
      <c r="N745"/>
    </row>
    <row r="746" spans="1:14" ht="21.6" customHeight="1" x14ac:dyDescent="0.25">
      <c r="A746"/>
      <c r="B746"/>
      <c r="C746"/>
      <c r="D746"/>
      <c r="E746"/>
      <c r="F746"/>
      <c r="G746"/>
      <c r="H746"/>
      <c r="I746"/>
      <c r="J746"/>
      <c r="K746"/>
      <c r="L746"/>
      <c r="M746"/>
      <c r="N746"/>
    </row>
    <row r="747" spans="1:14" ht="21" customHeight="1" x14ac:dyDescent="0.25">
      <c r="A747"/>
      <c r="B747"/>
      <c r="C747"/>
      <c r="D747"/>
      <c r="E747"/>
      <c r="F747"/>
      <c r="G747"/>
      <c r="H747"/>
      <c r="I747"/>
      <c r="J747"/>
      <c r="K747"/>
      <c r="L747"/>
      <c r="M747"/>
      <c r="N747"/>
    </row>
    <row r="748" spans="1:14" ht="100.2" customHeight="1" x14ac:dyDescent="0.25">
      <c r="A748"/>
      <c r="B748"/>
      <c r="C748"/>
      <c r="D748"/>
      <c r="E748"/>
      <c r="F748"/>
      <c r="G748"/>
      <c r="H748"/>
      <c r="I748"/>
      <c r="J748"/>
      <c r="K748"/>
      <c r="L748"/>
      <c r="M748"/>
      <c r="N748"/>
    </row>
    <row r="749" spans="1:14" ht="19.95" customHeight="1" x14ac:dyDescent="0.25">
      <c r="A749"/>
      <c r="B749"/>
      <c r="C749"/>
      <c r="D749"/>
      <c r="E749"/>
      <c r="F749"/>
      <c r="G749"/>
      <c r="H749"/>
      <c r="I749"/>
      <c r="J749"/>
      <c r="K749"/>
      <c r="L749"/>
      <c r="M749"/>
      <c r="N749"/>
    </row>
    <row r="750" spans="1:14" ht="22.95" customHeight="1" x14ac:dyDescent="0.25">
      <c r="A750"/>
      <c r="B750"/>
      <c r="C750"/>
      <c r="D750"/>
      <c r="E750"/>
      <c r="F750"/>
      <c r="G750"/>
      <c r="H750"/>
      <c r="I750"/>
      <c r="J750"/>
      <c r="K750"/>
      <c r="L750"/>
      <c r="M750"/>
      <c r="N750"/>
    </row>
    <row r="751" spans="1:14" ht="22.95" customHeight="1" x14ac:dyDescent="0.25">
      <c r="A751"/>
      <c r="B751"/>
      <c r="C751"/>
      <c r="D751"/>
      <c r="E751"/>
      <c r="F751"/>
      <c r="G751"/>
      <c r="H751"/>
      <c r="I751"/>
      <c r="J751"/>
      <c r="K751"/>
      <c r="L751"/>
      <c r="M751"/>
      <c r="N751"/>
    </row>
    <row r="752" spans="1:14" ht="22.95" customHeight="1" x14ac:dyDescent="0.25">
      <c r="A752"/>
      <c r="B752"/>
      <c r="C752"/>
      <c r="D752"/>
      <c r="E752"/>
      <c r="F752"/>
      <c r="G752"/>
      <c r="H752"/>
      <c r="I752"/>
      <c r="J752"/>
      <c r="K752"/>
      <c r="L752"/>
      <c r="M752"/>
      <c r="N752"/>
    </row>
    <row r="753" spans="1:14" ht="22.95" customHeight="1" x14ac:dyDescent="0.25">
      <c r="A753"/>
      <c r="B753"/>
      <c r="C753"/>
      <c r="D753"/>
      <c r="E753"/>
      <c r="F753"/>
      <c r="G753"/>
      <c r="H753"/>
      <c r="I753"/>
      <c r="J753"/>
      <c r="K753"/>
      <c r="L753"/>
      <c r="M753"/>
      <c r="N753"/>
    </row>
    <row r="754" spans="1:14" ht="22.95" customHeight="1" x14ac:dyDescent="0.25">
      <c r="A754"/>
      <c r="B754"/>
      <c r="C754"/>
      <c r="D754"/>
      <c r="E754"/>
      <c r="F754"/>
      <c r="G754"/>
      <c r="H754"/>
      <c r="I754"/>
      <c r="J754"/>
      <c r="K754"/>
      <c r="L754"/>
      <c r="M754"/>
      <c r="N754"/>
    </row>
    <row r="755" spans="1:14" ht="22.95" customHeight="1" x14ac:dyDescent="0.25">
      <c r="A755"/>
      <c r="B755"/>
      <c r="C755"/>
      <c r="D755"/>
      <c r="E755"/>
      <c r="F755"/>
      <c r="G755"/>
      <c r="H755"/>
      <c r="I755"/>
      <c r="J755"/>
      <c r="K755"/>
      <c r="L755"/>
      <c r="M755"/>
      <c r="N755"/>
    </row>
    <row r="756" spans="1:14" ht="22.95" customHeight="1" x14ac:dyDescent="0.25">
      <c r="A756"/>
      <c r="B756"/>
      <c r="C756"/>
      <c r="D756"/>
      <c r="E756"/>
      <c r="F756"/>
      <c r="G756"/>
      <c r="H756"/>
      <c r="I756"/>
      <c r="J756"/>
      <c r="K756"/>
      <c r="L756"/>
      <c r="M756"/>
      <c r="N756"/>
    </row>
    <row r="757" spans="1:14" ht="22.95" customHeight="1" x14ac:dyDescent="0.25">
      <c r="A757"/>
      <c r="B757"/>
      <c r="C757"/>
      <c r="D757"/>
      <c r="E757"/>
      <c r="F757"/>
      <c r="G757"/>
      <c r="H757"/>
      <c r="I757"/>
      <c r="J757"/>
      <c r="K757"/>
      <c r="L757"/>
    </row>
    <row r="758" spans="1:14" ht="22.95" customHeight="1" x14ac:dyDescent="0.25">
      <c r="A758"/>
      <c r="B758"/>
      <c r="C758"/>
      <c r="D758"/>
      <c r="E758"/>
      <c r="F758"/>
      <c r="G758"/>
      <c r="H758"/>
      <c r="I758"/>
      <c r="J758"/>
      <c r="K758"/>
      <c r="L758"/>
    </row>
    <row r="759" spans="1:14" ht="22.95" customHeight="1" x14ac:dyDescent="0.25">
      <c r="A759"/>
      <c r="B759"/>
      <c r="C759"/>
      <c r="D759"/>
      <c r="E759"/>
      <c r="F759"/>
      <c r="G759"/>
      <c r="H759"/>
      <c r="I759"/>
      <c r="J759"/>
      <c r="K759"/>
      <c r="L759"/>
    </row>
    <row r="760" spans="1:14" ht="22.95" customHeight="1" x14ac:dyDescent="0.25">
      <c r="A760"/>
      <c r="B760"/>
      <c r="C760"/>
      <c r="D760"/>
      <c r="E760"/>
      <c r="F760"/>
      <c r="G760"/>
      <c r="H760"/>
      <c r="I760"/>
      <c r="J760"/>
      <c r="K760"/>
      <c r="L760"/>
    </row>
    <row r="761" spans="1:14" ht="22.95" customHeight="1" x14ac:dyDescent="0.25">
      <c r="A761"/>
      <c r="B761"/>
      <c r="C761"/>
      <c r="D761"/>
      <c r="E761"/>
      <c r="F761"/>
      <c r="G761"/>
      <c r="H761"/>
      <c r="I761"/>
      <c r="J761"/>
      <c r="K761"/>
      <c r="L761"/>
    </row>
    <row r="762" spans="1:14" ht="22.95" customHeight="1" x14ac:dyDescent="0.25">
      <c r="A762"/>
      <c r="B762"/>
      <c r="C762"/>
      <c r="D762"/>
      <c r="E762"/>
      <c r="F762"/>
      <c r="G762"/>
      <c r="H762"/>
      <c r="I762"/>
      <c r="J762"/>
      <c r="K762"/>
      <c r="L762"/>
    </row>
    <row r="763" spans="1:14" ht="22.95" customHeight="1" x14ac:dyDescent="0.25">
      <c r="A763"/>
      <c r="B763"/>
      <c r="C763"/>
      <c r="D763"/>
      <c r="E763"/>
      <c r="F763"/>
      <c r="G763"/>
      <c r="H763"/>
      <c r="I763"/>
      <c r="J763"/>
      <c r="K763"/>
      <c r="L763"/>
    </row>
    <row r="764" spans="1:14" ht="22.95" customHeight="1" x14ac:dyDescent="0.25">
      <c r="A764"/>
      <c r="B764"/>
      <c r="C764"/>
      <c r="D764"/>
      <c r="E764"/>
      <c r="F764"/>
      <c r="G764"/>
      <c r="H764"/>
      <c r="I764"/>
      <c r="J764"/>
      <c r="K764"/>
      <c r="L764"/>
    </row>
    <row r="765" spans="1:14" ht="22.95" customHeight="1" x14ac:dyDescent="0.25">
      <c r="A765"/>
      <c r="B765"/>
      <c r="C765"/>
      <c r="D765"/>
      <c r="E765"/>
      <c r="F765"/>
      <c r="G765"/>
      <c r="H765"/>
      <c r="I765"/>
      <c r="J765"/>
      <c r="K765"/>
      <c r="L765"/>
    </row>
    <row r="766" spans="1:14" ht="22.95" customHeight="1" x14ac:dyDescent="0.25">
      <c r="A766"/>
      <c r="B766"/>
      <c r="C766"/>
      <c r="D766"/>
      <c r="E766"/>
      <c r="F766"/>
      <c r="G766"/>
      <c r="H766"/>
      <c r="I766"/>
      <c r="J766"/>
      <c r="K766"/>
      <c r="L766"/>
    </row>
    <row r="767" spans="1:14" ht="22.95" customHeight="1" x14ac:dyDescent="0.25">
      <c r="A767"/>
      <c r="B767"/>
      <c r="C767"/>
      <c r="D767"/>
      <c r="E767"/>
      <c r="F767"/>
      <c r="G767"/>
      <c r="H767"/>
      <c r="I767"/>
      <c r="J767"/>
      <c r="K767"/>
      <c r="L767"/>
    </row>
    <row r="768" spans="1:14" ht="22.95" customHeight="1" x14ac:dyDescent="0.25">
      <c r="A768"/>
      <c r="B768"/>
      <c r="C768"/>
      <c r="D768"/>
      <c r="E768"/>
      <c r="F768"/>
      <c r="G768"/>
      <c r="H768"/>
      <c r="I768"/>
      <c r="J768"/>
      <c r="K768"/>
      <c r="L768"/>
    </row>
    <row r="769" spans="1:12" ht="22.95" customHeight="1" x14ac:dyDescent="0.25">
      <c r="A769"/>
      <c r="B769"/>
      <c r="C769"/>
      <c r="D769"/>
      <c r="E769"/>
      <c r="F769"/>
      <c r="G769"/>
      <c r="H769"/>
      <c r="I769"/>
      <c r="J769"/>
      <c r="K769"/>
      <c r="L769"/>
    </row>
    <row r="770" spans="1:12" ht="22.95" customHeight="1" x14ac:dyDescent="0.25">
      <c r="A770"/>
      <c r="B770"/>
      <c r="C770"/>
      <c r="D770"/>
      <c r="E770"/>
      <c r="F770"/>
      <c r="G770"/>
      <c r="H770"/>
      <c r="I770"/>
      <c r="J770"/>
      <c r="K770"/>
      <c r="L770"/>
    </row>
    <row r="771" spans="1:12" ht="22.95" customHeight="1" x14ac:dyDescent="0.25">
      <c r="A771"/>
      <c r="B771"/>
      <c r="C771"/>
      <c r="D771"/>
      <c r="E771"/>
      <c r="F771"/>
      <c r="G771"/>
      <c r="H771"/>
      <c r="I771"/>
      <c r="J771"/>
      <c r="K771"/>
      <c r="L771"/>
    </row>
    <row r="772" spans="1:12" ht="22.95" customHeight="1" x14ac:dyDescent="0.25">
      <c r="A772"/>
      <c r="B772"/>
      <c r="C772"/>
      <c r="D772"/>
      <c r="E772"/>
      <c r="F772"/>
      <c r="G772"/>
      <c r="H772"/>
      <c r="I772"/>
      <c r="J772"/>
      <c r="K772"/>
      <c r="L772"/>
    </row>
    <row r="773" spans="1:12" ht="22.95" customHeight="1" x14ac:dyDescent="0.25">
      <c r="A773"/>
      <c r="B773"/>
      <c r="C773"/>
      <c r="D773"/>
      <c r="E773"/>
      <c r="F773"/>
      <c r="G773"/>
      <c r="H773"/>
      <c r="I773"/>
      <c r="J773"/>
      <c r="K773"/>
      <c r="L773"/>
    </row>
    <row r="774" spans="1:12" ht="22.95" customHeight="1" x14ac:dyDescent="0.25">
      <c r="A774"/>
      <c r="B774"/>
      <c r="C774"/>
      <c r="D774"/>
      <c r="E774"/>
      <c r="F774"/>
      <c r="G774"/>
      <c r="H774"/>
      <c r="I774"/>
      <c r="J774"/>
      <c r="K774"/>
      <c r="L774"/>
    </row>
    <row r="775" spans="1:12" ht="22.95" customHeight="1" x14ac:dyDescent="0.25">
      <c r="A775"/>
      <c r="B775"/>
      <c r="C775"/>
      <c r="D775"/>
      <c r="E775"/>
      <c r="F775"/>
      <c r="G775"/>
      <c r="H775"/>
      <c r="I775"/>
      <c r="J775"/>
      <c r="K775"/>
      <c r="L775"/>
    </row>
    <row r="776" spans="1:12" ht="22.95" customHeight="1" x14ac:dyDescent="0.25">
      <c r="A776"/>
      <c r="B776"/>
      <c r="C776"/>
      <c r="D776"/>
      <c r="E776"/>
      <c r="F776"/>
      <c r="G776"/>
      <c r="H776"/>
      <c r="I776"/>
      <c r="J776"/>
      <c r="K776"/>
      <c r="L776"/>
    </row>
    <row r="777" spans="1:12" ht="22.95" customHeight="1" x14ac:dyDescent="0.25">
      <c r="A777"/>
      <c r="B777"/>
      <c r="C777"/>
      <c r="D777"/>
      <c r="E777"/>
      <c r="F777"/>
      <c r="G777"/>
      <c r="H777"/>
      <c r="I777"/>
      <c r="J777"/>
      <c r="K777"/>
      <c r="L777"/>
    </row>
    <row r="778" spans="1:12" ht="22.95" customHeight="1" x14ac:dyDescent="0.25">
      <c r="A778"/>
      <c r="B778"/>
      <c r="C778"/>
      <c r="D778"/>
      <c r="E778"/>
      <c r="F778"/>
      <c r="G778"/>
      <c r="H778"/>
      <c r="I778"/>
      <c r="J778"/>
      <c r="K778"/>
      <c r="L778"/>
    </row>
    <row r="779" spans="1:12" ht="22.95" customHeight="1" x14ac:dyDescent="0.25">
      <c r="A779"/>
      <c r="B779"/>
      <c r="C779"/>
      <c r="D779"/>
      <c r="E779"/>
      <c r="F779"/>
      <c r="G779"/>
      <c r="H779"/>
      <c r="I779"/>
      <c r="J779"/>
      <c r="K779"/>
      <c r="L779"/>
    </row>
    <row r="780" spans="1:12" ht="22.95" customHeight="1" x14ac:dyDescent="0.25">
      <c r="A780"/>
      <c r="B780"/>
      <c r="C780"/>
      <c r="D780"/>
      <c r="E780"/>
      <c r="F780"/>
      <c r="G780"/>
      <c r="H780"/>
      <c r="I780"/>
      <c r="J780"/>
      <c r="K780"/>
      <c r="L780"/>
    </row>
    <row r="781" spans="1:12" ht="22.95" customHeight="1" x14ac:dyDescent="0.25">
      <c r="A781"/>
      <c r="B781"/>
      <c r="C781"/>
      <c r="D781"/>
      <c r="E781"/>
      <c r="F781"/>
      <c r="G781"/>
      <c r="H781"/>
      <c r="I781"/>
      <c r="J781"/>
      <c r="K781"/>
      <c r="L781"/>
    </row>
    <row r="782" spans="1:12" ht="22.95" customHeight="1" x14ac:dyDescent="0.25">
      <c r="A782"/>
      <c r="B782"/>
      <c r="C782"/>
      <c r="D782"/>
      <c r="E782"/>
      <c r="F782"/>
      <c r="G782"/>
      <c r="H782"/>
      <c r="I782"/>
      <c r="J782"/>
      <c r="K782"/>
      <c r="L782"/>
    </row>
    <row r="783" spans="1:12" ht="22.95" customHeight="1" x14ac:dyDescent="0.25">
      <c r="A783"/>
      <c r="B783"/>
      <c r="C783"/>
      <c r="D783"/>
      <c r="E783"/>
      <c r="F783"/>
      <c r="G783"/>
      <c r="H783"/>
      <c r="I783"/>
      <c r="J783"/>
      <c r="K783"/>
      <c r="L783"/>
    </row>
    <row r="784" spans="1:12" ht="22.95" customHeight="1" x14ac:dyDescent="0.25">
      <c r="A784"/>
      <c r="B784"/>
      <c r="C784"/>
      <c r="D784"/>
      <c r="E784"/>
      <c r="F784"/>
      <c r="G784"/>
      <c r="H784"/>
      <c r="I784"/>
      <c r="J784"/>
      <c r="K784"/>
      <c r="L784"/>
    </row>
    <row r="785" spans="1:12" ht="22.95" customHeight="1" x14ac:dyDescent="0.25">
      <c r="A785"/>
      <c r="B785"/>
      <c r="C785"/>
      <c r="D785"/>
      <c r="E785"/>
      <c r="F785"/>
      <c r="G785"/>
      <c r="H785"/>
      <c r="I785"/>
      <c r="J785"/>
      <c r="K785"/>
      <c r="L785"/>
    </row>
    <row r="786" spans="1:12" ht="22.95" customHeight="1" x14ac:dyDescent="0.25">
      <c r="A786"/>
      <c r="B786"/>
      <c r="C786"/>
      <c r="D786"/>
      <c r="E786"/>
      <c r="F786"/>
      <c r="G786"/>
      <c r="H786"/>
      <c r="I786"/>
      <c r="J786"/>
      <c r="K786"/>
      <c r="L786"/>
    </row>
    <row r="787" spans="1:12" ht="22.95" customHeight="1" x14ac:dyDescent="0.25">
      <c r="A787"/>
      <c r="B787"/>
      <c r="C787"/>
      <c r="D787"/>
      <c r="E787"/>
      <c r="F787"/>
      <c r="G787"/>
      <c r="H787"/>
      <c r="I787"/>
      <c r="J787"/>
      <c r="K787"/>
      <c r="L787"/>
    </row>
    <row r="788" spans="1:12" ht="22.95" customHeight="1" x14ac:dyDescent="0.25">
      <c r="A788"/>
      <c r="B788"/>
      <c r="C788"/>
      <c r="D788"/>
      <c r="E788"/>
      <c r="F788"/>
      <c r="G788"/>
      <c r="H788"/>
      <c r="I788"/>
      <c r="J788"/>
      <c r="K788"/>
      <c r="L788"/>
    </row>
    <row r="789" spans="1:12" ht="22.95" customHeight="1" x14ac:dyDescent="0.25">
      <c r="A789"/>
      <c r="B789"/>
      <c r="C789"/>
      <c r="D789"/>
      <c r="E789"/>
      <c r="F789"/>
      <c r="G789"/>
      <c r="H789"/>
      <c r="I789"/>
      <c r="J789"/>
      <c r="K789"/>
      <c r="L789"/>
    </row>
    <row r="790" spans="1:12" ht="22.95" customHeight="1" x14ac:dyDescent="0.25">
      <c r="A790"/>
      <c r="B790"/>
      <c r="C790"/>
      <c r="D790"/>
      <c r="E790"/>
      <c r="F790"/>
      <c r="G790"/>
      <c r="H790"/>
      <c r="I790"/>
      <c r="J790"/>
      <c r="K790"/>
      <c r="L790"/>
    </row>
    <row r="791" spans="1:12" ht="22.95" customHeight="1" x14ac:dyDescent="0.25">
      <c r="A791"/>
      <c r="B791"/>
      <c r="C791"/>
      <c r="D791"/>
      <c r="E791"/>
      <c r="F791"/>
      <c r="G791"/>
      <c r="H791"/>
      <c r="I791"/>
      <c r="J791"/>
      <c r="K791"/>
      <c r="L791"/>
    </row>
    <row r="792" spans="1:12" ht="22.95" customHeight="1" x14ac:dyDescent="0.25">
      <c r="A792"/>
      <c r="B792"/>
      <c r="C792"/>
      <c r="D792"/>
      <c r="E792"/>
      <c r="F792"/>
      <c r="G792"/>
      <c r="H792"/>
      <c r="I792"/>
      <c r="J792"/>
      <c r="K792"/>
      <c r="L792"/>
    </row>
    <row r="793" spans="1:12" ht="22.95" customHeight="1" x14ac:dyDescent="0.25">
      <c r="A793"/>
      <c r="B793"/>
      <c r="C793"/>
      <c r="D793"/>
      <c r="E793"/>
      <c r="F793"/>
      <c r="G793"/>
      <c r="H793"/>
      <c r="I793"/>
      <c r="J793"/>
      <c r="K793"/>
      <c r="L793"/>
    </row>
    <row r="794" spans="1:12" ht="22.95" customHeight="1" x14ac:dyDescent="0.25">
      <c r="A794"/>
      <c r="B794"/>
      <c r="C794"/>
      <c r="D794"/>
      <c r="E794"/>
      <c r="F794"/>
      <c r="G794"/>
      <c r="H794"/>
      <c r="I794"/>
      <c r="J794"/>
      <c r="K794"/>
      <c r="L794"/>
    </row>
    <row r="795" spans="1:12" ht="22.95" customHeight="1" x14ac:dyDescent="0.25">
      <c r="A795"/>
      <c r="B795"/>
      <c r="C795"/>
      <c r="D795"/>
      <c r="E795"/>
      <c r="F795"/>
      <c r="G795"/>
      <c r="H795"/>
      <c r="I795"/>
      <c r="J795"/>
      <c r="K795"/>
      <c r="L795"/>
    </row>
    <row r="796" spans="1:12" ht="22.95" customHeight="1" x14ac:dyDescent="0.25">
      <c r="A796"/>
      <c r="B796"/>
      <c r="C796"/>
      <c r="D796"/>
      <c r="E796"/>
      <c r="F796"/>
      <c r="G796"/>
      <c r="H796"/>
      <c r="I796"/>
      <c r="J796"/>
      <c r="K796"/>
      <c r="L796"/>
    </row>
    <row r="797" spans="1:12" ht="22.95" customHeight="1" x14ac:dyDescent="0.25">
      <c r="A797"/>
      <c r="B797"/>
      <c r="C797"/>
      <c r="D797"/>
      <c r="E797"/>
      <c r="F797"/>
      <c r="G797"/>
      <c r="H797"/>
      <c r="I797"/>
      <c r="J797"/>
      <c r="K797"/>
      <c r="L797"/>
    </row>
    <row r="798" spans="1:12" ht="22.95" customHeight="1" x14ac:dyDescent="0.25">
      <c r="A798"/>
      <c r="B798"/>
      <c r="C798"/>
      <c r="D798"/>
      <c r="E798"/>
      <c r="F798"/>
      <c r="G798"/>
      <c r="H798"/>
      <c r="I798"/>
      <c r="J798"/>
      <c r="K798"/>
      <c r="L798"/>
    </row>
    <row r="799" spans="1:12" ht="22.95" customHeight="1" x14ac:dyDescent="0.25">
      <c r="A799"/>
      <c r="B799"/>
      <c r="C799"/>
      <c r="D799"/>
      <c r="E799"/>
      <c r="F799"/>
      <c r="G799"/>
      <c r="H799"/>
      <c r="I799"/>
      <c r="J799"/>
      <c r="K799"/>
      <c r="L799"/>
    </row>
    <row r="800" spans="1:12" ht="22.95" customHeight="1" x14ac:dyDescent="0.25">
      <c r="A800"/>
      <c r="B800"/>
      <c r="C800"/>
      <c r="D800"/>
      <c r="E800"/>
      <c r="F800"/>
      <c r="G800"/>
      <c r="H800"/>
      <c r="I800"/>
      <c r="J800"/>
      <c r="K800"/>
      <c r="L800"/>
    </row>
    <row r="801" spans="1:12" ht="22.95" customHeight="1" x14ac:dyDescent="0.25">
      <c r="A801"/>
      <c r="B801"/>
      <c r="C801"/>
      <c r="D801"/>
      <c r="E801"/>
      <c r="F801"/>
      <c r="G801"/>
      <c r="H801"/>
      <c r="I801"/>
      <c r="J801"/>
      <c r="K801"/>
      <c r="L801"/>
    </row>
    <row r="802" spans="1:12" ht="22.95" customHeight="1" x14ac:dyDescent="0.25">
      <c r="A802"/>
      <c r="B802"/>
      <c r="C802"/>
      <c r="D802"/>
      <c r="E802"/>
      <c r="F802"/>
      <c r="G802"/>
      <c r="H802"/>
      <c r="I802"/>
      <c r="J802"/>
      <c r="K802"/>
      <c r="L802"/>
    </row>
    <row r="803" spans="1:12" ht="22.95" customHeight="1" x14ac:dyDescent="0.25">
      <c r="A803"/>
      <c r="B803"/>
      <c r="C803"/>
      <c r="D803"/>
      <c r="E803"/>
      <c r="F803"/>
      <c r="G803"/>
      <c r="H803"/>
      <c r="I803"/>
      <c r="J803"/>
      <c r="K803"/>
      <c r="L803"/>
    </row>
    <row r="804" spans="1:12" ht="22.95" customHeight="1" x14ac:dyDescent="0.25">
      <c r="A804"/>
      <c r="B804"/>
      <c r="C804"/>
      <c r="D804"/>
      <c r="E804"/>
      <c r="F804"/>
      <c r="G804"/>
      <c r="H804"/>
      <c r="I804"/>
      <c r="J804"/>
      <c r="K804"/>
      <c r="L804"/>
    </row>
    <row r="805" spans="1:12" ht="22.95" customHeight="1" x14ac:dyDescent="0.25">
      <c r="A805"/>
      <c r="B805"/>
      <c r="C805"/>
      <c r="D805"/>
      <c r="E805"/>
      <c r="F805"/>
      <c r="G805"/>
      <c r="H805"/>
      <c r="I805"/>
      <c r="J805"/>
      <c r="K805"/>
      <c r="L805"/>
    </row>
    <row r="806" spans="1:12" ht="22.95" customHeight="1" x14ac:dyDescent="0.25">
      <c r="A806"/>
      <c r="B806"/>
      <c r="C806"/>
      <c r="D806"/>
      <c r="E806"/>
      <c r="F806"/>
      <c r="G806"/>
      <c r="H806"/>
      <c r="I806"/>
      <c r="J806"/>
      <c r="K806"/>
      <c r="L806"/>
    </row>
    <row r="807" spans="1:12" ht="22.95" customHeight="1" x14ac:dyDescent="0.25">
      <c r="A807"/>
      <c r="B807"/>
      <c r="C807"/>
      <c r="D807"/>
      <c r="E807"/>
      <c r="F807"/>
      <c r="G807"/>
      <c r="H807"/>
      <c r="I807"/>
      <c r="J807"/>
      <c r="K807"/>
      <c r="L807"/>
    </row>
    <row r="808" spans="1:12" ht="22.95" customHeight="1" x14ac:dyDescent="0.25">
      <c r="A808"/>
      <c r="B808"/>
      <c r="C808"/>
      <c r="D808"/>
      <c r="E808"/>
      <c r="F808"/>
      <c r="G808"/>
      <c r="H808"/>
      <c r="I808"/>
      <c r="J808"/>
      <c r="K808"/>
      <c r="L808"/>
    </row>
    <row r="809" spans="1:12" ht="22.95" customHeight="1" x14ac:dyDescent="0.25">
      <c r="A809"/>
      <c r="B809"/>
      <c r="C809"/>
      <c r="D809"/>
      <c r="E809"/>
      <c r="F809"/>
      <c r="G809"/>
      <c r="H809"/>
      <c r="I809"/>
      <c r="J809"/>
      <c r="K809"/>
      <c r="L809"/>
    </row>
    <row r="810" spans="1:12" ht="22.95" customHeight="1" x14ac:dyDescent="0.25">
      <c r="A810"/>
      <c r="B810"/>
      <c r="C810"/>
      <c r="D810"/>
      <c r="E810"/>
      <c r="F810"/>
      <c r="G810"/>
      <c r="H810"/>
      <c r="I810"/>
      <c r="J810"/>
      <c r="K810"/>
      <c r="L810"/>
    </row>
    <row r="811" spans="1:12" ht="21" customHeight="1" x14ac:dyDescent="0.25">
      <c r="A811"/>
      <c r="B811"/>
      <c r="C811"/>
      <c r="D811"/>
      <c r="E811"/>
      <c r="F811"/>
      <c r="G811"/>
      <c r="H811"/>
      <c r="I811"/>
      <c r="J811"/>
      <c r="K811"/>
      <c r="L811"/>
    </row>
    <row r="812" spans="1:12" ht="21" customHeight="1" x14ac:dyDescent="0.25">
      <c r="A812"/>
      <c r="B812"/>
      <c r="C812"/>
      <c r="D812"/>
      <c r="E812"/>
      <c r="F812"/>
      <c r="G812"/>
      <c r="H812"/>
      <c r="I812"/>
      <c r="J812"/>
      <c r="K812"/>
      <c r="L812"/>
    </row>
    <row r="813" spans="1:12" ht="100.2" customHeight="1" x14ac:dyDescent="0.25">
      <c r="A813"/>
      <c r="B813"/>
      <c r="C813"/>
      <c r="D813"/>
      <c r="E813"/>
      <c r="F813"/>
      <c r="G813"/>
      <c r="H813"/>
      <c r="I813"/>
      <c r="J813"/>
      <c r="K813"/>
      <c r="L813"/>
    </row>
    <row r="814" spans="1:12" ht="19.95" customHeight="1" x14ac:dyDescent="0.25">
      <c r="A814"/>
      <c r="B814"/>
      <c r="C814"/>
      <c r="D814"/>
      <c r="E814"/>
      <c r="F814"/>
      <c r="G814"/>
      <c r="H814"/>
      <c r="I814"/>
      <c r="J814"/>
      <c r="K814"/>
      <c r="L814"/>
    </row>
    <row r="815" spans="1:12" ht="22.95" customHeight="1" x14ac:dyDescent="0.25">
      <c r="A815"/>
      <c r="B815"/>
      <c r="C815"/>
      <c r="D815"/>
      <c r="E815"/>
      <c r="F815"/>
      <c r="G815"/>
      <c r="H815"/>
      <c r="I815"/>
      <c r="J815"/>
      <c r="K815"/>
      <c r="L815"/>
    </row>
    <row r="816" spans="1:12" ht="22.95" customHeight="1" x14ac:dyDescent="0.25">
      <c r="A816"/>
      <c r="B816"/>
      <c r="C816"/>
      <c r="D816"/>
      <c r="E816"/>
      <c r="F816"/>
      <c r="G816"/>
      <c r="H816"/>
      <c r="I816"/>
      <c r="J816"/>
      <c r="K816"/>
      <c r="L816"/>
    </row>
    <row r="817" spans="1:12" ht="22.95" customHeight="1" x14ac:dyDescent="0.25">
      <c r="A817"/>
      <c r="B817"/>
      <c r="C817"/>
      <c r="D817"/>
      <c r="E817"/>
      <c r="F817"/>
      <c r="G817"/>
      <c r="H817"/>
      <c r="I817"/>
      <c r="J817"/>
      <c r="K817"/>
      <c r="L817"/>
    </row>
    <row r="818" spans="1:12" ht="22.95" customHeight="1" x14ac:dyDescent="0.25">
      <c r="A818"/>
      <c r="B818"/>
      <c r="C818"/>
      <c r="D818"/>
      <c r="E818"/>
      <c r="F818"/>
      <c r="G818"/>
      <c r="H818"/>
      <c r="I818"/>
      <c r="J818"/>
      <c r="K818"/>
      <c r="L818"/>
    </row>
    <row r="819" spans="1:12" ht="22.95" customHeight="1" x14ac:dyDescent="0.25">
      <c r="A819"/>
      <c r="B819"/>
      <c r="C819"/>
      <c r="D819"/>
      <c r="E819"/>
      <c r="F819"/>
      <c r="G819"/>
      <c r="H819"/>
      <c r="I819"/>
      <c r="J819"/>
      <c r="K819"/>
      <c r="L819"/>
    </row>
    <row r="820" spans="1:12" ht="22.95" customHeight="1" x14ac:dyDescent="0.25">
      <c r="A820"/>
      <c r="B820"/>
      <c r="C820"/>
      <c r="D820"/>
      <c r="E820"/>
      <c r="F820"/>
      <c r="G820"/>
      <c r="H820"/>
      <c r="I820"/>
      <c r="J820"/>
      <c r="K820"/>
      <c r="L820"/>
    </row>
    <row r="821" spans="1:12" ht="22.95" customHeight="1" x14ac:dyDescent="0.25">
      <c r="A821"/>
      <c r="B821"/>
      <c r="C821"/>
      <c r="D821"/>
      <c r="E821"/>
      <c r="F821"/>
      <c r="G821"/>
      <c r="H821"/>
      <c r="I821"/>
      <c r="J821"/>
      <c r="K821"/>
      <c r="L821"/>
    </row>
    <row r="822" spans="1:12" ht="22.95" customHeight="1" x14ac:dyDescent="0.25">
      <c r="A822"/>
      <c r="B822"/>
      <c r="C822"/>
      <c r="D822"/>
      <c r="E822"/>
      <c r="F822"/>
      <c r="G822"/>
      <c r="H822"/>
      <c r="I822"/>
      <c r="J822"/>
      <c r="K822"/>
      <c r="L822"/>
    </row>
    <row r="823" spans="1:12" ht="22.95" customHeight="1" x14ac:dyDescent="0.25">
      <c r="A823"/>
      <c r="B823"/>
      <c r="C823"/>
      <c r="D823"/>
      <c r="E823"/>
      <c r="F823"/>
      <c r="G823"/>
      <c r="H823"/>
      <c r="I823"/>
      <c r="J823"/>
      <c r="K823"/>
      <c r="L823"/>
    </row>
    <row r="824" spans="1:12" ht="22.95" customHeight="1" x14ac:dyDescent="0.25">
      <c r="A824"/>
      <c r="B824"/>
      <c r="C824"/>
      <c r="D824"/>
      <c r="E824"/>
      <c r="F824"/>
      <c r="G824"/>
      <c r="H824"/>
      <c r="I824"/>
      <c r="J824"/>
      <c r="K824"/>
      <c r="L824"/>
    </row>
    <row r="825" spans="1:12" ht="22.95" customHeight="1" x14ac:dyDescent="0.25">
      <c r="A825"/>
      <c r="B825"/>
      <c r="C825"/>
      <c r="D825"/>
      <c r="E825"/>
      <c r="F825"/>
      <c r="G825"/>
      <c r="H825"/>
      <c r="I825"/>
      <c r="J825"/>
      <c r="K825"/>
      <c r="L825"/>
    </row>
    <row r="826" spans="1:12" ht="22.95" customHeight="1" x14ac:dyDescent="0.25">
      <c r="A826"/>
      <c r="B826"/>
      <c r="C826"/>
      <c r="D826"/>
      <c r="E826"/>
      <c r="F826"/>
      <c r="G826"/>
      <c r="H826"/>
      <c r="I826"/>
      <c r="J826"/>
      <c r="K826"/>
      <c r="L826"/>
    </row>
    <row r="827" spans="1:12" ht="22.95" customHeight="1" x14ac:dyDescent="0.25">
      <c r="A827"/>
      <c r="B827"/>
      <c r="C827"/>
      <c r="D827"/>
      <c r="E827"/>
      <c r="F827"/>
      <c r="G827"/>
      <c r="H827"/>
      <c r="I827"/>
      <c r="J827"/>
      <c r="K827"/>
      <c r="L827"/>
    </row>
    <row r="828" spans="1:12" ht="22.95" customHeight="1" x14ac:dyDescent="0.25">
      <c r="A828"/>
      <c r="B828"/>
      <c r="C828"/>
      <c r="D828"/>
      <c r="E828"/>
      <c r="F828"/>
      <c r="G828"/>
      <c r="H828"/>
      <c r="I828"/>
      <c r="J828"/>
      <c r="K828"/>
      <c r="L828"/>
    </row>
    <row r="829" spans="1:12" ht="22.95" customHeight="1" x14ac:dyDescent="0.25">
      <c r="A829"/>
      <c r="B829"/>
      <c r="C829"/>
      <c r="D829"/>
      <c r="E829"/>
      <c r="F829"/>
      <c r="G829"/>
      <c r="H829"/>
      <c r="I829"/>
      <c r="J829"/>
      <c r="K829"/>
      <c r="L829"/>
    </row>
    <row r="830" spans="1:12" ht="22.95" customHeight="1" x14ac:dyDescent="0.25">
      <c r="A830"/>
      <c r="B830"/>
      <c r="C830"/>
      <c r="D830"/>
      <c r="E830"/>
      <c r="F830"/>
      <c r="G830"/>
      <c r="H830"/>
      <c r="I830"/>
      <c r="J830"/>
      <c r="K830"/>
      <c r="L830"/>
    </row>
    <row r="831" spans="1:12" ht="22.95" customHeight="1" x14ac:dyDescent="0.25">
      <c r="A831"/>
      <c r="B831"/>
      <c r="C831"/>
      <c r="D831"/>
      <c r="E831"/>
      <c r="F831"/>
      <c r="G831"/>
      <c r="H831"/>
      <c r="I831"/>
      <c r="J831"/>
      <c r="K831"/>
      <c r="L831"/>
    </row>
    <row r="832" spans="1:12" ht="22.95" customHeight="1" x14ac:dyDescent="0.25">
      <c r="A832"/>
      <c r="B832"/>
      <c r="C832"/>
      <c r="D832"/>
      <c r="E832"/>
      <c r="F832"/>
      <c r="G832"/>
      <c r="H832"/>
      <c r="I832"/>
      <c r="J832"/>
      <c r="K832"/>
      <c r="L832"/>
    </row>
    <row r="833" spans="1:12" ht="22.95" customHeight="1" x14ac:dyDescent="0.25">
      <c r="A833"/>
      <c r="B833"/>
      <c r="C833"/>
      <c r="D833"/>
      <c r="E833"/>
      <c r="F833"/>
      <c r="G833"/>
      <c r="H833"/>
      <c r="I833"/>
      <c r="J833"/>
      <c r="K833"/>
      <c r="L833"/>
    </row>
    <row r="834" spans="1:12" ht="22.95" customHeight="1" x14ac:dyDescent="0.25">
      <c r="A834"/>
      <c r="B834"/>
      <c r="C834"/>
      <c r="D834"/>
      <c r="E834"/>
      <c r="F834"/>
      <c r="G834"/>
      <c r="H834"/>
      <c r="I834"/>
      <c r="J834"/>
      <c r="K834"/>
      <c r="L834"/>
    </row>
    <row r="835" spans="1:12" ht="22.95" customHeight="1" x14ac:dyDescent="0.25">
      <c r="A835"/>
      <c r="B835"/>
      <c r="C835"/>
      <c r="D835"/>
      <c r="E835"/>
      <c r="F835"/>
      <c r="G835"/>
      <c r="H835"/>
      <c r="I835"/>
      <c r="J835"/>
      <c r="K835"/>
      <c r="L835"/>
    </row>
    <row r="836" spans="1:12" ht="22.95" customHeight="1" x14ac:dyDescent="0.25">
      <c r="A836"/>
      <c r="B836"/>
      <c r="C836"/>
      <c r="D836"/>
      <c r="E836"/>
      <c r="F836"/>
      <c r="G836"/>
      <c r="H836"/>
      <c r="I836"/>
      <c r="J836"/>
      <c r="K836"/>
      <c r="L836"/>
    </row>
    <row r="837" spans="1:12" ht="22.95" customHeight="1" x14ac:dyDescent="0.25">
      <c r="A837"/>
      <c r="B837"/>
      <c r="C837"/>
      <c r="D837"/>
      <c r="E837"/>
      <c r="F837"/>
      <c r="G837"/>
      <c r="H837"/>
      <c r="I837"/>
      <c r="J837"/>
      <c r="K837"/>
      <c r="L837"/>
    </row>
    <row r="838" spans="1:12" ht="22.95" customHeight="1" x14ac:dyDescent="0.25">
      <c r="A838"/>
      <c r="B838"/>
      <c r="C838"/>
      <c r="D838"/>
      <c r="E838"/>
      <c r="F838"/>
      <c r="G838"/>
      <c r="H838"/>
      <c r="I838"/>
      <c r="J838"/>
      <c r="K838"/>
      <c r="L838"/>
    </row>
    <row r="839" spans="1:12" ht="22.95" customHeight="1" x14ac:dyDescent="0.25">
      <c r="A839"/>
      <c r="B839"/>
      <c r="C839"/>
      <c r="D839"/>
      <c r="E839"/>
      <c r="F839"/>
      <c r="G839"/>
      <c r="H839"/>
      <c r="I839"/>
      <c r="J839"/>
      <c r="K839"/>
      <c r="L839"/>
    </row>
    <row r="840" spans="1:12" ht="22.95" customHeight="1" x14ac:dyDescent="0.25">
      <c r="A840"/>
      <c r="B840"/>
      <c r="C840"/>
      <c r="D840"/>
      <c r="E840"/>
      <c r="F840"/>
      <c r="G840"/>
      <c r="H840"/>
      <c r="I840"/>
      <c r="J840"/>
      <c r="K840"/>
      <c r="L840"/>
    </row>
    <row r="841" spans="1:12" ht="22.95" customHeight="1" x14ac:dyDescent="0.25">
      <c r="A841"/>
      <c r="B841"/>
      <c r="C841"/>
      <c r="D841"/>
      <c r="E841"/>
      <c r="F841"/>
      <c r="G841"/>
      <c r="H841"/>
      <c r="I841"/>
      <c r="J841"/>
      <c r="K841"/>
      <c r="L841"/>
    </row>
    <row r="842" spans="1:12" ht="22.95" customHeight="1" x14ac:dyDescent="0.25">
      <c r="A842"/>
      <c r="B842"/>
      <c r="C842"/>
      <c r="D842"/>
      <c r="E842"/>
      <c r="F842"/>
      <c r="G842"/>
      <c r="H842"/>
      <c r="I842"/>
      <c r="J842"/>
      <c r="K842"/>
      <c r="L842"/>
    </row>
    <row r="843" spans="1:12" ht="22.95" customHeight="1" x14ac:dyDescent="0.25">
      <c r="A843"/>
      <c r="B843"/>
      <c r="C843"/>
      <c r="D843"/>
      <c r="E843"/>
      <c r="F843"/>
      <c r="G843"/>
      <c r="H843"/>
      <c r="I843"/>
      <c r="J843"/>
      <c r="K843"/>
      <c r="L843"/>
    </row>
    <row r="844" spans="1:12" ht="22.95" customHeight="1" x14ac:dyDescent="0.25">
      <c r="A844"/>
      <c r="B844"/>
      <c r="C844"/>
      <c r="D844"/>
      <c r="E844"/>
      <c r="F844"/>
      <c r="G844"/>
      <c r="H844"/>
      <c r="I844"/>
      <c r="J844"/>
      <c r="K844"/>
      <c r="L844"/>
    </row>
    <row r="845" spans="1:12" ht="22.95" customHeight="1" x14ac:dyDescent="0.25">
      <c r="A845"/>
      <c r="B845"/>
      <c r="C845"/>
      <c r="D845"/>
      <c r="E845"/>
      <c r="F845"/>
      <c r="G845"/>
      <c r="H845"/>
      <c r="I845"/>
      <c r="J845"/>
      <c r="K845"/>
      <c r="L845"/>
    </row>
    <row r="846" spans="1:12" ht="22.95" customHeight="1" x14ac:dyDescent="0.25">
      <c r="A846"/>
      <c r="B846"/>
      <c r="C846"/>
      <c r="D846"/>
      <c r="E846"/>
      <c r="F846"/>
      <c r="G846"/>
      <c r="H846"/>
      <c r="I846"/>
      <c r="J846"/>
      <c r="K846"/>
      <c r="L846"/>
    </row>
    <row r="847" spans="1:12" ht="22.95" customHeight="1" x14ac:dyDescent="0.25">
      <c r="A847"/>
      <c r="B847"/>
      <c r="C847"/>
      <c r="D847"/>
      <c r="E847"/>
      <c r="F847"/>
      <c r="G847"/>
      <c r="H847"/>
      <c r="I847"/>
      <c r="J847"/>
      <c r="K847"/>
      <c r="L847"/>
    </row>
    <row r="848" spans="1:12" ht="22.95" customHeight="1" x14ac:dyDescent="0.25">
      <c r="A848"/>
      <c r="B848"/>
      <c r="C848"/>
      <c r="D848"/>
      <c r="E848"/>
      <c r="F848"/>
      <c r="G848"/>
      <c r="H848"/>
      <c r="I848"/>
      <c r="J848"/>
      <c r="K848"/>
      <c r="L848"/>
    </row>
    <row r="849" spans="1:12" ht="22.95" customHeight="1" x14ac:dyDescent="0.25">
      <c r="A849"/>
      <c r="B849"/>
      <c r="C849"/>
      <c r="D849"/>
      <c r="E849"/>
      <c r="F849"/>
      <c r="G849"/>
      <c r="H849"/>
      <c r="I849"/>
      <c r="J849"/>
      <c r="K849"/>
      <c r="L849"/>
    </row>
    <row r="850" spans="1:12" ht="22.95" customHeight="1" x14ac:dyDescent="0.25">
      <c r="A850"/>
      <c r="B850"/>
      <c r="C850"/>
      <c r="D850"/>
      <c r="E850"/>
      <c r="F850"/>
      <c r="G850"/>
      <c r="H850"/>
      <c r="I850"/>
      <c r="J850"/>
      <c r="K850"/>
      <c r="L850"/>
    </row>
    <row r="851" spans="1:12" ht="22.95" customHeight="1" x14ac:dyDescent="0.25">
      <c r="A851"/>
      <c r="B851"/>
      <c r="C851"/>
      <c r="D851"/>
      <c r="E851"/>
      <c r="F851"/>
      <c r="G851"/>
      <c r="H851"/>
      <c r="I851"/>
      <c r="J851"/>
      <c r="K851"/>
      <c r="L851"/>
    </row>
    <row r="852" spans="1:12" ht="22.95" customHeight="1" x14ac:dyDescent="0.25">
      <c r="A852"/>
      <c r="B852"/>
      <c r="C852"/>
      <c r="D852"/>
      <c r="E852"/>
      <c r="F852"/>
      <c r="G852"/>
      <c r="H852"/>
      <c r="I852"/>
      <c r="J852"/>
      <c r="K852"/>
      <c r="L852"/>
    </row>
    <row r="853" spans="1:12" ht="22.95" customHeight="1" x14ac:dyDescent="0.25">
      <c r="A853"/>
      <c r="B853"/>
      <c r="C853"/>
      <c r="D853"/>
      <c r="E853"/>
      <c r="F853"/>
      <c r="G853"/>
      <c r="H853"/>
      <c r="I853"/>
      <c r="J853"/>
      <c r="K853"/>
      <c r="L853"/>
    </row>
    <row r="854" spans="1:12" ht="22.95" customHeight="1" x14ac:dyDescent="0.25">
      <c r="A854"/>
      <c r="B854"/>
      <c r="C854"/>
      <c r="D854"/>
      <c r="E854"/>
      <c r="F854"/>
      <c r="G854"/>
      <c r="H854"/>
      <c r="I854"/>
      <c r="J854"/>
      <c r="K854"/>
      <c r="L854"/>
    </row>
    <row r="855" spans="1:12" ht="22.95" customHeight="1" x14ac:dyDescent="0.25">
      <c r="A855"/>
      <c r="B855"/>
      <c r="C855"/>
      <c r="D855"/>
      <c r="E855"/>
      <c r="F855"/>
      <c r="G855"/>
      <c r="H855"/>
      <c r="I855"/>
      <c r="J855"/>
      <c r="K855"/>
      <c r="L855"/>
    </row>
    <row r="856" spans="1:12" ht="22.95" customHeight="1" x14ac:dyDescent="0.25">
      <c r="A856"/>
      <c r="B856"/>
      <c r="C856"/>
      <c r="D856"/>
      <c r="E856"/>
      <c r="F856"/>
      <c r="G856"/>
      <c r="H856"/>
      <c r="I856"/>
      <c r="J856"/>
      <c r="K856"/>
      <c r="L856"/>
    </row>
    <row r="857" spans="1:12" ht="22.95" customHeight="1" x14ac:dyDescent="0.25">
      <c r="A857"/>
      <c r="B857"/>
      <c r="C857"/>
      <c r="D857"/>
      <c r="E857"/>
      <c r="F857"/>
      <c r="G857"/>
      <c r="H857"/>
      <c r="I857"/>
      <c r="J857"/>
      <c r="K857"/>
      <c r="L857"/>
    </row>
    <row r="858" spans="1:12" ht="22.95" customHeight="1" x14ac:dyDescent="0.25">
      <c r="A858"/>
      <c r="B858"/>
      <c r="C858"/>
      <c r="D858"/>
      <c r="E858"/>
      <c r="F858"/>
      <c r="G858"/>
      <c r="H858"/>
      <c r="I858"/>
      <c r="J858"/>
      <c r="K858"/>
      <c r="L858"/>
    </row>
    <row r="859" spans="1:12" ht="22.95" customHeight="1" x14ac:dyDescent="0.25">
      <c r="A859"/>
      <c r="B859"/>
      <c r="C859"/>
      <c r="D859"/>
      <c r="E859"/>
      <c r="F859"/>
      <c r="G859"/>
      <c r="H859"/>
      <c r="I859"/>
      <c r="J859"/>
      <c r="K859"/>
      <c r="L859"/>
    </row>
    <row r="860" spans="1:12" ht="22.95" customHeight="1" x14ac:dyDescent="0.25">
      <c r="A860"/>
      <c r="B860"/>
      <c r="C860"/>
      <c r="D860"/>
      <c r="E860"/>
      <c r="F860"/>
      <c r="G860"/>
      <c r="H860"/>
      <c r="I860"/>
      <c r="J860"/>
      <c r="K860"/>
      <c r="L860"/>
    </row>
    <row r="861" spans="1:12" ht="22.95" customHeight="1" x14ac:dyDescent="0.25">
      <c r="A861"/>
      <c r="B861"/>
      <c r="C861"/>
      <c r="D861"/>
      <c r="E861"/>
      <c r="F861"/>
      <c r="G861"/>
      <c r="H861"/>
      <c r="I861"/>
      <c r="J861"/>
      <c r="K861"/>
      <c r="L861"/>
    </row>
    <row r="862" spans="1:12" ht="22.95" customHeight="1" x14ac:dyDescent="0.25">
      <c r="A862"/>
      <c r="B862"/>
      <c r="C862"/>
      <c r="D862"/>
      <c r="E862"/>
      <c r="F862"/>
      <c r="G862"/>
      <c r="H862"/>
      <c r="I862"/>
      <c r="J862"/>
      <c r="K862"/>
      <c r="L862"/>
    </row>
    <row r="863" spans="1:12" ht="22.95" customHeight="1" x14ac:dyDescent="0.25">
      <c r="A863"/>
      <c r="B863"/>
      <c r="C863"/>
      <c r="D863"/>
      <c r="E863"/>
      <c r="F863"/>
      <c r="G863"/>
      <c r="H863"/>
      <c r="I863"/>
      <c r="J863"/>
      <c r="K863"/>
      <c r="L863"/>
    </row>
    <row r="864" spans="1:12" ht="22.95" customHeight="1" x14ac:dyDescent="0.25">
      <c r="A864"/>
      <c r="B864"/>
      <c r="C864"/>
      <c r="D864"/>
      <c r="E864"/>
      <c r="F864"/>
      <c r="G864"/>
      <c r="H864"/>
      <c r="I864"/>
      <c r="J864"/>
      <c r="K864"/>
      <c r="L864"/>
    </row>
    <row r="865" spans="1:12" ht="22.95" customHeight="1" x14ac:dyDescent="0.25">
      <c r="A865"/>
      <c r="B865"/>
      <c r="C865"/>
      <c r="D865"/>
      <c r="E865"/>
      <c r="F865"/>
      <c r="G865"/>
      <c r="H865"/>
      <c r="I865"/>
      <c r="J865"/>
      <c r="K865"/>
      <c r="L865"/>
    </row>
    <row r="866" spans="1:12" ht="22.95" customHeight="1" x14ac:dyDescent="0.25">
      <c r="A866"/>
      <c r="B866"/>
      <c r="C866"/>
      <c r="D866"/>
      <c r="E866"/>
      <c r="F866"/>
      <c r="G866"/>
      <c r="H866"/>
      <c r="I866"/>
      <c r="J866"/>
      <c r="K866"/>
      <c r="L866"/>
    </row>
    <row r="867" spans="1:12" ht="22.95" customHeight="1" x14ac:dyDescent="0.25">
      <c r="A867"/>
      <c r="B867"/>
      <c r="C867"/>
      <c r="D867"/>
      <c r="E867"/>
      <c r="F867"/>
      <c r="G867"/>
      <c r="H867"/>
      <c r="I867"/>
      <c r="J867"/>
      <c r="K867"/>
      <c r="L867"/>
    </row>
    <row r="868" spans="1:12" ht="22.95" customHeight="1" x14ac:dyDescent="0.25">
      <c r="A868"/>
      <c r="B868"/>
      <c r="C868"/>
      <c r="D868"/>
      <c r="E868"/>
      <c r="F868"/>
      <c r="G868"/>
      <c r="H868"/>
      <c r="I868"/>
      <c r="J868"/>
      <c r="K868"/>
      <c r="L868"/>
    </row>
    <row r="869" spans="1:12" ht="22.95" customHeight="1" x14ac:dyDescent="0.25">
      <c r="A869"/>
      <c r="B869"/>
      <c r="C869"/>
      <c r="D869"/>
      <c r="E869"/>
      <c r="F869"/>
      <c r="G869"/>
      <c r="H869"/>
      <c r="I869"/>
      <c r="J869"/>
      <c r="K869"/>
      <c r="L869"/>
    </row>
    <row r="870" spans="1:12" ht="22.95" customHeight="1" x14ac:dyDescent="0.25">
      <c r="A870"/>
      <c r="B870"/>
      <c r="C870"/>
      <c r="D870"/>
      <c r="E870"/>
      <c r="F870"/>
      <c r="G870"/>
      <c r="H870"/>
      <c r="I870"/>
      <c r="J870"/>
      <c r="K870"/>
      <c r="L870"/>
    </row>
    <row r="871" spans="1:12" ht="22.95" customHeight="1" x14ac:dyDescent="0.25">
      <c r="A871"/>
      <c r="B871"/>
      <c r="C871"/>
      <c r="D871"/>
      <c r="E871"/>
      <c r="F871"/>
      <c r="G871"/>
      <c r="H871"/>
      <c r="I871"/>
      <c r="J871"/>
      <c r="K871"/>
      <c r="L871"/>
    </row>
    <row r="872" spans="1:12" ht="22.95" customHeight="1" x14ac:dyDescent="0.25">
      <c r="A872"/>
      <c r="B872"/>
      <c r="C872"/>
      <c r="D872"/>
      <c r="E872"/>
      <c r="F872"/>
      <c r="G872"/>
      <c r="H872"/>
      <c r="I872"/>
      <c r="J872"/>
      <c r="K872"/>
      <c r="L872"/>
    </row>
    <row r="873" spans="1:12" ht="22.95" customHeight="1" x14ac:dyDescent="0.25">
      <c r="A873"/>
      <c r="B873"/>
      <c r="C873"/>
      <c r="D873"/>
      <c r="E873"/>
      <c r="F873"/>
      <c r="G873"/>
      <c r="H873"/>
      <c r="I873"/>
      <c r="J873"/>
      <c r="K873"/>
      <c r="L873"/>
    </row>
    <row r="874" spans="1:12" ht="22.95" customHeight="1" x14ac:dyDescent="0.25">
      <c r="A874"/>
      <c r="B874"/>
      <c r="C874"/>
      <c r="D874"/>
      <c r="E874"/>
      <c r="F874"/>
      <c r="G874"/>
      <c r="H874"/>
      <c r="I874"/>
      <c r="J874"/>
      <c r="K874"/>
      <c r="L874"/>
    </row>
    <row r="875" spans="1:12" ht="22.95" customHeight="1" x14ac:dyDescent="0.25">
      <c r="A875"/>
      <c r="B875"/>
      <c r="C875"/>
      <c r="D875"/>
      <c r="E875"/>
      <c r="F875"/>
      <c r="G875"/>
      <c r="H875"/>
      <c r="I875"/>
      <c r="J875"/>
      <c r="K875"/>
      <c r="L875"/>
    </row>
    <row r="876" spans="1:12" ht="21.6" customHeight="1" x14ac:dyDescent="0.25">
      <c r="A876"/>
      <c r="B876"/>
      <c r="C876"/>
      <c r="D876"/>
      <c r="E876"/>
      <c r="F876"/>
      <c r="G876"/>
      <c r="H876"/>
      <c r="I876"/>
      <c r="J876"/>
      <c r="K876"/>
      <c r="L876"/>
    </row>
    <row r="877" spans="1:12" ht="21" customHeight="1" x14ac:dyDescent="0.25">
      <c r="A877"/>
      <c r="B877"/>
      <c r="C877"/>
      <c r="D877"/>
      <c r="E877"/>
      <c r="F877"/>
      <c r="G877"/>
      <c r="H877"/>
      <c r="I877"/>
      <c r="J877"/>
      <c r="K877"/>
      <c r="L877"/>
    </row>
    <row r="878" spans="1:12" ht="100.2" customHeight="1" x14ac:dyDescent="0.25">
      <c r="A878"/>
      <c r="B878"/>
      <c r="C878"/>
      <c r="D878"/>
      <c r="E878"/>
      <c r="F878"/>
      <c r="G878"/>
      <c r="H878"/>
      <c r="I878"/>
      <c r="J878"/>
      <c r="K878"/>
      <c r="L878"/>
    </row>
    <row r="879" spans="1:12" ht="19.95" customHeight="1" x14ac:dyDescent="0.25">
      <c r="A879"/>
      <c r="B879"/>
      <c r="C879"/>
      <c r="D879"/>
      <c r="E879"/>
      <c r="F879"/>
      <c r="G879"/>
      <c r="H879"/>
      <c r="I879"/>
      <c r="J879"/>
      <c r="K879"/>
      <c r="L879"/>
    </row>
    <row r="880" spans="1:12" ht="22.95" customHeight="1" x14ac:dyDescent="0.25">
      <c r="A880"/>
      <c r="B880"/>
      <c r="C880"/>
      <c r="D880"/>
      <c r="E880"/>
      <c r="F880"/>
      <c r="G880"/>
      <c r="H880"/>
      <c r="I880"/>
      <c r="J880"/>
      <c r="K880"/>
      <c r="L880"/>
    </row>
    <row r="881" spans="1:12" ht="22.95" customHeight="1" x14ac:dyDescent="0.25">
      <c r="A881"/>
      <c r="B881"/>
      <c r="C881"/>
      <c r="D881"/>
      <c r="E881"/>
      <c r="F881"/>
      <c r="G881"/>
      <c r="H881"/>
      <c r="I881"/>
      <c r="J881"/>
      <c r="K881"/>
      <c r="L881"/>
    </row>
    <row r="882" spans="1:12" ht="22.95" customHeight="1" x14ac:dyDescent="0.25">
      <c r="A882"/>
      <c r="B882"/>
      <c r="C882"/>
      <c r="D882"/>
      <c r="E882"/>
      <c r="F882"/>
      <c r="G882"/>
      <c r="H882"/>
      <c r="I882"/>
      <c r="J882"/>
      <c r="K882"/>
      <c r="L882"/>
    </row>
    <row r="883" spans="1:12" ht="22.95" customHeight="1" x14ac:dyDescent="0.25">
      <c r="A883"/>
      <c r="B883"/>
      <c r="C883"/>
      <c r="D883"/>
      <c r="E883"/>
      <c r="F883"/>
      <c r="G883"/>
      <c r="H883"/>
      <c r="I883"/>
      <c r="J883"/>
      <c r="K883"/>
      <c r="L883"/>
    </row>
    <row r="884" spans="1:12" ht="22.95" customHeight="1" x14ac:dyDescent="0.25">
      <c r="A884"/>
      <c r="B884"/>
      <c r="C884"/>
      <c r="D884"/>
      <c r="E884"/>
      <c r="F884"/>
      <c r="G884"/>
      <c r="H884"/>
      <c r="I884"/>
      <c r="J884"/>
      <c r="K884"/>
      <c r="L884"/>
    </row>
    <row r="885" spans="1:12" ht="22.95" customHeight="1" x14ac:dyDescent="0.25">
      <c r="A885"/>
      <c r="B885"/>
      <c r="C885"/>
      <c r="D885"/>
      <c r="E885"/>
      <c r="F885"/>
      <c r="G885"/>
      <c r="H885"/>
      <c r="I885"/>
      <c r="J885"/>
      <c r="K885"/>
      <c r="L885"/>
    </row>
    <row r="886" spans="1:12" ht="22.95" customHeight="1" x14ac:dyDescent="0.25">
      <c r="A886"/>
      <c r="B886"/>
      <c r="C886"/>
      <c r="D886"/>
      <c r="E886"/>
      <c r="F886"/>
      <c r="G886"/>
      <c r="H886"/>
      <c r="I886"/>
      <c r="J886"/>
      <c r="K886"/>
      <c r="L886"/>
    </row>
    <row r="887" spans="1:12" ht="22.95" customHeight="1" x14ac:dyDescent="0.25">
      <c r="A887"/>
      <c r="B887"/>
      <c r="C887"/>
      <c r="D887"/>
      <c r="E887"/>
      <c r="F887"/>
      <c r="G887"/>
      <c r="H887"/>
      <c r="I887"/>
      <c r="J887"/>
      <c r="K887"/>
      <c r="L887"/>
    </row>
    <row r="888" spans="1:12" ht="22.95" customHeight="1" x14ac:dyDescent="0.25">
      <c r="A888"/>
      <c r="B888"/>
      <c r="C888"/>
      <c r="D888"/>
      <c r="E888"/>
      <c r="F888"/>
      <c r="G888"/>
      <c r="H888"/>
      <c r="I888"/>
      <c r="J888"/>
      <c r="K888"/>
      <c r="L888"/>
    </row>
    <row r="889" spans="1:12" ht="22.95" customHeight="1" x14ac:dyDescent="0.25">
      <c r="A889"/>
      <c r="B889"/>
      <c r="C889"/>
      <c r="D889"/>
      <c r="E889"/>
      <c r="F889"/>
      <c r="G889"/>
      <c r="H889"/>
      <c r="I889"/>
      <c r="J889"/>
      <c r="K889"/>
      <c r="L889"/>
    </row>
    <row r="890" spans="1:12" ht="22.95" customHeight="1" x14ac:dyDescent="0.25">
      <c r="A890"/>
      <c r="B890"/>
      <c r="C890"/>
      <c r="D890"/>
      <c r="E890"/>
      <c r="F890"/>
      <c r="G890"/>
      <c r="H890"/>
      <c r="I890"/>
      <c r="J890"/>
      <c r="K890"/>
      <c r="L890"/>
    </row>
    <row r="891" spans="1:12" ht="22.95" customHeight="1" x14ac:dyDescent="0.25">
      <c r="A891"/>
      <c r="B891"/>
      <c r="C891"/>
      <c r="D891"/>
      <c r="E891"/>
      <c r="F891"/>
      <c r="G891"/>
      <c r="H891"/>
      <c r="I891"/>
      <c r="J891"/>
      <c r="K891"/>
      <c r="L891"/>
    </row>
    <row r="892" spans="1:12" ht="22.95" customHeight="1" x14ac:dyDescent="0.25">
      <c r="A892"/>
      <c r="B892"/>
      <c r="C892"/>
      <c r="D892"/>
      <c r="E892"/>
      <c r="F892"/>
      <c r="G892"/>
      <c r="H892"/>
      <c r="I892"/>
      <c r="J892"/>
      <c r="K892"/>
      <c r="L892"/>
    </row>
    <row r="893" spans="1:12" ht="22.95" customHeight="1" x14ac:dyDescent="0.25">
      <c r="A893"/>
      <c r="B893"/>
      <c r="C893"/>
      <c r="D893"/>
      <c r="E893"/>
      <c r="F893"/>
      <c r="G893"/>
      <c r="H893"/>
      <c r="I893"/>
      <c r="J893"/>
      <c r="K893"/>
      <c r="L893"/>
    </row>
    <row r="894" spans="1:12" ht="22.95" customHeight="1" x14ac:dyDescent="0.25">
      <c r="A894"/>
      <c r="B894"/>
      <c r="C894"/>
      <c r="D894"/>
      <c r="E894"/>
      <c r="F894"/>
      <c r="G894"/>
      <c r="H894"/>
      <c r="I894"/>
      <c r="J894"/>
      <c r="K894"/>
      <c r="L894"/>
    </row>
    <row r="895" spans="1:12" ht="22.95" customHeight="1" x14ac:dyDescent="0.25">
      <c r="A895"/>
      <c r="B895"/>
      <c r="C895"/>
      <c r="D895"/>
      <c r="E895"/>
      <c r="F895"/>
      <c r="G895"/>
      <c r="H895"/>
      <c r="I895"/>
      <c r="J895"/>
      <c r="K895"/>
      <c r="L895"/>
    </row>
    <row r="896" spans="1:12" ht="22.95" customHeight="1" x14ac:dyDescent="0.25">
      <c r="A896"/>
      <c r="B896"/>
      <c r="C896"/>
      <c r="D896"/>
      <c r="E896"/>
      <c r="F896"/>
      <c r="G896"/>
      <c r="H896"/>
      <c r="I896"/>
      <c r="J896"/>
      <c r="K896"/>
      <c r="L896"/>
    </row>
    <row r="897" spans="1:12" ht="22.95" customHeight="1" x14ac:dyDescent="0.25">
      <c r="A897"/>
      <c r="B897"/>
      <c r="C897"/>
      <c r="D897"/>
      <c r="E897"/>
      <c r="F897"/>
      <c r="G897"/>
      <c r="H897"/>
      <c r="I897"/>
      <c r="J897"/>
      <c r="K897"/>
      <c r="L897"/>
    </row>
    <row r="898" spans="1:12" ht="22.95" customHeight="1" x14ac:dyDescent="0.25">
      <c r="A898"/>
      <c r="B898"/>
      <c r="C898"/>
      <c r="D898"/>
      <c r="E898"/>
      <c r="F898"/>
      <c r="G898"/>
      <c r="H898"/>
      <c r="I898"/>
      <c r="J898"/>
      <c r="K898"/>
      <c r="L898"/>
    </row>
    <row r="899" spans="1:12" ht="22.95" customHeight="1" x14ac:dyDescent="0.25">
      <c r="A899"/>
      <c r="B899"/>
      <c r="C899"/>
      <c r="D899"/>
      <c r="E899"/>
      <c r="F899"/>
      <c r="G899"/>
      <c r="H899"/>
      <c r="I899"/>
      <c r="J899"/>
      <c r="K899"/>
      <c r="L899"/>
    </row>
    <row r="900" spans="1:12" ht="22.95" customHeight="1" x14ac:dyDescent="0.25">
      <c r="A900"/>
      <c r="B900"/>
      <c r="C900"/>
      <c r="D900"/>
      <c r="E900"/>
      <c r="F900"/>
      <c r="G900"/>
      <c r="H900"/>
      <c r="I900"/>
      <c r="J900"/>
      <c r="K900"/>
      <c r="L900"/>
    </row>
    <row r="901" spans="1:12" ht="22.95" customHeight="1" x14ac:dyDescent="0.25">
      <c r="A901"/>
      <c r="B901"/>
      <c r="C901"/>
      <c r="D901"/>
      <c r="E901"/>
      <c r="F901"/>
      <c r="G901"/>
      <c r="H901"/>
      <c r="I901"/>
      <c r="J901"/>
      <c r="K901"/>
      <c r="L901"/>
    </row>
    <row r="902" spans="1:12" ht="22.95" customHeight="1" x14ac:dyDescent="0.25">
      <c r="A902"/>
      <c r="B902"/>
      <c r="C902"/>
      <c r="D902"/>
      <c r="E902"/>
      <c r="F902"/>
      <c r="G902"/>
      <c r="H902"/>
      <c r="I902"/>
      <c r="J902"/>
      <c r="K902"/>
      <c r="L902"/>
    </row>
    <row r="903" spans="1:12" ht="22.95" customHeight="1" x14ac:dyDescent="0.25">
      <c r="A903"/>
      <c r="B903"/>
      <c r="C903"/>
      <c r="D903"/>
      <c r="E903"/>
      <c r="F903"/>
      <c r="G903"/>
      <c r="H903"/>
      <c r="I903"/>
      <c r="J903"/>
      <c r="K903"/>
      <c r="L903"/>
    </row>
    <row r="904" spans="1:12" ht="22.95" customHeight="1" x14ac:dyDescent="0.25">
      <c r="A904"/>
      <c r="B904"/>
      <c r="C904"/>
      <c r="D904"/>
      <c r="E904"/>
      <c r="F904"/>
      <c r="G904"/>
      <c r="H904"/>
      <c r="I904"/>
      <c r="J904"/>
      <c r="K904"/>
      <c r="L904"/>
    </row>
    <row r="905" spans="1:12" ht="22.95" customHeight="1" x14ac:dyDescent="0.25">
      <c r="A905"/>
      <c r="B905"/>
      <c r="C905"/>
      <c r="D905"/>
      <c r="E905"/>
      <c r="F905"/>
      <c r="G905"/>
      <c r="H905"/>
      <c r="I905"/>
      <c r="J905"/>
      <c r="K905"/>
      <c r="L905"/>
    </row>
    <row r="906" spans="1:12" ht="22.95" customHeight="1" x14ac:dyDescent="0.25">
      <c r="A906"/>
      <c r="B906"/>
      <c r="C906"/>
      <c r="D906"/>
      <c r="E906"/>
      <c r="F906"/>
      <c r="G906"/>
      <c r="H906"/>
      <c r="I906"/>
      <c r="J906"/>
      <c r="K906"/>
      <c r="L906"/>
    </row>
    <row r="907" spans="1:12" ht="22.95" customHeight="1" x14ac:dyDescent="0.25">
      <c r="A907"/>
      <c r="B907"/>
      <c r="C907"/>
      <c r="D907"/>
      <c r="E907"/>
      <c r="F907"/>
      <c r="G907"/>
      <c r="H907"/>
      <c r="I907"/>
      <c r="J907"/>
      <c r="K907"/>
      <c r="L907"/>
    </row>
    <row r="908" spans="1:12" ht="22.95" customHeight="1" x14ac:dyDescent="0.25">
      <c r="A908"/>
      <c r="B908"/>
      <c r="C908"/>
      <c r="D908"/>
      <c r="E908"/>
      <c r="F908"/>
      <c r="G908"/>
      <c r="H908"/>
      <c r="I908"/>
      <c r="J908"/>
      <c r="K908"/>
      <c r="L908"/>
    </row>
    <row r="909" spans="1:12" ht="22.95" customHeight="1" x14ac:dyDescent="0.25">
      <c r="A909"/>
      <c r="B909"/>
      <c r="C909"/>
      <c r="D909"/>
      <c r="E909"/>
      <c r="F909"/>
      <c r="G909"/>
      <c r="H909"/>
      <c r="I909"/>
      <c r="J909"/>
      <c r="K909"/>
      <c r="L909"/>
    </row>
    <row r="910" spans="1:12" ht="22.95" customHeight="1" x14ac:dyDescent="0.25">
      <c r="A910"/>
      <c r="B910"/>
      <c r="C910"/>
      <c r="D910"/>
      <c r="E910"/>
      <c r="F910"/>
      <c r="G910"/>
      <c r="H910"/>
      <c r="I910"/>
      <c r="J910"/>
      <c r="K910"/>
      <c r="L910"/>
    </row>
    <row r="911" spans="1:12" ht="22.95" customHeight="1" x14ac:dyDescent="0.25">
      <c r="A911"/>
      <c r="B911"/>
      <c r="C911"/>
      <c r="D911"/>
      <c r="E911"/>
      <c r="F911"/>
      <c r="G911"/>
      <c r="H911"/>
      <c r="I911"/>
      <c r="J911"/>
      <c r="K911"/>
      <c r="L911"/>
    </row>
    <row r="912" spans="1:12" ht="22.95" customHeight="1" x14ac:dyDescent="0.25">
      <c r="A912"/>
      <c r="B912"/>
      <c r="C912"/>
      <c r="D912"/>
      <c r="E912"/>
      <c r="F912"/>
      <c r="G912"/>
      <c r="H912"/>
      <c r="I912"/>
      <c r="J912"/>
      <c r="K912"/>
      <c r="L912"/>
    </row>
    <row r="913" spans="1:12" ht="22.95" customHeight="1" x14ac:dyDescent="0.25">
      <c r="A913"/>
      <c r="B913"/>
      <c r="C913"/>
      <c r="D913"/>
      <c r="E913"/>
      <c r="F913"/>
      <c r="G913"/>
      <c r="H913"/>
      <c r="I913"/>
      <c r="J913"/>
      <c r="K913"/>
      <c r="L913"/>
    </row>
    <row r="914" spans="1:12" ht="22.95" customHeight="1" x14ac:dyDescent="0.25">
      <c r="A914"/>
      <c r="B914"/>
      <c r="C914"/>
      <c r="D914"/>
      <c r="E914"/>
      <c r="F914"/>
      <c r="G914"/>
      <c r="H914"/>
      <c r="I914"/>
      <c r="J914"/>
      <c r="K914"/>
      <c r="L914"/>
    </row>
    <row r="915" spans="1:12" ht="22.95" customHeight="1" x14ac:dyDescent="0.25">
      <c r="A915"/>
      <c r="B915"/>
      <c r="C915"/>
      <c r="D915"/>
      <c r="E915"/>
      <c r="F915"/>
      <c r="G915"/>
      <c r="H915"/>
      <c r="I915"/>
      <c r="J915"/>
      <c r="K915"/>
      <c r="L915"/>
    </row>
    <row r="916" spans="1:12" ht="22.95" customHeight="1" x14ac:dyDescent="0.25">
      <c r="A916"/>
      <c r="B916"/>
      <c r="C916"/>
      <c r="D916"/>
      <c r="E916"/>
      <c r="F916"/>
      <c r="G916"/>
      <c r="H916"/>
      <c r="I916"/>
      <c r="J916"/>
      <c r="K916"/>
      <c r="L916"/>
    </row>
    <row r="917" spans="1:12" ht="22.95" customHeight="1" x14ac:dyDescent="0.25">
      <c r="A917"/>
      <c r="B917"/>
      <c r="C917"/>
      <c r="D917"/>
      <c r="E917"/>
      <c r="F917"/>
      <c r="G917"/>
      <c r="H917"/>
      <c r="I917"/>
      <c r="J917"/>
      <c r="K917"/>
      <c r="L917"/>
    </row>
    <row r="918" spans="1:12" ht="22.95" customHeight="1" x14ac:dyDescent="0.25">
      <c r="A918"/>
      <c r="B918"/>
      <c r="C918"/>
      <c r="D918"/>
      <c r="E918"/>
      <c r="F918"/>
      <c r="G918"/>
      <c r="H918"/>
      <c r="I918"/>
      <c r="J918"/>
      <c r="K918"/>
      <c r="L918"/>
    </row>
    <row r="919" spans="1:12" ht="22.95" customHeight="1" x14ac:dyDescent="0.25">
      <c r="A919"/>
      <c r="B919"/>
      <c r="C919"/>
      <c r="D919"/>
      <c r="E919"/>
      <c r="F919"/>
      <c r="G919"/>
      <c r="H919"/>
      <c r="I919"/>
      <c r="J919"/>
      <c r="K919"/>
      <c r="L919"/>
    </row>
    <row r="920" spans="1:12" ht="22.95" customHeight="1" x14ac:dyDescent="0.25">
      <c r="A920"/>
      <c r="B920"/>
      <c r="C920"/>
      <c r="D920"/>
      <c r="E920"/>
      <c r="F920"/>
      <c r="G920"/>
      <c r="H920"/>
      <c r="I920"/>
      <c r="J920"/>
      <c r="K920"/>
      <c r="L920"/>
    </row>
    <row r="921" spans="1:12" ht="22.95" customHeight="1" x14ac:dyDescent="0.25">
      <c r="A921"/>
      <c r="B921"/>
      <c r="C921"/>
      <c r="D921"/>
      <c r="E921"/>
      <c r="F921"/>
      <c r="G921"/>
      <c r="H921"/>
      <c r="I921"/>
      <c r="J921"/>
      <c r="K921"/>
      <c r="L921"/>
    </row>
    <row r="922" spans="1:12" ht="22.95" customHeight="1" x14ac:dyDescent="0.25">
      <c r="A922"/>
      <c r="B922"/>
      <c r="C922"/>
      <c r="D922"/>
      <c r="E922"/>
      <c r="F922"/>
      <c r="G922"/>
      <c r="H922"/>
      <c r="I922"/>
      <c r="J922"/>
      <c r="K922"/>
      <c r="L922"/>
    </row>
    <row r="923" spans="1:12" ht="22.95" customHeight="1" x14ac:dyDescent="0.25">
      <c r="A923"/>
      <c r="B923"/>
      <c r="C923"/>
      <c r="D923"/>
      <c r="E923"/>
      <c r="F923"/>
      <c r="G923"/>
      <c r="H923"/>
      <c r="I923"/>
      <c r="J923"/>
      <c r="K923"/>
      <c r="L923"/>
    </row>
    <row r="924" spans="1:12" ht="22.95" customHeight="1" x14ac:dyDescent="0.25">
      <c r="A924"/>
      <c r="B924"/>
      <c r="C924"/>
      <c r="D924"/>
      <c r="E924"/>
      <c r="F924"/>
      <c r="G924"/>
      <c r="H924"/>
      <c r="I924"/>
      <c r="J924"/>
      <c r="K924"/>
      <c r="L924"/>
    </row>
    <row r="925" spans="1:12" ht="22.95" customHeight="1" x14ac:dyDescent="0.25">
      <c r="A925"/>
      <c r="B925"/>
      <c r="C925"/>
      <c r="D925"/>
      <c r="E925"/>
      <c r="F925"/>
      <c r="G925"/>
      <c r="H925"/>
      <c r="I925"/>
      <c r="J925"/>
      <c r="K925"/>
      <c r="L925"/>
    </row>
    <row r="926" spans="1:12" ht="22.95" customHeight="1" x14ac:dyDescent="0.25">
      <c r="A926"/>
      <c r="B926"/>
      <c r="C926"/>
      <c r="D926"/>
      <c r="E926"/>
      <c r="F926"/>
      <c r="G926"/>
      <c r="H926"/>
      <c r="I926"/>
      <c r="J926"/>
      <c r="K926"/>
      <c r="L926"/>
    </row>
    <row r="927" spans="1:12" ht="22.95" customHeight="1" x14ac:dyDescent="0.25">
      <c r="A927"/>
      <c r="B927"/>
      <c r="C927"/>
      <c r="D927"/>
      <c r="E927"/>
      <c r="F927"/>
      <c r="G927"/>
      <c r="H927"/>
      <c r="I927"/>
      <c r="J927"/>
      <c r="K927"/>
      <c r="L927"/>
    </row>
    <row r="928" spans="1:12" ht="22.95" customHeight="1" x14ac:dyDescent="0.25">
      <c r="A928"/>
      <c r="B928"/>
      <c r="C928"/>
      <c r="D928"/>
      <c r="E928"/>
      <c r="F928"/>
      <c r="G928"/>
      <c r="H928"/>
      <c r="I928"/>
      <c r="J928"/>
      <c r="K928"/>
      <c r="L928"/>
    </row>
    <row r="929" spans="1:12" ht="22.95" customHeight="1" x14ac:dyDescent="0.25">
      <c r="A929"/>
      <c r="B929"/>
      <c r="C929"/>
      <c r="D929"/>
      <c r="E929"/>
      <c r="F929"/>
      <c r="G929"/>
      <c r="H929"/>
      <c r="I929"/>
      <c r="J929"/>
      <c r="K929"/>
      <c r="L929"/>
    </row>
    <row r="930" spans="1:12" ht="22.95" customHeight="1" x14ac:dyDescent="0.25">
      <c r="A930"/>
      <c r="B930"/>
      <c r="C930"/>
      <c r="D930"/>
      <c r="E930"/>
      <c r="F930"/>
      <c r="G930"/>
      <c r="H930"/>
      <c r="I930"/>
      <c r="J930"/>
      <c r="K930"/>
      <c r="L930"/>
    </row>
    <row r="931" spans="1:12" ht="22.95" customHeight="1" x14ac:dyDescent="0.25">
      <c r="A931"/>
      <c r="B931"/>
      <c r="C931"/>
      <c r="D931"/>
      <c r="E931"/>
      <c r="F931"/>
      <c r="G931"/>
      <c r="H931"/>
      <c r="I931"/>
      <c r="J931"/>
      <c r="K931"/>
      <c r="L931"/>
    </row>
    <row r="932" spans="1:12" ht="22.95" customHeight="1" x14ac:dyDescent="0.25">
      <c r="A932"/>
      <c r="B932"/>
      <c r="C932"/>
      <c r="D932"/>
      <c r="E932"/>
      <c r="F932"/>
      <c r="G932"/>
      <c r="H932"/>
      <c r="I932"/>
      <c r="J932"/>
      <c r="K932"/>
      <c r="L932"/>
    </row>
    <row r="933" spans="1:12" ht="22.95" customHeight="1" x14ac:dyDescent="0.25">
      <c r="A933"/>
      <c r="B933"/>
      <c r="C933"/>
      <c r="D933"/>
      <c r="E933"/>
      <c r="F933"/>
      <c r="G933"/>
      <c r="H933"/>
      <c r="I933"/>
      <c r="J933"/>
      <c r="K933"/>
      <c r="L933"/>
    </row>
    <row r="934" spans="1:12" ht="22.95" customHeight="1" x14ac:dyDescent="0.25">
      <c r="A934"/>
      <c r="B934"/>
      <c r="C934"/>
      <c r="D934"/>
      <c r="E934"/>
      <c r="F934"/>
      <c r="G934"/>
      <c r="H934"/>
      <c r="I934"/>
      <c r="J934"/>
      <c r="K934"/>
      <c r="L934"/>
    </row>
    <row r="935" spans="1:12" ht="22.95" customHeight="1" x14ac:dyDescent="0.25">
      <c r="A935"/>
      <c r="B935"/>
      <c r="C935"/>
      <c r="D935"/>
      <c r="E935"/>
      <c r="F935"/>
      <c r="G935"/>
      <c r="H935"/>
      <c r="I935"/>
      <c r="J935"/>
      <c r="K935"/>
      <c r="L935"/>
    </row>
    <row r="936" spans="1:12" ht="22.95" customHeight="1" x14ac:dyDescent="0.25">
      <c r="A936"/>
      <c r="B936"/>
      <c r="C936"/>
      <c r="D936"/>
      <c r="E936"/>
      <c r="F936"/>
      <c r="G936"/>
      <c r="H936"/>
      <c r="I936"/>
      <c r="J936"/>
      <c r="K936"/>
      <c r="L936"/>
    </row>
    <row r="937" spans="1:12" ht="22.95" customHeight="1" x14ac:dyDescent="0.25">
      <c r="A937"/>
      <c r="B937"/>
      <c r="C937"/>
      <c r="D937"/>
      <c r="E937"/>
      <c r="F937"/>
      <c r="G937"/>
      <c r="H937"/>
      <c r="I937"/>
      <c r="J937"/>
      <c r="K937"/>
      <c r="L937"/>
    </row>
    <row r="938" spans="1:12" ht="22.95" customHeight="1" x14ac:dyDescent="0.25">
      <c r="A938"/>
      <c r="B938"/>
      <c r="C938"/>
      <c r="D938"/>
      <c r="E938"/>
      <c r="F938"/>
      <c r="G938"/>
      <c r="H938"/>
      <c r="I938"/>
      <c r="J938"/>
      <c r="K938"/>
      <c r="L938"/>
    </row>
    <row r="939" spans="1:12" ht="22.95" customHeight="1" x14ac:dyDescent="0.25">
      <c r="A939"/>
      <c r="B939"/>
      <c r="C939"/>
      <c r="D939"/>
      <c r="E939"/>
      <c r="F939"/>
      <c r="G939"/>
      <c r="H939"/>
      <c r="I939"/>
      <c r="J939"/>
      <c r="K939"/>
      <c r="L939"/>
    </row>
    <row r="940" spans="1:12" ht="22.95" customHeight="1" x14ac:dyDescent="0.25">
      <c r="A940"/>
      <c r="B940"/>
      <c r="C940"/>
      <c r="D940"/>
      <c r="E940"/>
      <c r="F940"/>
      <c r="G940"/>
      <c r="H940"/>
      <c r="I940"/>
      <c r="J940"/>
      <c r="K940"/>
      <c r="L940"/>
    </row>
    <row r="941" spans="1:12" ht="21.6" customHeight="1" x14ac:dyDescent="0.25">
      <c r="A941"/>
      <c r="B941"/>
      <c r="C941"/>
      <c r="D941"/>
      <c r="E941"/>
      <c r="F941"/>
      <c r="G941"/>
      <c r="H941"/>
      <c r="I941"/>
      <c r="J941"/>
      <c r="K941"/>
      <c r="L941"/>
    </row>
    <row r="942" spans="1:12" ht="21" customHeight="1" x14ac:dyDescent="0.25">
      <c r="A942"/>
      <c r="B942"/>
      <c r="C942"/>
      <c r="D942"/>
      <c r="E942"/>
      <c r="F942"/>
      <c r="G942"/>
      <c r="H942"/>
      <c r="I942"/>
      <c r="J942"/>
      <c r="K942"/>
      <c r="L942"/>
    </row>
    <row r="943" spans="1:12" ht="100.2" customHeight="1" x14ac:dyDescent="0.25">
      <c r="A943"/>
      <c r="B943"/>
      <c r="C943"/>
      <c r="D943"/>
      <c r="E943"/>
      <c r="F943"/>
      <c r="G943"/>
      <c r="H943"/>
      <c r="I943"/>
      <c r="J943"/>
      <c r="K943"/>
      <c r="L943"/>
    </row>
    <row r="944" spans="1:12" ht="19.95" customHeight="1" x14ac:dyDescent="0.25">
      <c r="A944"/>
      <c r="B944"/>
      <c r="C944"/>
      <c r="D944"/>
      <c r="E944"/>
      <c r="F944"/>
      <c r="G944"/>
      <c r="H944"/>
      <c r="I944"/>
      <c r="J944"/>
      <c r="K944"/>
      <c r="L944"/>
    </row>
    <row r="945" spans="1:12" ht="22.95" customHeight="1" x14ac:dyDescent="0.25">
      <c r="A945"/>
      <c r="B945"/>
      <c r="C945"/>
      <c r="D945"/>
      <c r="E945"/>
      <c r="F945"/>
      <c r="G945"/>
      <c r="H945"/>
      <c r="I945"/>
      <c r="J945"/>
      <c r="K945"/>
      <c r="L945"/>
    </row>
    <row r="946" spans="1:12" ht="22.95" customHeight="1" x14ac:dyDescent="0.25">
      <c r="A946"/>
      <c r="B946"/>
      <c r="C946"/>
      <c r="D946"/>
      <c r="E946"/>
      <c r="F946"/>
      <c r="G946"/>
      <c r="H946"/>
      <c r="I946"/>
      <c r="J946"/>
      <c r="K946"/>
      <c r="L946"/>
    </row>
    <row r="947" spans="1:12" ht="22.95" customHeight="1" x14ac:dyDescent="0.25">
      <c r="A947"/>
      <c r="B947"/>
      <c r="C947"/>
      <c r="D947"/>
      <c r="E947"/>
      <c r="F947"/>
      <c r="G947"/>
      <c r="H947"/>
      <c r="I947"/>
      <c r="J947"/>
      <c r="K947"/>
      <c r="L947"/>
    </row>
    <row r="948" spans="1:12" ht="22.95" customHeight="1" x14ac:dyDescent="0.25">
      <c r="A948"/>
      <c r="B948"/>
      <c r="C948"/>
      <c r="D948"/>
      <c r="E948"/>
      <c r="F948"/>
      <c r="G948"/>
      <c r="H948"/>
      <c r="I948"/>
      <c r="J948"/>
      <c r="K948"/>
      <c r="L948"/>
    </row>
    <row r="949" spans="1:12" ht="22.95" customHeight="1" x14ac:dyDescent="0.25">
      <c r="A949"/>
      <c r="B949"/>
      <c r="C949"/>
      <c r="D949"/>
      <c r="E949"/>
      <c r="F949"/>
      <c r="G949"/>
      <c r="H949"/>
      <c r="I949"/>
      <c r="J949"/>
      <c r="K949"/>
      <c r="L949"/>
    </row>
    <row r="950" spans="1:12" ht="22.95" customHeight="1" x14ac:dyDescent="0.25">
      <c r="A950"/>
      <c r="B950"/>
      <c r="C950"/>
      <c r="D950"/>
      <c r="E950"/>
      <c r="F950"/>
      <c r="G950"/>
      <c r="H950"/>
      <c r="I950"/>
      <c r="J950"/>
      <c r="K950"/>
      <c r="L950"/>
    </row>
    <row r="951" spans="1:12" ht="22.95" customHeight="1" x14ac:dyDescent="0.25">
      <c r="A951"/>
      <c r="B951"/>
      <c r="C951"/>
      <c r="D951"/>
      <c r="E951"/>
      <c r="F951"/>
      <c r="G951"/>
      <c r="H951"/>
      <c r="I951"/>
      <c r="J951"/>
      <c r="K951"/>
      <c r="L951"/>
    </row>
    <row r="952" spans="1:12" ht="22.95" customHeight="1" x14ac:dyDescent="0.25">
      <c r="A952"/>
      <c r="B952"/>
      <c r="C952"/>
      <c r="D952"/>
      <c r="E952"/>
      <c r="F952"/>
      <c r="G952"/>
      <c r="H952"/>
      <c r="I952"/>
      <c r="J952"/>
      <c r="K952"/>
      <c r="L952"/>
    </row>
    <row r="953" spans="1:12" ht="22.95" customHeight="1" x14ac:dyDescent="0.25">
      <c r="A953"/>
      <c r="B953"/>
      <c r="C953"/>
      <c r="D953"/>
      <c r="E953"/>
      <c r="F953"/>
      <c r="G953"/>
      <c r="H953"/>
      <c r="I953"/>
      <c r="J953"/>
      <c r="K953"/>
      <c r="L953"/>
    </row>
    <row r="954" spans="1:12" ht="22.95" customHeight="1" x14ac:dyDescent="0.25">
      <c r="A954"/>
      <c r="B954"/>
      <c r="C954"/>
      <c r="D954"/>
      <c r="E954"/>
      <c r="F954"/>
      <c r="G954"/>
      <c r="H954"/>
      <c r="I954"/>
      <c r="J954"/>
      <c r="K954"/>
      <c r="L954"/>
    </row>
    <row r="955" spans="1:12" ht="22.95" customHeight="1" x14ac:dyDescent="0.25">
      <c r="A955"/>
      <c r="B955"/>
      <c r="C955"/>
      <c r="D955"/>
      <c r="E955"/>
      <c r="F955"/>
      <c r="G955"/>
      <c r="H955"/>
      <c r="I955"/>
      <c r="J955"/>
      <c r="K955"/>
      <c r="L955"/>
    </row>
    <row r="956" spans="1:12" ht="22.95" customHeight="1" x14ac:dyDescent="0.25">
      <c r="A956"/>
      <c r="B956"/>
      <c r="C956"/>
      <c r="D956"/>
      <c r="E956"/>
      <c r="F956"/>
      <c r="G956"/>
      <c r="H956"/>
      <c r="I956"/>
      <c r="J956"/>
      <c r="K956"/>
      <c r="L956"/>
    </row>
    <row r="957" spans="1:12" ht="22.95" customHeight="1" x14ac:dyDescent="0.25">
      <c r="A957"/>
      <c r="B957"/>
      <c r="C957"/>
      <c r="D957"/>
      <c r="E957"/>
      <c r="F957"/>
      <c r="G957"/>
      <c r="H957"/>
      <c r="I957"/>
      <c r="J957"/>
      <c r="K957"/>
      <c r="L957"/>
    </row>
    <row r="958" spans="1:12" ht="22.95" customHeight="1" x14ac:dyDescent="0.25">
      <c r="A958"/>
      <c r="B958"/>
      <c r="C958"/>
      <c r="D958"/>
      <c r="E958"/>
      <c r="F958"/>
      <c r="G958"/>
      <c r="H958"/>
      <c r="I958"/>
      <c r="J958"/>
      <c r="K958"/>
      <c r="L958"/>
    </row>
    <row r="959" spans="1:12" ht="22.95" customHeight="1" x14ac:dyDescent="0.25">
      <c r="A959"/>
      <c r="B959"/>
      <c r="C959"/>
      <c r="D959"/>
      <c r="E959"/>
      <c r="F959"/>
      <c r="G959"/>
      <c r="H959"/>
      <c r="I959"/>
      <c r="J959"/>
      <c r="K959"/>
      <c r="L959"/>
    </row>
    <row r="960" spans="1:12" ht="22.95" customHeight="1" x14ac:dyDescent="0.25">
      <c r="A960"/>
      <c r="B960"/>
      <c r="C960"/>
      <c r="D960"/>
      <c r="E960"/>
      <c r="F960"/>
      <c r="G960"/>
      <c r="H960"/>
      <c r="I960"/>
      <c r="J960"/>
      <c r="K960"/>
      <c r="L960"/>
    </row>
    <row r="961" spans="1:12" ht="22.95" customHeight="1" x14ac:dyDescent="0.25">
      <c r="A961"/>
      <c r="B961"/>
      <c r="C961"/>
      <c r="D961"/>
      <c r="E961"/>
      <c r="F961"/>
      <c r="G961"/>
      <c r="H961"/>
      <c r="I961"/>
      <c r="J961"/>
      <c r="K961"/>
      <c r="L961"/>
    </row>
    <row r="962" spans="1:12" ht="22.95" customHeight="1" x14ac:dyDescent="0.25">
      <c r="A962"/>
      <c r="B962"/>
      <c r="C962"/>
      <c r="D962"/>
      <c r="E962"/>
      <c r="F962"/>
      <c r="G962"/>
      <c r="H962"/>
      <c r="I962"/>
      <c r="J962"/>
      <c r="K962"/>
      <c r="L962"/>
    </row>
    <row r="963" spans="1:12" ht="22.95" customHeight="1" x14ac:dyDescent="0.25">
      <c r="A963"/>
      <c r="B963"/>
      <c r="C963"/>
      <c r="D963"/>
      <c r="E963"/>
      <c r="F963"/>
      <c r="G963"/>
      <c r="H963"/>
      <c r="I963"/>
      <c r="J963"/>
      <c r="K963"/>
      <c r="L963"/>
    </row>
    <row r="964" spans="1:12" ht="22.95" customHeight="1" x14ac:dyDescent="0.25">
      <c r="A964"/>
      <c r="B964"/>
      <c r="C964"/>
      <c r="D964"/>
      <c r="E964"/>
      <c r="F964"/>
      <c r="G964"/>
      <c r="H964"/>
      <c r="I964"/>
      <c r="J964"/>
      <c r="K964"/>
      <c r="L964"/>
    </row>
    <row r="965" spans="1:12" ht="22.95" customHeight="1" x14ac:dyDescent="0.25">
      <c r="A965"/>
      <c r="B965"/>
      <c r="C965"/>
      <c r="D965"/>
      <c r="E965"/>
      <c r="F965"/>
      <c r="G965"/>
      <c r="H965"/>
      <c r="I965"/>
      <c r="J965"/>
      <c r="K965"/>
      <c r="L965"/>
    </row>
    <row r="966" spans="1:12" ht="22.95" customHeight="1" x14ac:dyDescent="0.25">
      <c r="A966"/>
      <c r="B966"/>
      <c r="C966"/>
      <c r="D966"/>
      <c r="E966"/>
      <c r="F966"/>
      <c r="G966"/>
      <c r="H966"/>
      <c r="I966"/>
      <c r="J966"/>
      <c r="K966"/>
      <c r="L966"/>
    </row>
    <row r="967" spans="1:12" ht="22.95" customHeight="1" x14ac:dyDescent="0.25">
      <c r="A967"/>
      <c r="B967"/>
      <c r="C967"/>
      <c r="D967"/>
      <c r="E967"/>
      <c r="F967"/>
      <c r="G967"/>
      <c r="H967"/>
      <c r="I967"/>
      <c r="J967"/>
      <c r="K967"/>
      <c r="L967"/>
    </row>
    <row r="968" spans="1:12" ht="22.95" customHeight="1" x14ac:dyDescent="0.25">
      <c r="A968"/>
      <c r="B968"/>
      <c r="C968"/>
      <c r="D968"/>
      <c r="E968"/>
      <c r="F968"/>
      <c r="G968"/>
      <c r="H968"/>
      <c r="I968"/>
      <c r="J968"/>
      <c r="K968"/>
      <c r="L968"/>
    </row>
    <row r="969" spans="1:12" ht="22.95" customHeight="1" x14ac:dyDescent="0.25">
      <c r="A969"/>
      <c r="B969"/>
      <c r="C969"/>
      <c r="D969"/>
      <c r="E969"/>
      <c r="F969"/>
      <c r="G969"/>
      <c r="H969"/>
      <c r="I969"/>
      <c r="J969"/>
      <c r="K969"/>
      <c r="L969"/>
    </row>
    <row r="970" spans="1:12" ht="22.95" customHeight="1" x14ac:dyDescent="0.25">
      <c r="A970"/>
      <c r="B970"/>
      <c r="C970"/>
      <c r="D970"/>
      <c r="E970"/>
      <c r="F970"/>
      <c r="G970"/>
      <c r="H970"/>
      <c r="I970"/>
      <c r="J970"/>
      <c r="K970"/>
      <c r="L970"/>
    </row>
    <row r="971" spans="1:12" ht="22.95" customHeight="1" x14ac:dyDescent="0.25">
      <c r="A971"/>
      <c r="B971"/>
      <c r="C971"/>
      <c r="D971"/>
      <c r="E971"/>
      <c r="F971"/>
      <c r="G971"/>
      <c r="H971"/>
      <c r="I971"/>
      <c r="J971"/>
      <c r="K971"/>
      <c r="L971"/>
    </row>
    <row r="972" spans="1:12" ht="22.95" customHeight="1" x14ac:dyDescent="0.25">
      <c r="A972"/>
      <c r="B972"/>
      <c r="C972"/>
      <c r="D972"/>
      <c r="E972"/>
      <c r="F972"/>
      <c r="G972"/>
      <c r="H972"/>
      <c r="I972"/>
      <c r="J972"/>
      <c r="K972"/>
      <c r="L972"/>
    </row>
    <row r="973" spans="1:12" ht="22.95" customHeight="1" x14ac:dyDescent="0.25">
      <c r="A973"/>
      <c r="B973"/>
      <c r="C973"/>
      <c r="D973"/>
      <c r="E973"/>
      <c r="F973"/>
      <c r="G973"/>
      <c r="H973"/>
      <c r="I973"/>
      <c r="J973"/>
      <c r="K973"/>
      <c r="L973"/>
    </row>
    <row r="974" spans="1:12" ht="22.95" customHeight="1" x14ac:dyDescent="0.25">
      <c r="A974"/>
      <c r="B974"/>
      <c r="C974"/>
      <c r="D974"/>
      <c r="E974"/>
      <c r="F974"/>
      <c r="G974"/>
      <c r="H974"/>
      <c r="I974"/>
      <c r="J974"/>
      <c r="K974"/>
      <c r="L974"/>
    </row>
    <row r="975" spans="1:12" ht="22.95" customHeight="1" x14ac:dyDescent="0.25">
      <c r="A975"/>
      <c r="B975"/>
      <c r="C975"/>
      <c r="D975"/>
      <c r="E975"/>
      <c r="F975"/>
      <c r="G975"/>
      <c r="H975"/>
      <c r="I975"/>
      <c r="J975"/>
      <c r="K975"/>
      <c r="L975"/>
    </row>
    <row r="976" spans="1:12" ht="22.95" customHeight="1" x14ac:dyDescent="0.25">
      <c r="A976"/>
      <c r="B976"/>
      <c r="C976"/>
      <c r="D976"/>
      <c r="E976"/>
      <c r="F976"/>
      <c r="G976"/>
      <c r="H976"/>
      <c r="I976"/>
      <c r="J976"/>
      <c r="K976"/>
      <c r="L976"/>
    </row>
    <row r="977" spans="1:12" ht="22.95" customHeight="1" x14ac:dyDescent="0.25">
      <c r="A977"/>
      <c r="B977"/>
      <c r="C977"/>
      <c r="D977"/>
      <c r="E977"/>
      <c r="F977"/>
      <c r="G977"/>
      <c r="H977"/>
      <c r="I977"/>
      <c r="J977"/>
      <c r="K977"/>
      <c r="L977"/>
    </row>
    <row r="978" spans="1:12" ht="22.95" customHeight="1" x14ac:dyDescent="0.25">
      <c r="A978"/>
      <c r="B978"/>
      <c r="C978"/>
      <c r="D978"/>
      <c r="E978"/>
      <c r="F978"/>
      <c r="G978"/>
      <c r="H978"/>
      <c r="I978"/>
      <c r="J978"/>
      <c r="K978"/>
      <c r="L978"/>
    </row>
    <row r="979" spans="1:12" ht="22.95" customHeight="1" x14ac:dyDescent="0.25">
      <c r="A979"/>
      <c r="B979"/>
      <c r="C979"/>
      <c r="D979"/>
      <c r="E979"/>
      <c r="F979"/>
      <c r="G979"/>
      <c r="H979"/>
      <c r="I979"/>
      <c r="J979"/>
      <c r="K979"/>
      <c r="L979"/>
    </row>
    <row r="980" spans="1:12" ht="22.95" customHeight="1" x14ac:dyDescent="0.25">
      <c r="A980"/>
      <c r="B980"/>
      <c r="C980"/>
      <c r="D980"/>
      <c r="E980"/>
      <c r="F980"/>
      <c r="G980"/>
      <c r="H980"/>
      <c r="I980"/>
      <c r="J980"/>
      <c r="K980"/>
      <c r="L980"/>
    </row>
    <row r="981" spans="1:12" ht="22.95" customHeight="1" x14ac:dyDescent="0.25">
      <c r="A981"/>
      <c r="B981"/>
      <c r="C981"/>
      <c r="D981"/>
      <c r="E981"/>
      <c r="F981"/>
      <c r="G981"/>
      <c r="H981"/>
      <c r="I981"/>
      <c r="J981"/>
      <c r="K981"/>
      <c r="L981"/>
    </row>
    <row r="982" spans="1:12" ht="22.95" customHeight="1" x14ac:dyDescent="0.25">
      <c r="A982"/>
      <c r="B982"/>
      <c r="C982"/>
      <c r="D982"/>
      <c r="E982"/>
      <c r="F982"/>
      <c r="G982"/>
      <c r="H982"/>
      <c r="I982"/>
      <c r="J982"/>
      <c r="K982"/>
      <c r="L982"/>
    </row>
    <row r="983" spans="1:12" ht="22.95" customHeight="1" x14ac:dyDescent="0.25">
      <c r="A983"/>
      <c r="B983"/>
      <c r="C983"/>
      <c r="D983"/>
      <c r="E983"/>
      <c r="F983"/>
      <c r="G983"/>
      <c r="H983"/>
      <c r="I983"/>
      <c r="J983"/>
      <c r="K983"/>
      <c r="L983"/>
    </row>
    <row r="984" spans="1:12" ht="22.95" customHeight="1" x14ac:dyDescent="0.25">
      <c r="A984"/>
      <c r="B984"/>
      <c r="C984"/>
      <c r="D984"/>
      <c r="E984"/>
      <c r="F984"/>
      <c r="G984"/>
      <c r="H984"/>
      <c r="I984"/>
      <c r="J984"/>
      <c r="K984"/>
      <c r="L984"/>
    </row>
    <row r="985" spans="1:12" ht="22.95" customHeight="1" x14ac:dyDescent="0.25">
      <c r="A985"/>
      <c r="B985"/>
      <c r="C985"/>
      <c r="D985"/>
      <c r="E985"/>
      <c r="F985"/>
      <c r="G985"/>
      <c r="H985"/>
      <c r="I985"/>
      <c r="J985"/>
      <c r="K985"/>
      <c r="L985"/>
    </row>
    <row r="986" spans="1:12" ht="22.95" customHeight="1" x14ac:dyDescent="0.25">
      <c r="A986"/>
      <c r="B986"/>
      <c r="C986"/>
      <c r="D986"/>
      <c r="E986"/>
      <c r="F986"/>
      <c r="G986"/>
      <c r="H986"/>
      <c r="I986"/>
      <c r="J986"/>
      <c r="K986"/>
      <c r="L986"/>
    </row>
    <row r="987" spans="1:12" ht="22.95" customHeight="1" x14ac:dyDescent="0.25">
      <c r="A987"/>
      <c r="B987"/>
      <c r="C987"/>
      <c r="D987"/>
      <c r="E987"/>
      <c r="F987"/>
      <c r="G987"/>
      <c r="H987"/>
      <c r="I987"/>
      <c r="J987"/>
      <c r="K987"/>
      <c r="L987"/>
    </row>
    <row r="988" spans="1:12" ht="22.95" customHeight="1" x14ac:dyDescent="0.25">
      <c r="A988"/>
      <c r="B988"/>
      <c r="C988"/>
      <c r="D988"/>
      <c r="E988"/>
      <c r="F988"/>
      <c r="G988"/>
      <c r="H988"/>
      <c r="I988"/>
      <c r="J988"/>
      <c r="K988"/>
      <c r="L988"/>
    </row>
    <row r="989" spans="1:12" ht="22.95" customHeight="1" x14ac:dyDescent="0.25">
      <c r="A989"/>
      <c r="B989"/>
      <c r="C989"/>
      <c r="D989"/>
      <c r="E989"/>
      <c r="F989"/>
      <c r="G989"/>
      <c r="H989"/>
      <c r="I989"/>
      <c r="J989"/>
      <c r="K989"/>
      <c r="L989"/>
    </row>
    <row r="990" spans="1:12" ht="22.95" customHeight="1" x14ac:dyDescent="0.25">
      <c r="A990"/>
      <c r="B990"/>
      <c r="C990"/>
      <c r="D990"/>
      <c r="E990"/>
      <c r="F990"/>
      <c r="G990"/>
      <c r="H990"/>
      <c r="I990"/>
      <c r="J990"/>
      <c r="K990"/>
      <c r="L990"/>
    </row>
    <row r="991" spans="1:12" ht="22.95" customHeight="1" x14ac:dyDescent="0.25">
      <c r="A991"/>
      <c r="B991"/>
      <c r="C991"/>
      <c r="D991"/>
      <c r="E991"/>
      <c r="F991"/>
      <c r="G991"/>
      <c r="H991"/>
      <c r="I991"/>
      <c r="J991"/>
      <c r="K991"/>
      <c r="L991"/>
    </row>
    <row r="992" spans="1:12" ht="22.95" customHeight="1" x14ac:dyDescent="0.25">
      <c r="A992"/>
      <c r="B992"/>
      <c r="C992"/>
      <c r="D992"/>
      <c r="E992"/>
      <c r="F992"/>
      <c r="G992"/>
      <c r="H992"/>
      <c r="I992"/>
      <c r="J992"/>
      <c r="K992"/>
      <c r="L992"/>
    </row>
    <row r="993" spans="1:12" ht="22.95" customHeight="1" x14ac:dyDescent="0.25">
      <c r="A993"/>
      <c r="B993"/>
      <c r="C993"/>
      <c r="D993"/>
      <c r="E993"/>
      <c r="F993"/>
      <c r="G993"/>
      <c r="H993"/>
      <c r="I993"/>
      <c r="J993"/>
      <c r="K993"/>
      <c r="L993"/>
    </row>
    <row r="994" spans="1:12" ht="22.95" customHeight="1" x14ac:dyDescent="0.25">
      <c r="A994"/>
      <c r="B994"/>
      <c r="C994"/>
      <c r="D994"/>
      <c r="E994"/>
      <c r="F994"/>
      <c r="G994"/>
      <c r="H994"/>
      <c r="I994"/>
      <c r="J994"/>
      <c r="K994"/>
      <c r="L994"/>
    </row>
    <row r="995" spans="1:12" ht="22.95" customHeight="1" x14ac:dyDescent="0.25">
      <c r="A995"/>
      <c r="B995"/>
      <c r="C995"/>
      <c r="D995"/>
      <c r="E995"/>
      <c r="F995"/>
      <c r="G995"/>
      <c r="H995"/>
      <c r="I995"/>
      <c r="J995"/>
      <c r="K995"/>
      <c r="L995"/>
    </row>
    <row r="996" spans="1:12" ht="22.95" customHeight="1" x14ac:dyDescent="0.25">
      <c r="A996"/>
      <c r="B996"/>
      <c r="C996"/>
      <c r="D996"/>
      <c r="E996"/>
      <c r="F996"/>
      <c r="G996"/>
      <c r="H996"/>
      <c r="I996"/>
      <c r="J996"/>
      <c r="K996"/>
      <c r="L996"/>
    </row>
    <row r="997" spans="1:12" ht="22.95" customHeight="1" x14ac:dyDescent="0.25">
      <c r="A997"/>
      <c r="B997"/>
      <c r="C997"/>
      <c r="D997"/>
      <c r="E997"/>
      <c r="F997"/>
      <c r="G997"/>
      <c r="H997"/>
      <c r="I997"/>
      <c r="J997"/>
      <c r="K997"/>
      <c r="L997"/>
    </row>
    <row r="998" spans="1:12" ht="22.95" customHeight="1" x14ac:dyDescent="0.25">
      <c r="A998"/>
      <c r="B998"/>
      <c r="C998"/>
      <c r="D998"/>
      <c r="E998"/>
      <c r="F998"/>
      <c r="G998"/>
      <c r="H998"/>
      <c r="I998"/>
      <c r="J998"/>
      <c r="K998"/>
      <c r="L998"/>
    </row>
    <row r="999" spans="1:12" ht="22.95" customHeight="1" x14ac:dyDescent="0.25">
      <c r="A999"/>
      <c r="B999"/>
      <c r="C999"/>
      <c r="D999"/>
      <c r="E999"/>
      <c r="F999"/>
      <c r="G999"/>
      <c r="H999"/>
      <c r="I999"/>
      <c r="J999"/>
      <c r="K999"/>
      <c r="L999"/>
    </row>
    <row r="1000" spans="1:12" ht="22.95" customHeight="1" x14ac:dyDescent="0.25">
      <c r="A1000"/>
      <c r="B1000"/>
      <c r="C1000"/>
      <c r="D1000"/>
      <c r="E1000"/>
      <c r="F1000"/>
      <c r="G1000"/>
      <c r="H1000"/>
      <c r="I1000"/>
      <c r="J1000"/>
      <c r="K1000"/>
      <c r="L1000"/>
    </row>
    <row r="1001" spans="1:12" ht="22.95" customHeight="1" x14ac:dyDescent="0.25">
      <c r="A1001"/>
      <c r="B1001"/>
      <c r="C1001"/>
      <c r="D1001"/>
      <c r="E1001"/>
      <c r="F1001"/>
      <c r="G1001"/>
      <c r="H1001"/>
      <c r="I1001"/>
      <c r="J1001"/>
      <c r="K1001"/>
      <c r="L1001"/>
    </row>
    <row r="1002" spans="1:12" ht="22.95" customHeight="1" x14ac:dyDescent="0.25">
      <c r="A1002"/>
      <c r="B1002"/>
      <c r="C1002"/>
      <c r="D1002"/>
      <c r="E1002"/>
      <c r="F1002"/>
      <c r="G1002"/>
      <c r="H1002"/>
      <c r="I1002"/>
      <c r="J1002"/>
      <c r="K1002"/>
      <c r="L1002"/>
    </row>
    <row r="1003" spans="1:12" ht="22.95" customHeight="1" x14ac:dyDescent="0.25">
      <c r="A1003"/>
      <c r="B1003"/>
      <c r="C1003"/>
      <c r="D1003"/>
      <c r="E1003"/>
      <c r="F1003"/>
      <c r="G1003"/>
      <c r="H1003"/>
      <c r="I1003"/>
      <c r="J1003"/>
      <c r="K1003"/>
      <c r="L1003"/>
    </row>
    <row r="1004" spans="1:12" ht="22.95" customHeight="1" x14ac:dyDescent="0.25">
      <c r="A1004"/>
      <c r="B1004"/>
      <c r="C1004"/>
      <c r="D1004"/>
      <c r="E1004"/>
      <c r="F1004"/>
      <c r="G1004"/>
      <c r="H1004"/>
      <c r="I1004"/>
      <c r="J1004"/>
      <c r="K1004"/>
      <c r="L1004"/>
    </row>
    <row r="1005" spans="1:12" ht="22.95" customHeight="1" x14ac:dyDescent="0.25">
      <c r="A1005"/>
      <c r="B1005"/>
      <c r="C1005"/>
      <c r="D1005"/>
      <c r="E1005"/>
      <c r="F1005"/>
      <c r="G1005"/>
      <c r="H1005"/>
      <c r="I1005"/>
      <c r="J1005"/>
      <c r="K1005"/>
      <c r="L1005"/>
    </row>
    <row r="1006" spans="1:12" ht="21.6" customHeight="1" x14ac:dyDescent="0.25">
      <c r="A1006"/>
      <c r="B1006"/>
      <c r="C1006"/>
      <c r="D1006"/>
      <c r="E1006"/>
      <c r="F1006"/>
      <c r="G1006"/>
      <c r="H1006"/>
      <c r="I1006"/>
      <c r="J1006"/>
      <c r="K1006"/>
      <c r="L1006"/>
    </row>
    <row r="1007" spans="1:12" ht="21.6" customHeight="1" x14ac:dyDescent="0.25">
      <c r="A1007"/>
      <c r="B1007"/>
      <c r="C1007"/>
      <c r="D1007"/>
      <c r="E1007"/>
      <c r="F1007"/>
      <c r="G1007"/>
      <c r="H1007"/>
      <c r="I1007"/>
      <c r="J1007"/>
      <c r="K1007"/>
      <c r="L1007"/>
    </row>
    <row r="1008" spans="1:12" ht="100.2" customHeight="1" x14ac:dyDescent="0.25">
      <c r="A1008"/>
      <c r="B1008"/>
      <c r="C1008"/>
      <c r="D1008"/>
      <c r="E1008"/>
      <c r="F1008"/>
      <c r="G1008"/>
      <c r="H1008"/>
      <c r="I1008"/>
      <c r="J1008"/>
      <c r="K1008"/>
      <c r="L1008"/>
    </row>
    <row r="1009" spans="1:12" ht="21.6" customHeight="1" x14ac:dyDescent="0.25">
      <c r="A1009"/>
      <c r="B1009"/>
      <c r="C1009"/>
      <c r="D1009"/>
      <c r="E1009"/>
      <c r="F1009"/>
      <c r="G1009"/>
      <c r="H1009"/>
      <c r="I1009"/>
      <c r="J1009"/>
      <c r="K1009"/>
      <c r="L1009"/>
    </row>
    <row r="1010" spans="1:12" ht="22.95" customHeight="1" x14ac:dyDescent="0.25">
      <c r="A1010"/>
      <c r="B1010"/>
      <c r="C1010"/>
      <c r="D1010"/>
      <c r="E1010"/>
      <c r="F1010"/>
      <c r="G1010"/>
      <c r="H1010"/>
      <c r="I1010"/>
      <c r="J1010"/>
      <c r="K1010"/>
      <c r="L1010"/>
    </row>
    <row r="1011" spans="1:12" ht="22.95" customHeight="1" x14ac:dyDescent="0.25">
      <c r="A1011"/>
      <c r="B1011"/>
      <c r="C1011"/>
      <c r="D1011"/>
      <c r="E1011"/>
      <c r="F1011"/>
      <c r="G1011"/>
      <c r="H1011"/>
      <c r="I1011"/>
      <c r="J1011"/>
      <c r="K1011"/>
      <c r="L1011"/>
    </row>
    <row r="1012" spans="1:12" ht="22.95" customHeight="1" x14ac:dyDescent="0.25">
      <c r="A1012"/>
      <c r="B1012"/>
      <c r="C1012"/>
      <c r="D1012"/>
      <c r="E1012"/>
      <c r="F1012"/>
      <c r="G1012"/>
      <c r="H1012"/>
      <c r="I1012"/>
      <c r="J1012"/>
      <c r="K1012"/>
      <c r="L1012"/>
    </row>
    <row r="1013" spans="1:12" ht="22.95" customHeight="1" x14ac:dyDescent="0.25">
      <c r="A1013"/>
      <c r="B1013"/>
      <c r="C1013"/>
      <c r="D1013"/>
      <c r="E1013"/>
      <c r="F1013"/>
      <c r="G1013"/>
      <c r="H1013"/>
      <c r="I1013"/>
      <c r="J1013"/>
      <c r="K1013"/>
      <c r="L1013"/>
    </row>
    <row r="1014" spans="1:12" ht="22.95" customHeight="1" x14ac:dyDescent="0.25">
      <c r="A1014"/>
      <c r="B1014"/>
      <c r="C1014"/>
      <c r="D1014"/>
      <c r="E1014"/>
      <c r="F1014"/>
      <c r="G1014"/>
      <c r="H1014"/>
      <c r="I1014"/>
      <c r="J1014"/>
      <c r="K1014"/>
      <c r="L1014"/>
    </row>
    <row r="1015" spans="1:12" ht="22.95" customHeight="1" x14ac:dyDescent="0.25">
      <c r="A1015"/>
      <c r="B1015"/>
      <c r="C1015"/>
      <c r="D1015"/>
      <c r="E1015"/>
      <c r="F1015"/>
      <c r="G1015"/>
      <c r="H1015"/>
      <c r="I1015"/>
      <c r="J1015"/>
      <c r="K1015"/>
      <c r="L1015"/>
    </row>
    <row r="1016" spans="1:12" ht="22.95" customHeight="1" x14ac:dyDescent="0.25">
      <c r="A1016"/>
      <c r="B1016"/>
      <c r="C1016"/>
      <c r="D1016"/>
      <c r="E1016"/>
      <c r="F1016"/>
      <c r="G1016"/>
      <c r="H1016"/>
      <c r="I1016"/>
      <c r="J1016"/>
      <c r="K1016"/>
      <c r="L1016"/>
    </row>
    <row r="1017" spans="1:12" ht="22.95" customHeight="1" x14ac:dyDescent="0.25">
      <c r="A1017"/>
      <c r="B1017"/>
      <c r="C1017"/>
      <c r="D1017"/>
      <c r="E1017"/>
      <c r="F1017"/>
      <c r="G1017"/>
      <c r="H1017"/>
      <c r="I1017"/>
      <c r="J1017"/>
      <c r="K1017"/>
      <c r="L1017"/>
    </row>
    <row r="1018" spans="1:12" ht="22.95" customHeight="1" x14ac:dyDescent="0.25">
      <c r="A1018"/>
      <c r="B1018"/>
      <c r="C1018"/>
      <c r="D1018"/>
      <c r="E1018"/>
      <c r="F1018"/>
      <c r="G1018"/>
      <c r="H1018"/>
      <c r="I1018"/>
      <c r="J1018"/>
      <c r="K1018"/>
      <c r="L1018"/>
    </row>
    <row r="1019" spans="1:12" ht="22.95" customHeight="1" x14ac:dyDescent="0.25">
      <c r="A1019"/>
      <c r="B1019"/>
      <c r="C1019"/>
      <c r="D1019"/>
      <c r="E1019"/>
      <c r="F1019"/>
      <c r="G1019"/>
      <c r="H1019"/>
      <c r="I1019"/>
      <c r="J1019"/>
      <c r="K1019"/>
      <c r="L1019"/>
    </row>
    <row r="1020" spans="1:12" ht="22.95" customHeight="1" x14ac:dyDescent="0.25">
      <c r="A1020"/>
      <c r="B1020"/>
      <c r="C1020"/>
      <c r="D1020"/>
      <c r="E1020"/>
      <c r="F1020"/>
      <c r="G1020"/>
      <c r="H1020"/>
      <c r="I1020"/>
      <c r="J1020"/>
      <c r="K1020"/>
      <c r="L1020"/>
    </row>
    <row r="1021" spans="1:12" ht="22.95" customHeight="1" x14ac:dyDescent="0.25">
      <c r="A1021"/>
      <c r="B1021"/>
      <c r="C1021"/>
      <c r="D1021"/>
      <c r="E1021"/>
      <c r="F1021"/>
      <c r="G1021"/>
      <c r="H1021"/>
      <c r="I1021"/>
      <c r="J1021"/>
      <c r="K1021"/>
      <c r="L1021"/>
    </row>
    <row r="1022" spans="1:12" ht="22.95" customHeight="1" x14ac:dyDescent="0.25">
      <c r="A1022"/>
      <c r="B1022"/>
      <c r="C1022"/>
      <c r="D1022"/>
      <c r="E1022"/>
      <c r="F1022"/>
      <c r="G1022"/>
      <c r="H1022"/>
      <c r="I1022"/>
      <c r="J1022"/>
      <c r="K1022"/>
      <c r="L1022"/>
    </row>
    <row r="1023" spans="1:12" ht="22.95" customHeight="1" x14ac:dyDescent="0.25">
      <c r="A1023"/>
      <c r="B1023"/>
      <c r="C1023"/>
      <c r="D1023"/>
      <c r="E1023"/>
      <c r="F1023"/>
      <c r="G1023"/>
      <c r="H1023"/>
      <c r="I1023"/>
      <c r="J1023"/>
      <c r="K1023"/>
      <c r="L1023"/>
    </row>
    <row r="1024" spans="1:12" ht="22.95" customHeight="1" x14ac:dyDescent="0.25">
      <c r="A1024"/>
      <c r="B1024"/>
      <c r="C1024"/>
      <c r="D1024"/>
      <c r="E1024"/>
      <c r="F1024"/>
      <c r="G1024"/>
      <c r="H1024"/>
      <c r="I1024"/>
      <c r="J1024"/>
      <c r="K1024"/>
      <c r="L1024"/>
    </row>
    <row r="1025" spans="1:12" ht="22.95" customHeight="1" x14ac:dyDescent="0.25">
      <c r="A1025"/>
      <c r="B1025"/>
      <c r="C1025"/>
      <c r="D1025"/>
      <c r="E1025"/>
      <c r="F1025"/>
      <c r="G1025"/>
      <c r="H1025"/>
      <c r="I1025"/>
      <c r="J1025"/>
      <c r="K1025"/>
      <c r="L1025"/>
    </row>
    <row r="1026" spans="1:12" ht="22.95" customHeight="1" x14ac:dyDescent="0.25">
      <c r="A1026"/>
      <c r="B1026"/>
      <c r="C1026"/>
      <c r="D1026"/>
      <c r="E1026"/>
      <c r="F1026"/>
      <c r="G1026"/>
      <c r="H1026"/>
      <c r="I1026"/>
      <c r="J1026"/>
      <c r="K1026"/>
      <c r="L1026"/>
    </row>
    <row r="1027" spans="1:12" ht="22.95" customHeight="1" x14ac:dyDescent="0.25">
      <c r="A1027"/>
      <c r="B1027"/>
      <c r="C1027"/>
      <c r="D1027"/>
      <c r="E1027"/>
      <c r="F1027"/>
      <c r="G1027"/>
      <c r="H1027"/>
      <c r="I1027"/>
      <c r="J1027"/>
      <c r="K1027"/>
      <c r="L1027"/>
    </row>
    <row r="1028" spans="1:12" ht="22.95" customHeight="1" x14ac:dyDescent="0.25">
      <c r="A1028"/>
      <c r="B1028"/>
      <c r="C1028"/>
      <c r="D1028"/>
      <c r="E1028"/>
      <c r="F1028"/>
      <c r="G1028"/>
      <c r="H1028"/>
      <c r="I1028"/>
      <c r="J1028"/>
      <c r="K1028"/>
      <c r="L1028"/>
    </row>
    <row r="1029" spans="1:12" ht="22.95" customHeight="1" x14ac:dyDescent="0.25">
      <c r="A1029"/>
      <c r="B1029"/>
      <c r="C1029"/>
      <c r="D1029"/>
      <c r="E1029"/>
      <c r="F1029"/>
      <c r="G1029"/>
      <c r="H1029"/>
      <c r="I1029"/>
      <c r="J1029"/>
      <c r="K1029"/>
      <c r="L1029"/>
    </row>
    <row r="1030" spans="1:12" ht="22.95" customHeight="1" x14ac:dyDescent="0.25">
      <c r="A1030"/>
      <c r="B1030"/>
      <c r="C1030"/>
      <c r="D1030"/>
      <c r="E1030"/>
      <c r="F1030"/>
      <c r="G1030"/>
      <c r="H1030"/>
      <c r="I1030"/>
      <c r="J1030"/>
      <c r="K1030"/>
      <c r="L1030"/>
    </row>
    <row r="1031" spans="1:12" ht="22.95" customHeight="1" x14ac:dyDescent="0.25">
      <c r="A1031"/>
      <c r="B1031"/>
      <c r="C1031"/>
      <c r="D1031"/>
      <c r="E1031"/>
      <c r="F1031"/>
      <c r="G1031"/>
      <c r="H1031"/>
      <c r="I1031"/>
      <c r="J1031"/>
      <c r="K1031"/>
      <c r="L1031"/>
    </row>
    <row r="1032" spans="1:12" ht="22.95" customHeight="1" x14ac:dyDescent="0.25">
      <c r="A1032"/>
      <c r="B1032"/>
      <c r="C1032"/>
      <c r="D1032"/>
      <c r="E1032"/>
      <c r="F1032"/>
      <c r="G1032"/>
      <c r="H1032"/>
      <c r="I1032"/>
      <c r="J1032"/>
      <c r="K1032"/>
      <c r="L1032"/>
    </row>
    <row r="1033" spans="1:12" ht="22.95" customHeight="1" x14ac:dyDescent="0.25">
      <c r="A1033"/>
      <c r="B1033"/>
      <c r="C1033"/>
      <c r="D1033"/>
      <c r="E1033"/>
      <c r="F1033"/>
      <c r="G1033"/>
      <c r="H1033"/>
      <c r="I1033"/>
      <c r="J1033"/>
      <c r="K1033"/>
      <c r="L1033"/>
    </row>
    <row r="1034" spans="1:12" ht="22.95" customHeight="1" x14ac:dyDescent="0.25">
      <c r="A1034"/>
      <c r="B1034"/>
      <c r="C1034"/>
      <c r="D1034"/>
      <c r="E1034"/>
      <c r="F1034"/>
      <c r="G1034"/>
      <c r="H1034"/>
      <c r="I1034"/>
      <c r="J1034"/>
      <c r="K1034"/>
      <c r="L1034"/>
    </row>
    <row r="1035" spans="1:12" ht="22.95" customHeight="1" x14ac:dyDescent="0.25">
      <c r="A1035"/>
      <c r="B1035"/>
      <c r="C1035"/>
      <c r="D1035"/>
      <c r="E1035"/>
      <c r="F1035"/>
      <c r="G1035"/>
      <c r="H1035"/>
      <c r="I1035"/>
      <c r="J1035"/>
      <c r="K1035"/>
      <c r="L1035"/>
    </row>
    <row r="1036" spans="1:12" ht="22.95" customHeight="1" x14ac:dyDescent="0.25">
      <c r="A1036"/>
      <c r="B1036"/>
      <c r="C1036"/>
      <c r="D1036"/>
      <c r="E1036"/>
      <c r="F1036"/>
      <c r="G1036"/>
      <c r="H1036"/>
      <c r="I1036"/>
      <c r="J1036"/>
      <c r="K1036"/>
      <c r="L1036"/>
    </row>
    <row r="1037" spans="1:12" ht="22.95" customHeight="1" x14ac:dyDescent="0.25">
      <c r="A1037"/>
      <c r="B1037"/>
      <c r="C1037"/>
      <c r="D1037"/>
      <c r="E1037"/>
      <c r="F1037"/>
      <c r="G1037"/>
      <c r="H1037"/>
      <c r="I1037"/>
      <c r="J1037"/>
      <c r="K1037"/>
      <c r="L1037"/>
    </row>
    <row r="1038" spans="1:12" ht="22.95" customHeight="1" x14ac:dyDescent="0.25">
      <c r="A1038"/>
      <c r="B1038"/>
      <c r="C1038"/>
      <c r="D1038"/>
      <c r="E1038"/>
      <c r="F1038"/>
      <c r="G1038"/>
      <c r="H1038"/>
      <c r="I1038"/>
      <c r="J1038"/>
      <c r="K1038"/>
      <c r="L1038"/>
    </row>
    <row r="1039" spans="1:12" ht="22.95" customHeight="1" x14ac:dyDescent="0.25">
      <c r="A1039"/>
      <c r="B1039"/>
      <c r="C1039"/>
      <c r="D1039"/>
      <c r="E1039"/>
      <c r="F1039"/>
      <c r="G1039"/>
      <c r="H1039"/>
      <c r="I1039"/>
      <c r="J1039"/>
      <c r="K1039"/>
      <c r="L1039"/>
    </row>
    <row r="1040" spans="1:12" ht="22.95" customHeight="1" x14ac:dyDescent="0.25">
      <c r="A1040"/>
      <c r="B1040"/>
      <c r="C1040"/>
      <c r="D1040"/>
      <c r="E1040"/>
      <c r="F1040"/>
      <c r="G1040"/>
      <c r="H1040"/>
      <c r="I1040"/>
      <c r="J1040"/>
      <c r="K1040"/>
      <c r="L1040"/>
    </row>
    <row r="1041" spans="1:12" ht="22.95" customHeight="1" x14ac:dyDescent="0.25">
      <c r="A1041"/>
      <c r="B1041"/>
      <c r="C1041"/>
      <c r="D1041"/>
      <c r="E1041"/>
      <c r="F1041"/>
      <c r="G1041"/>
      <c r="H1041"/>
      <c r="I1041"/>
      <c r="J1041"/>
      <c r="K1041"/>
      <c r="L1041"/>
    </row>
    <row r="1042" spans="1:12" ht="22.95" customHeight="1" x14ac:dyDescent="0.25">
      <c r="A1042"/>
      <c r="B1042"/>
      <c r="C1042"/>
      <c r="D1042"/>
      <c r="E1042"/>
      <c r="F1042"/>
      <c r="G1042"/>
      <c r="H1042"/>
      <c r="I1042"/>
      <c r="J1042"/>
      <c r="K1042"/>
      <c r="L1042"/>
    </row>
    <row r="1043" spans="1:12" ht="22.95" customHeight="1" x14ac:dyDescent="0.25">
      <c r="A1043"/>
      <c r="B1043"/>
      <c r="C1043"/>
      <c r="D1043"/>
      <c r="E1043"/>
      <c r="F1043"/>
      <c r="G1043"/>
      <c r="H1043"/>
      <c r="I1043"/>
      <c r="J1043"/>
      <c r="K1043"/>
      <c r="L1043"/>
    </row>
    <row r="1044" spans="1:12" ht="22.95" customHeight="1" x14ac:dyDescent="0.25">
      <c r="A1044"/>
      <c r="B1044"/>
      <c r="C1044"/>
      <c r="D1044"/>
      <c r="E1044"/>
      <c r="F1044"/>
      <c r="G1044"/>
      <c r="H1044"/>
      <c r="I1044"/>
      <c r="J1044"/>
      <c r="K1044"/>
      <c r="L1044"/>
    </row>
    <row r="1045" spans="1:12" ht="22.95" customHeight="1" x14ac:dyDescent="0.25">
      <c r="A1045"/>
      <c r="B1045"/>
      <c r="C1045"/>
      <c r="D1045"/>
      <c r="E1045"/>
      <c r="F1045"/>
      <c r="G1045"/>
      <c r="H1045"/>
      <c r="I1045"/>
      <c r="J1045"/>
      <c r="K1045"/>
      <c r="L1045"/>
    </row>
    <row r="1046" spans="1:12" ht="22.95" customHeight="1" x14ac:dyDescent="0.25">
      <c r="A1046"/>
      <c r="B1046"/>
      <c r="C1046"/>
      <c r="D1046"/>
      <c r="E1046"/>
      <c r="F1046"/>
      <c r="G1046"/>
      <c r="H1046"/>
      <c r="I1046"/>
      <c r="J1046"/>
      <c r="K1046"/>
      <c r="L1046"/>
    </row>
    <row r="1047" spans="1:12" ht="22.95" customHeight="1" x14ac:dyDescent="0.25">
      <c r="A1047"/>
      <c r="B1047"/>
      <c r="C1047"/>
      <c r="D1047"/>
      <c r="E1047"/>
      <c r="F1047"/>
      <c r="G1047"/>
      <c r="H1047"/>
      <c r="I1047"/>
      <c r="J1047"/>
      <c r="K1047"/>
      <c r="L1047"/>
    </row>
    <row r="1048" spans="1:12" ht="22.95" customHeight="1" x14ac:dyDescent="0.25">
      <c r="A1048"/>
      <c r="B1048"/>
      <c r="C1048"/>
      <c r="D1048"/>
      <c r="E1048"/>
      <c r="F1048"/>
      <c r="G1048"/>
      <c r="H1048"/>
      <c r="I1048"/>
      <c r="J1048"/>
      <c r="K1048"/>
      <c r="L1048"/>
    </row>
    <row r="1049" spans="1:12" ht="22.95" customHeight="1" x14ac:dyDescent="0.25">
      <c r="A1049"/>
      <c r="B1049"/>
      <c r="C1049"/>
      <c r="D1049"/>
      <c r="E1049"/>
      <c r="F1049"/>
      <c r="G1049"/>
      <c r="H1049"/>
      <c r="I1049"/>
      <c r="J1049"/>
      <c r="K1049"/>
      <c r="L1049"/>
    </row>
    <row r="1050" spans="1:12" ht="22.95" customHeight="1" x14ac:dyDescent="0.25">
      <c r="A1050"/>
      <c r="B1050"/>
      <c r="C1050"/>
      <c r="D1050"/>
      <c r="E1050"/>
      <c r="F1050"/>
      <c r="G1050"/>
      <c r="H1050"/>
      <c r="I1050"/>
      <c r="J1050"/>
      <c r="K1050"/>
      <c r="L1050"/>
    </row>
    <row r="1051" spans="1:12" ht="22.95" customHeight="1" x14ac:dyDescent="0.25">
      <c r="A1051"/>
      <c r="B1051"/>
      <c r="C1051"/>
      <c r="D1051"/>
      <c r="E1051"/>
      <c r="F1051"/>
      <c r="G1051"/>
      <c r="H1051"/>
      <c r="I1051"/>
      <c r="J1051"/>
      <c r="K1051"/>
      <c r="L1051"/>
    </row>
    <row r="1052" spans="1:12" ht="22.95" customHeight="1" x14ac:dyDescent="0.25">
      <c r="A1052"/>
      <c r="B1052"/>
      <c r="C1052"/>
      <c r="D1052"/>
      <c r="E1052"/>
      <c r="F1052"/>
      <c r="G1052"/>
      <c r="H1052"/>
      <c r="I1052"/>
      <c r="J1052"/>
      <c r="K1052"/>
      <c r="L1052"/>
    </row>
    <row r="1053" spans="1:12" ht="22.95" customHeight="1" x14ac:dyDescent="0.25">
      <c r="A1053"/>
      <c r="B1053"/>
      <c r="C1053"/>
      <c r="D1053"/>
      <c r="E1053"/>
      <c r="F1053"/>
      <c r="G1053"/>
      <c r="H1053"/>
      <c r="I1053"/>
      <c r="J1053"/>
      <c r="K1053"/>
      <c r="L1053"/>
    </row>
    <row r="1054" spans="1:12" ht="22.95" customHeight="1" x14ac:dyDescent="0.25">
      <c r="A1054"/>
      <c r="B1054"/>
      <c r="C1054"/>
      <c r="D1054"/>
      <c r="E1054"/>
      <c r="F1054"/>
      <c r="G1054"/>
      <c r="H1054"/>
      <c r="I1054"/>
      <c r="J1054"/>
      <c r="K1054"/>
      <c r="L1054"/>
    </row>
    <row r="1055" spans="1:12" ht="22.95" customHeight="1" x14ac:dyDescent="0.25">
      <c r="A1055"/>
      <c r="B1055"/>
      <c r="C1055"/>
      <c r="D1055"/>
      <c r="E1055"/>
      <c r="F1055"/>
      <c r="G1055"/>
      <c r="H1055"/>
      <c r="I1055"/>
      <c r="J1055"/>
      <c r="K1055"/>
      <c r="L1055"/>
    </row>
    <row r="1056" spans="1:12" ht="22.95" customHeight="1" x14ac:dyDescent="0.25">
      <c r="A1056"/>
      <c r="B1056"/>
      <c r="C1056"/>
      <c r="D1056"/>
      <c r="E1056"/>
      <c r="F1056"/>
      <c r="G1056"/>
      <c r="H1056"/>
      <c r="I1056"/>
      <c r="J1056"/>
      <c r="K1056"/>
      <c r="L1056"/>
    </row>
    <row r="1057" spans="1:12" ht="22.95" customHeight="1" x14ac:dyDescent="0.25">
      <c r="A1057"/>
      <c r="B1057"/>
      <c r="C1057"/>
      <c r="D1057"/>
      <c r="E1057"/>
      <c r="F1057"/>
      <c r="G1057"/>
      <c r="H1057"/>
      <c r="I1057"/>
      <c r="J1057"/>
      <c r="K1057"/>
      <c r="L1057"/>
    </row>
    <row r="1058" spans="1:12" ht="22.95" customHeight="1" x14ac:dyDescent="0.25">
      <c r="A1058"/>
      <c r="B1058"/>
      <c r="C1058"/>
      <c r="D1058"/>
      <c r="E1058"/>
      <c r="F1058"/>
      <c r="G1058"/>
      <c r="H1058"/>
      <c r="I1058"/>
      <c r="J1058"/>
      <c r="K1058"/>
      <c r="L1058"/>
    </row>
    <row r="1059" spans="1:12" ht="22.95" customHeight="1" x14ac:dyDescent="0.25">
      <c r="A1059"/>
      <c r="B1059"/>
      <c r="C1059"/>
      <c r="D1059"/>
      <c r="E1059"/>
      <c r="F1059"/>
      <c r="G1059"/>
      <c r="H1059"/>
      <c r="I1059"/>
      <c r="J1059"/>
      <c r="K1059"/>
      <c r="L1059"/>
    </row>
    <row r="1060" spans="1:12" ht="22.95" customHeight="1" x14ac:dyDescent="0.25">
      <c r="A1060"/>
      <c r="B1060"/>
      <c r="C1060"/>
      <c r="D1060"/>
      <c r="E1060"/>
      <c r="F1060"/>
      <c r="G1060"/>
      <c r="H1060"/>
      <c r="I1060"/>
      <c r="J1060"/>
      <c r="K1060"/>
      <c r="L1060"/>
    </row>
    <row r="1061" spans="1:12" ht="22.95" customHeight="1" x14ac:dyDescent="0.25">
      <c r="A1061"/>
      <c r="B1061"/>
      <c r="C1061"/>
      <c r="D1061"/>
      <c r="E1061"/>
      <c r="F1061"/>
      <c r="G1061"/>
      <c r="H1061"/>
      <c r="I1061"/>
      <c r="J1061"/>
      <c r="K1061"/>
      <c r="L1061"/>
    </row>
    <row r="1062" spans="1:12" ht="22.95" customHeight="1" x14ac:dyDescent="0.25">
      <c r="A1062"/>
      <c r="B1062"/>
      <c r="C1062"/>
      <c r="D1062"/>
      <c r="E1062"/>
      <c r="F1062"/>
      <c r="G1062"/>
      <c r="H1062"/>
      <c r="I1062"/>
      <c r="J1062"/>
      <c r="K1062"/>
      <c r="L1062"/>
    </row>
    <row r="1063" spans="1:12" ht="22.95" customHeight="1" x14ac:dyDescent="0.25">
      <c r="A1063"/>
      <c r="B1063"/>
      <c r="C1063"/>
      <c r="D1063"/>
      <c r="E1063"/>
      <c r="F1063"/>
      <c r="G1063"/>
      <c r="H1063"/>
      <c r="I1063"/>
      <c r="J1063"/>
      <c r="K1063"/>
      <c r="L1063"/>
    </row>
    <row r="1064" spans="1:12" ht="22.95" customHeight="1" x14ac:dyDescent="0.25">
      <c r="A1064"/>
      <c r="B1064"/>
      <c r="C1064"/>
      <c r="D1064"/>
      <c r="E1064"/>
      <c r="F1064"/>
      <c r="G1064"/>
      <c r="H1064"/>
      <c r="I1064"/>
      <c r="J1064"/>
      <c r="K1064"/>
      <c r="L1064"/>
    </row>
    <row r="1065" spans="1:12" ht="22.95" customHeight="1" x14ac:dyDescent="0.25">
      <c r="A1065"/>
      <c r="B1065"/>
      <c r="C1065"/>
      <c r="D1065"/>
      <c r="E1065"/>
      <c r="F1065"/>
      <c r="G1065"/>
      <c r="H1065"/>
      <c r="I1065"/>
      <c r="J1065"/>
      <c r="K1065"/>
      <c r="L1065"/>
    </row>
    <row r="1066" spans="1:12" ht="22.95" customHeight="1" x14ac:dyDescent="0.25">
      <c r="A1066"/>
      <c r="B1066"/>
      <c r="C1066"/>
      <c r="D1066"/>
      <c r="E1066"/>
      <c r="F1066"/>
      <c r="G1066"/>
      <c r="H1066"/>
      <c r="I1066"/>
      <c r="J1066"/>
      <c r="K1066"/>
      <c r="L1066"/>
    </row>
    <row r="1067" spans="1:12" ht="22.95" customHeight="1" x14ac:dyDescent="0.25">
      <c r="A1067"/>
      <c r="B1067"/>
      <c r="C1067"/>
      <c r="D1067"/>
      <c r="E1067"/>
      <c r="F1067"/>
      <c r="G1067"/>
      <c r="H1067"/>
      <c r="I1067"/>
      <c r="J1067"/>
      <c r="K1067"/>
      <c r="L1067"/>
    </row>
    <row r="1068" spans="1:12" ht="22.95" customHeight="1" x14ac:dyDescent="0.25">
      <c r="A1068"/>
      <c r="B1068"/>
      <c r="C1068"/>
      <c r="D1068"/>
      <c r="E1068"/>
      <c r="F1068"/>
      <c r="G1068"/>
      <c r="H1068"/>
      <c r="I1068"/>
      <c r="J1068"/>
      <c r="K1068"/>
      <c r="L1068"/>
    </row>
    <row r="1069" spans="1:12" ht="22.95" customHeight="1" x14ac:dyDescent="0.25">
      <c r="A1069"/>
      <c r="B1069"/>
      <c r="C1069"/>
      <c r="D1069"/>
      <c r="E1069"/>
      <c r="F1069"/>
      <c r="G1069"/>
      <c r="H1069"/>
      <c r="I1069"/>
      <c r="J1069"/>
      <c r="K1069"/>
      <c r="L1069"/>
    </row>
    <row r="1070" spans="1:12" ht="22.95" customHeight="1" x14ac:dyDescent="0.25">
      <c r="A1070"/>
      <c r="B1070"/>
      <c r="C1070"/>
      <c r="D1070"/>
      <c r="E1070"/>
      <c r="F1070"/>
      <c r="G1070"/>
      <c r="H1070"/>
      <c r="I1070"/>
      <c r="J1070"/>
      <c r="K1070"/>
      <c r="L1070"/>
    </row>
    <row r="1071" spans="1:12" ht="21.6" customHeight="1" x14ac:dyDescent="0.25">
      <c r="A1071"/>
      <c r="B1071"/>
      <c r="C1071"/>
      <c r="D1071"/>
      <c r="E1071"/>
      <c r="F1071"/>
      <c r="G1071"/>
      <c r="H1071"/>
      <c r="I1071"/>
      <c r="J1071"/>
      <c r="K1071"/>
      <c r="L1071"/>
    </row>
    <row r="1072" spans="1:12" ht="21.6" customHeight="1" x14ac:dyDescent="0.25">
      <c r="A1072"/>
      <c r="B1072"/>
      <c r="C1072"/>
      <c r="D1072"/>
      <c r="E1072"/>
      <c r="F1072"/>
      <c r="G1072"/>
      <c r="H1072"/>
      <c r="I1072"/>
      <c r="J1072"/>
      <c r="K1072"/>
      <c r="L1072"/>
    </row>
    <row r="1073" spans="1:12" ht="100.2" customHeight="1" x14ac:dyDescent="0.25">
      <c r="A1073"/>
      <c r="B1073"/>
      <c r="C1073"/>
      <c r="D1073"/>
      <c r="E1073"/>
      <c r="F1073"/>
      <c r="G1073"/>
      <c r="H1073"/>
      <c r="I1073"/>
      <c r="J1073"/>
      <c r="K1073"/>
      <c r="L1073"/>
    </row>
    <row r="1074" spans="1:12" ht="21.6" customHeight="1" x14ac:dyDescent="0.25">
      <c r="A1074"/>
      <c r="B1074"/>
      <c r="C1074"/>
      <c r="D1074"/>
      <c r="E1074"/>
      <c r="F1074"/>
      <c r="G1074"/>
      <c r="H1074"/>
      <c r="I1074"/>
      <c r="J1074"/>
      <c r="K1074"/>
      <c r="L1074"/>
    </row>
    <row r="1075" spans="1:12" ht="22.95" customHeight="1" x14ac:dyDescent="0.25">
      <c r="A1075"/>
      <c r="B1075"/>
      <c r="C1075"/>
      <c r="D1075"/>
      <c r="E1075"/>
      <c r="F1075"/>
      <c r="G1075"/>
      <c r="H1075"/>
      <c r="I1075"/>
      <c r="J1075"/>
      <c r="K1075"/>
      <c r="L1075"/>
    </row>
    <row r="1076" spans="1:12" ht="22.95" customHeight="1" x14ac:dyDescent="0.25">
      <c r="A1076"/>
      <c r="B1076"/>
      <c r="C1076"/>
      <c r="D1076"/>
      <c r="E1076"/>
      <c r="F1076"/>
      <c r="G1076"/>
      <c r="H1076"/>
      <c r="I1076"/>
      <c r="J1076"/>
      <c r="K1076"/>
      <c r="L1076"/>
    </row>
    <row r="1077" spans="1:12" ht="22.95" customHeight="1" x14ac:dyDescent="0.25">
      <c r="A1077"/>
      <c r="B1077"/>
      <c r="C1077"/>
      <c r="D1077"/>
      <c r="E1077"/>
      <c r="F1077"/>
      <c r="G1077"/>
      <c r="H1077"/>
      <c r="I1077"/>
      <c r="J1077"/>
      <c r="K1077"/>
      <c r="L1077"/>
    </row>
    <row r="1078" spans="1:12" ht="22.95" customHeight="1" x14ac:dyDescent="0.25">
      <c r="A1078"/>
      <c r="B1078"/>
      <c r="C1078"/>
      <c r="D1078"/>
      <c r="E1078"/>
      <c r="F1078"/>
      <c r="G1078"/>
      <c r="H1078"/>
      <c r="I1078"/>
      <c r="J1078"/>
      <c r="K1078"/>
      <c r="L1078"/>
    </row>
    <row r="1079" spans="1:12" ht="22.95" customHeight="1" x14ac:dyDescent="0.25">
      <c r="A1079"/>
      <c r="B1079"/>
      <c r="C1079"/>
      <c r="D1079"/>
      <c r="E1079"/>
      <c r="F1079"/>
      <c r="G1079"/>
      <c r="H1079"/>
      <c r="I1079"/>
      <c r="J1079"/>
      <c r="K1079"/>
      <c r="L1079"/>
    </row>
    <row r="1080" spans="1:12" ht="22.95" customHeight="1" x14ac:dyDescent="0.25">
      <c r="A1080"/>
      <c r="B1080"/>
      <c r="C1080"/>
      <c r="D1080"/>
      <c r="E1080"/>
      <c r="F1080"/>
      <c r="G1080"/>
      <c r="H1080"/>
      <c r="I1080"/>
      <c r="J1080"/>
      <c r="K1080"/>
      <c r="L1080"/>
    </row>
    <row r="1081" spans="1:12" ht="22.95" customHeight="1" x14ac:dyDescent="0.25">
      <c r="A1081"/>
      <c r="B1081"/>
      <c r="C1081"/>
      <c r="D1081"/>
      <c r="E1081"/>
      <c r="F1081"/>
      <c r="G1081"/>
      <c r="H1081"/>
      <c r="I1081"/>
      <c r="J1081"/>
      <c r="K1081"/>
      <c r="L1081"/>
    </row>
    <row r="1082" spans="1:12" ht="22.95" customHeight="1" x14ac:dyDescent="0.25">
      <c r="A1082"/>
      <c r="B1082"/>
      <c r="C1082"/>
      <c r="D1082"/>
      <c r="E1082"/>
      <c r="F1082"/>
      <c r="G1082"/>
      <c r="H1082"/>
      <c r="I1082"/>
      <c r="J1082"/>
      <c r="K1082"/>
      <c r="L1082"/>
    </row>
    <row r="1083" spans="1:12" ht="22.95" customHeight="1" x14ac:dyDescent="0.25">
      <c r="A1083"/>
      <c r="B1083"/>
      <c r="C1083"/>
      <c r="D1083"/>
      <c r="E1083"/>
      <c r="F1083"/>
      <c r="G1083"/>
      <c r="H1083"/>
      <c r="I1083"/>
      <c r="J1083"/>
      <c r="K1083"/>
      <c r="L1083"/>
    </row>
    <row r="1084" spans="1:12" ht="22.95" customHeight="1" x14ac:dyDescent="0.25">
      <c r="A1084"/>
      <c r="B1084"/>
      <c r="C1084"/>
      <c r="D1084"/>
      <c r="E1084"/>
      <c r="F1084"/>
      <c r="G1084"/>
      <c r="H1084"/>
      <c r="I1084"/>
      <c r="J1084"/>
      <c r="K1084"/>
      <c r="L1084"/>
    </row>
    <row r="1085" spans="1:12" ht="22.95" customHeight="1" x14ac:dyDescent="0.25">
      <c r="A1085"/>
      <c r="B1085"/>
      <c r="C1085"/>
      <c r="D1085"/>
      <c r="E1085"/>
      <c r="F1085"/>
      <c r="G1085"/>
      <c r="H1085"/>
      <c r="I1085"/>
      <c r="J1085"/>
      <c r="K1085"/>
      <c r="L1085"/>
    </row>
    <row r="1086" spans="1:12" ht="22.95" customHeight="1" x14ac:dyDescent="0.25">
      <c r="A1086"/>
      <c r="B1086"/>
      <c r="C1086"/>
      <c r="D1086"/>
      <c r="E1086"/>
      <c r="F1086"/>
      <c r="G1086"/>
      <c r="H1086"/>
      <c r="I1086"/>
      <c r="J1086"/>
      <c r="K1086"/>
      <c r="L1086"/>
    </row>
    <row r="1087" spans="1:12" ht="22.95" customHeight="1" x14ac:dyDescent="0.25">
      <c r="A1087"/>
      <c r="B1087"/>
      <c r="C1087"/>
      <c r="D1087"/>
      <c r="E1087"/>
      <c r="F1087"/>
      <c r="G1087"/>
      <c r="H1087"/>
      <c r="I1087"/>
      <c r="J1087"/>
      <c r="K1087"/>
      <c r="L1087"/>
    </row>
    <row r="1088" spans="1:12" ht="22.95" customHeight="1" x14ac:dyDescent="0.25">
      <c r="A1088"/>
      <c r="B1088"/>
      <c r="C1088"/>
      <c r="D1088"/>
      <c r="E1088"/>
      <c r="F1088"/>
      <c r="G1088"/>
      <c r="H1088"/>
      <c r="I1088"/>
      <c r="J1088"/>
      <c r="K1088"/>
      <c r="L1088"/>
    </row>
    <row r="1089" spans="1:12" ht="22.95" customHeight="1" x14ac:dyDescent="0.25">
      <c r="A1089"/>
      <c r="B1089"/>
      <c r="C1089"/>
      <c r="D1089"/>
      <c r="E1089"/>
      <c r="F1089"/>
      <c r="G1089"/>
      <c r="H1089"/>
      <c r="I1089"/>
      <c r="J1089"/>
      <c r="K1089"/>
      <c r="L1089"/>
    </row>
    <row r="1090" spans="1:12" ht="22.95" customHeight="1" x14ac:dyDescent="0.25">
      <c r="A1090"/>
      <c r="B1090"/>
      <c r="C1090"/>
      <c r="D1090"/>
      <c r="E1090"/>
      <c r="F1090"/>
      <c r="G1090"/>
      <c r="H1090"/>
      <c r="I1090"/>
      <c r="J1090"/>
      <c r="K1090"/>
      <c r="L1090"/>
    </row>
    <row r="1091" spans="1:12" ht="22.95" customHeight="1" x14ac:dyDescent="0.25">
      <c r="A1091"/>
      <c r="B1091"/>
      <c r="C1091"/>
      <c r="D1091"/>
      <c r="E1091"/>
      <c r="F1091"/>
      <c r="G1091"/>
      <c r="H1091"/>
      <c r="I1091"/>
      <c r="J1091"/>
      <c r="K1091"/>
      <c r="L1091"/>
    </row>
    <row r="1092" spans="1:12" ht="22.95" customHeight="1" x14ac:dyDescent="0.25">
      <c r="A1092"/>
      <c r="B1092"/>
      <c r="C1092"/>
      <c r="D1092"/>
      <c r="E1092"/>
      <c r="F1092"/>
      <c r="G1092"/>
      <c r="H1092"/>
      <c r="I1092"/>
      <c r="J1092"/>
      <c r="K1092"/>
      <c r="L1092"/>
    </row>
    <row r="1093" spans="1:12" ht="22.95" customHeight="1" x14ac:dyDescent="0.25">
      <c r="A1093"/>
      <c r="B1093"/>
      <c r="C1093"/>
      <c r="D1093"/>
      <c r="E1093"/>
      <c r="F1093"/>
      <c r="G1093"/>
      <c r="H1093"/>
      <c r="I1093"/>
      <c r="J1093"/>
      <c r="K1093"/>
      <c r="L1093"/>
    </row>
    <row r="1094" spans="1:12" ht="22.95" customHeight="1" x14ac:dyDescent="0.25">
      <c r="A1094"/>
      <c r="B1094"/>
      <c r="C1094"/>
      <c r="D1094"/>
      <c r="E1094"/>
      <c r="F1094"/>
      <c r="G1094"/>
      <c r="H1094"/>
      <c r="I1094"/>
      <c r="J1094"/>
      <c r="K1094"/>
      <c r="L1094"/>
    </row>
    <row r="1095" spans="1:12" ht="22.95" customHeight="1" x14ac:dyDescent="0.25">
      <c r="A1095"/>
      <c r="B1095"/>
      <c r="C1095"/>
      <c r="D1095"/>
      <c r="E1095"/>
      <c r="F1095"/>
      <c r="G1095"/>
      <c r="H1095"/>
      <c r="I1095"/>
      <c r="J1095"/>
      <c r="K1095"/>
      <c r="L1095"/>
    </row>
    <row r="1096" spans="1:12" ht="22.95" customHeight="1" x14ac:dyDescent="0.25">
      <c r="A1096"/>
      <c r="B1096"/>
      <c r="C1096"/>
      <c r="D1096"/>
      <c r="E1096"/>
      <c r="F1096"/>
      <c r="G1096"/>
      <c r="H1096"/>
      <c r="I1096"/>
      <c r="J1096"/>
      <c r="K1096"/>
      <c r="L1096"/>
    </row>
    <row r="1097" spans="1:12" ht="22.95" customHeight="1" x14ac:dyDescent="0.25">
      <c r="A1097"/>
      <c r="B1097"/>
      <c r="C1097"/>
      <c r="D1097"/>
      <c r="E1097"/>
      <c r="F1097"/>
      <c r="G1097"/>
      <c r="H1097"/>
      <c r="I1097"/>
      <c r="J1097"/>
      <c r="K1097"/>
      <c r="L1097"/>
    </row>
    <row r="1098" spans="1:12" ht="22.95" customHeight="1" x14ac:dyDescent="0.25">
      <c r="A1098"/>
      <c r="B1098"/>
      <c r="C1098"/>
      <c r="D1098"/>
      <c r="E1098"/>
      <c r="F1098"/>
      <c r="G1098"/>
      <c r="H1098"/>
      <c r="I1098"/>
      <c r="J1098"/>
      <c r="K1098"/>
      <c r="L1098"/>
    </row>
    <row r="1099" spans="1:12" ht="22.95" customHeight="1" x14ac:dyDescent="0.25">
      <c r="A1099"/>
      <c r="B1099"/>
      <c r="C1099"/>
      <c r="D1099"/>
      <c r="E1099"/>
      <c r="F1099"/>
      <c r="G1099"/>
      <c r="H1099"/>
      <c r="I1099"/>
      <c r="J1099"/>
      <c r="K1099"/>
      <c r="L1099"/>
    </row>
    <row r="1100" spans="1:12" ht="22.95" customHeight="1" x14ac:dyDescent="0.25">
      <c r="A1100"/>
      <c r="B1100"/>
      <c r="C1100"/>
      <c r="D1100"/>
      <c r="E1100"/>
      <c r="F1100"/>
      <c r="G1100"/>
      <c r="H1100"/>
      <c r="I1100"/>
      <c r="J1100"/>
      <c r="K1100"/>
      <c r="L1100"/>
    </row>
    <row r="1101" spans="1:12" ht="22.95" customHeight="1" x14ac:dyDescent="0.25">
      <c r="A1101"/>
      <c r="B1101"/>
      <c r="C1101"/>
      <c r="D1101"/>
      <c r="E1101"/>
      <c r="F1101"/>
      <c r="G1101"/>
      <c r="H1101"/>
      <c r="I1101"/>
      <c r="J1101"/>
      <c r="K1101"/>
      <c r="L1101"/>
    </row>
    <row r="1102" spans="1:12" ht="22.95" customHeight="1" x14ac:dyDescent="0.25">
      <c r="A1102"/>
      <c r="B1102"/>
      <c r="C1102"/>
      <c r="D1102"/>
      <c r="E1102"/>
      <c r="F1102"/>
      <c r="G1102"/>
      <c r="H1102"/>
      <c r="I1102"/>
      <c r="J1102"/>
      <c r="K1102"/>
      <c r="L1102"/>
    </row>
    <row r="1103" spans="1:12" ht="22.95" customHeight="1" x14ac:dyDescent="0.25">
      <c r="A1103"/>
      <c r="B1103"/>
      <c r="C1103"/>
      <c r="D1103"/>
      <c r="E1103"/>
      <c r="F1103"/>
      <c r="G1103"/>
      <c r="H1103"/>
      <c r="I1103"/>
      <c r="J1103"/>
      <c r="K1103"/>
      <c r="L1103"/>
    </row>
    <row r="1104" spans="1:12" ht="22.95" customHeight="1" x14ac:dyDescent="0.25">
      <c r="A1104"/>
      <c r="B1104"/>
      <c r="C1104"/>
      <c r="D1104"/>
      <c r="E1104"/>
      <c r="F1104"/>
      <c r="G1104"/>
      <c r="H1104"/>
      <c r="I1104"/>
      <c r="J1104"/>
      <c r="K1104"/>
      <c r="L1104"/>
    </row>
    <row r="1105" spans="1:12" ht="22.95" customHeight="1" x14ac:dyDescent="0.25">
      <c r="A1105"/>
      <c r="B1105"/>
      <c r="C1105"/>
      <c r="D1105"/>
      <c r="E1105"/>
      <c r="F1105"/>
      <c r="G1105"/>
      <c r="H1105"/>
      <c r="I1105"/>
      <c r="J1105"/>
      <c r="K1105"/>
      <c r="L1105"/>
    </row>
    <row r="1106" spans="1:12" ht="22.95" customHeight="1" x14ac:dyDescent="0.25">
      <c r="A1106"/>
      <c r="B1106"/>
      <c r="C1106"/>
      <c r="D1106"/>
      <c r="E1106"/>
      <c r="F1106"/>
      <c r="G1106"/>
      <c r="H1106"/>
      <c r="I1106"/>
      <c r="J1106"/>
      <c r="K1106"/>
      <c r="L1106"/>
    </row>
    <row r="1107" spans="1:12" ht="22.95" customHeight="1" x14ac:dyDescent="0.25">
      <c r="A1107"/>
      <c r="B1107"/>
      <c r="C1107"/>
      <c r="D1107"/>
      <c r="E1107"/>
      <c r="F1107"/>
      <c r="G1107"/>
      <c r="H1107"/>
      <c r="I1107"/>
      <c r="J1107"/>
      <c r="K1107"/>
      <c r="L1107"/>
    </row>
    <row r="1108" spans="1:12" ht="22.95" customHeight="1" x14ac:dyDescent="0.25">
      <c r="A1108"/>
      <c r="B1108"/>
      <c r="C1108"/>
      <c r="D1108"/>
      <c r="E1108"/>
      <c r="F1108"/>
      <c r="G1108"/>
      <c r="H1108"/>
      <c r="I1108"/>
      <c r="J1108"/>
      <c r="K1108"/>
      <c r="L1108"/>
    </row>
    <row r="1109" spans="1:12" ht="22.95" customHeight="1" x14ac:dyDescent="0.25">
      <c r="A1109"/>
      <c r="B1109"/>
      <c r="C1109"/>
      <c r="D1109"/>
      <c r="E1109"/>
      <c r="F1109"/>
      <c r="G1109"/>
      <c r="H1109"/>
      <c r="I1109"/>
      <c r="J1109"/>
      <c r="K1109"/>
      <c r="L1109"/>
    </row>
    <row r="1110" spans="1:12" ht="22.95" customHeight="1" x14ac:dyDescent="0.25">
      <c r="A1110"/>
      <c r="B1110"/>
      <c r="C1110"/>
      <c r="D1110"/>
      <c r="E1110"/>
      <c r="F1110"/>
      <c r="G1110"/>
      <c r="H1110"/>
      <c r="I1110"/>
      <c r="J1110"/>
      <c r="K1110"/>
      <c r="L1110"/>
    </row>
    <row r="1111" spans="1:12" ht="22.95" customHeight="1" x14ac:dyDescent="0.25">
      <c r="A1111"/>
      <c r="B1111"/>
      <c r="C1111"/>
      <c r="D1111"/>
      <c r="E1111"/>
      <c r="F1111"/>
      <c r="G1111"/>
      <c r="H1111"/>
      <c r="I1111"/>
      <c r="J1111"/>
      <c r="K1111"/>
      <c r="L1111"/>
    </row>
    <row r="1112" spans="1:12" ht="22.95" customHeight="1" x14ac:dyDescent="0.25">
      <c r="A1112"/>
      <c r="B1112"/>
      <c r="C1112"/>
      <c r="D1112"/>
      <c r="E1112"/>
      <c r="F1112"/>
      <c r="G1112"/>
      <c r="H1112"/>
      <c r="I1112"/>
      <c r="J1112"/>
      <c r="K1112"/>
      <c r="L1112"/>
    </row>
    <row r="1113" spans="1:12" ht="22.95" customHeight="1" x14ac:dyDescent="0.25">
      <c r="A1113"/>
      <c r="B1113"/>
      <c r="C1113"/>
      <c r="D1113"/>
      <c r="E1113"/>
      <c r="F1113"/>
      <c r="G1113"/>
      <c r="H1113"/>
      <c r="I1113"/>
      <c r="J1113"/>
      <c r="K1113"/>
      <c r="L1113"/>
    </row>
    <row r="1114" spans="1:12" ht="22.95" customHeight="1" x14ac:dyDescent="0.25">
      <c r="A1114"/>
      <c r="B1114"/>
      <c r="C1114"/>
      <c r="D1114"/>
      <c r="E1114"/>
      <c r="F1114"/>
      <c r="G1114"/>
      <c r="H1114"/>
      <c r="I1114"/>
      <c r="J1114"/>
      <c r="K1114"/>
      <c r="L1114"/>
    </row>
    <row r="1115" spans="1:12" ht="22.95" customHeight="1" x14ac:dyDescent="0.25">
      <c r="A1115"/>
      <c r="B1115"/>
      <c r="C1115"/>
      <c r="D1115"/>
      <c r="E1115"/>
      <c r="F1115"/>
      <c r="G1115"/>
      <c r="H1115"/>
      <c r="I1115"/>
      <c r="J1115"/>
      <c r="K1115"/>
      <c r="L1115"/>
    </row>
    <row r="1116" spans="1:12" ht="22.95" customHeight="1" x14ac:dyDescent="0.25">
      <c r="A1116"/>
      <c r="B1116"/>
      <c r="C1116"/>
      <c r="D1116"/>
      <c r="E1116"/>
      <c r="F1116"/>
      <c r="G1116"/>
      <c r="H1116"/>
      <c r="I1116"/>
      <c r="J1116"/>
      <c r="K1116"/>
      <c r="L1116"/>
    </row>
    <row r="1117" spans="1:12" ht="22.95" customHeight="1" x14ac:dyDescent="0.25">
      <c r="A1117"/>
      <c r="B1117"/>
      <c r="C1117"/>
      <c r="D1117"/>
      <c r="E1117"/>
      <c r="F1117"/>
      <c r="G1117"/>
      <c r="H1117"/>
      <c r="I1117"/>
      <c r="J1117"/>
      <c r="K1117"/>
      <c r="L1117"/>
    </row>
    <row r="1118" spans="1:12" ht="22.95" customHeight="1" x14ac:dyDescent="0.25">
      <c r="A1118"/>
      <c r="B1118"/>
      <c r="C1118"/>
      <c r="D1118"/>
      <c r="E1118"/>
      <c r="F1118"/>
      <c r="G1118"/>
      <c r="H1118"/>
      <c r="I1118"/>
      <c r="J1118"/>
      <c r="K1118"/>
      <c r="L1118"/>
    </row>
    <row r="1119" spans="1:12" ht="22.95" customHeight="1" x14ac:dyDescent="0.25">
      <c r="A1119"/>
      <c r="B1119"/>
      <c r="C1119"/>
      <c r="D1119"/>
      <c r="E1119"/>
      <c r="F1119"/>
      <c r="G1119"/>
      <c r="H1119"/>
      <c r="I1119"/>
      <c r="J1119"/>
      <c r="K1119"/>
      <c r="L1119"/>
    </row>
    <row r="1120" spans="1:12" ht="22.95" customHeight="1" x14ac:dyDescent="0.25">
      <c r="A1120"/>
      <c r="B1120"/>
      <c r="C1120"/>
      <c r="D1120"/>
      <c r="E1120"/>
      <c r="F1120"/>
      <c r="G1120"/>
      <c r="H1120"/>
      <c r="I1120"/>
      <c r="J1120"/>
      <c r="K1120"/>
      <c r="L1120"/>
    </row>
    <row r="1121" spans="1:12" ht="22.95" customHeight="1" x14ac:dyDescent="0.25">
      <c r="A1121"/>
      <c r="B1121"/>
      <c r="C1121"/>
      <c r="D1121"/>
      <c r="E1121"/>
      <c r="F1121"/>
      <c r="G1121"/>
      <c r="H1121"/>
      <c r="I1121"/>
      <c r="J1121"/>
      <c r="K1121"/>
      <c r="L1121"/>
    </row>
    <row r="1122" spans="1:12" ht="22.95" customHeight="1" x14ac:dyDescent="0.25">
      <c r="A1122"/>
      <c r="B1122"/>
      <c r="C1122"/>
      <c r="D1122"/>
      <c r="E1122"/>
      <c r="F1122"/>
      <c r="G1122"/>
      <c r="H1122"/>
      <c r="I1122"/>
      <c r="J1122"/>
      <c r="K1122"/>
      <c r="L1122"/>
    </row>
    <row r="1123" spans="1:12" ht="22.95" customHeight="1" x14ac:dyDescent="0.25">
      <c r="A1123"/>
      <c r="B1123"/>
      <c r="C1123"/>
      <c r="D1123"/>
      <c r="E1123"/>
      <c r="F1123"/>
      <c r="G1123"/>
      <c r="H1123"/>
      <c r="I1123"/>
      <c r="J1123"/>
      <c r="K1123"/>
      <c r="L1123"/>
    </row>
    <row r="1124" spans="1:12" ht="22.95" customHeight="1" x14ac:dyDescent="0.25">
      <c r="A1124"/>
      <c r="B1124"/>
      <c r="C1124"/>
      <c r="D1124"/>
      <c r="E1124"/>
      <c r="F1124"/>
      <c r="G1124"/>
      <c r="H1124"/>
      <c r="I1124"/>
      <c r="J1124"/>
      <c r="K1124"/>
      <c r="L1124"/>
    </row>
    <row r="1125" spans="1:12" ht="22.95" customHeight="1" x14ac:dyDescent="0.25">
      <c r="A1125"/>
      <c r="B1125"/>
      <c r="C1125"/>
      <c r="D1125"/>
      <c r="E1125"/>
      <c r="F1125"/>
      <c r="G1125"/>
      <c r="H1125"/>
      <c r="I1125"/>
      <c r="J1125"/>
      <c r="K1125"/>
      <c r="L1125"/>
    </row>
    <row r="1126" spans="1:12" ht="22.95" customHeight="1" x14ac:dyDescent="0.25">
      <c r="A1126"/>
      <c r="B1126"/>
      <c r="C1126"/>
      <c r="D1126"/>
      <c r="E1126"/>
      <c r="F1126"/>
      <c r="G1126"/>
      <c r="H1126"/>
      <c r="I1126"/>
      <c r="J1126"/>
      <c r="K1126"/>
      <c r="L1126"/>
    </row>
    <row r="1127" spans="1:12" ht="22.95" customHeight="1" x14ac:dyDescent="0.25">
      <c r="A1127"/>
      <c r="B1127"/>
      <c r="C1127"/>
      <c r="D1127"/>
      <c r="E1127"/>
      <c r="F1127"/>
      <c r="G1127"/>
      <c r="H1127"/>
      <c r="I1127"/>
      <c r="J1127"/>
      <c r="K1127"/>
      <c r="L1127"/>
    </row>
    <row r="1128" spans="1:12" ht="22.95" customHeight="1" x14ac:dyDescent="0.25">
      <c r="A1128"/>
      <c r="B1128"/>
      <c r="C1128"/>
      <c r="D1128"/>
      <c r="E1128"/>
      <c r="F1128"/>
      <c r="G1128"/>
      <c r="H1128"/>
      <c r="I1128"/>
      <c r="J1128"/>
      <c r="K1128"/>
      <c r="L1128"/>
    </row>
    <row r="1129" spans="1:12" ht="22.95" customHeight="1" x14ac:dyDescent="0.25">
      <c r="A1129"/>
      <c r="B1129"/>
      <c r="C1129"/>
      <c r="D1129"/>
      <c r="E1129"/>
      <c r="F1129"/>
      <c r="G1129"/>
      <c r="H1129"/>
      <c r="I1129"/>
      <c r="J1129"/>
      <c r="K1129"/>
      <c r="L1129"/>
    </row>
    <row r="1130" spans="1:12" ht="22.95" customHeight="1" x14ac:dyDescent="0.25">
      <c r="A1130"/>
      <c r="B1130"/>
      <c r="C1130"/>
      <c r="D1130"/>
      <c r="E1130"/>
      <c r="F1130"/>
      <c r="G1130"/>
      <c r="H1130"/>
      <c r="I1130"/>
      <c r="J1130"/>
      <c r="K1130"/>
      <c r="L1130"/>
    </row>
    <row r="1131" spans="1:12" ht="22.95" customHeight="1" x14ac:dyDescent="0.25">
      <c r="A1131"/>
      <c r="B1131"/>
      <c r="C1131"/>
      <c r="D1131"/>
      <c r="E1131"/>
      <c r="F1131"/>
      <c r="G1131"/>
      <c r="H1131"/>
      <c r="I1131"/>
      <c r="J1131"/>
      <c r="K1131"/>
      <c r="L1131"/>
    </row>
    <row r="1132" spans="1:12" ht="22.95" customHeight="1" x14ac:dyDescent="0.25">
      <c r="A1132"/>
      <c r="B1132"/>
      <c r="C1132"/>
      <c r="D1132"/>
      <c r="E1132"/>
      <c r="F1132"/>
      <c r="G1132"/>
      <c r="H1132"/>
      <c r="I1132"/>
      <c r="J1132"/>
      <c r="K1132"/>
      <c r="L1132"/>
    </row>
    <row r="1133" spans="1:12" ht="22.95" customHeight="1" x14ac:dyDescent="0.25">
      <c r="A1133"/>
      <c r="B1133"/>
      <c r="C1133"/>
      <c r="D1133"/>
      <c r="E1133"/>
      <c r="F1133"/>
      <c r="G1133"/>
      <c r="H1133"/>
      <c r="I1133"/>
      <c r="J1133"/>
      <c r="K1133"/>
      <c r="L1133"/>
    </row>
    <row r="1134" spans="1:12" ht="22.95" customHeight="1" x14ac:dyDescent="0.25">
      <c r="A1134"/>
      <c r="B1134"/>
      <c r="C1134"/>
      <c r="D1134"/>
      <c r="E1134"/>
      <c r="F1134"/>
      <c r="G1134"/>
      <c r="H1134"/>
      <c r="I1134"/>
      <c r="J1134"/>
      <c r="K1134"/>
      <c r="L1134"/>
    </row>
    <row r="1135" spans="1:12" ht="22.95" customHeight="1" x14ac:dyDescent="0.25">
      <c r="A1135"/>
      <c r="B1135"/>
      <c r="C1135"/>
      <c r="D1135"/>
      <c r="E1135"/>
      <c r="F1135"/>
      <c r="G1135"/>
      <c r="H1135"/>
      <c r="I1135"/>
      <c r="J1135"/>
      <c r="K1135"/>
      <c r="L1135"/>
    </row>
    <row r="1136" spans="1:12" ht="21.6" customHeight="1" x14ac:dyDescent="0.25">
      <c r="A1136"/>
      <c r="B1136"/>
      <c r="C1136"/>
      <c r="D1136"/>
      <c r="E1136"/>
      <c r="F1136"/>
      <c r="G1136"/>
      <c r="H1136"/>
      <c r="I1136"/>
      <c r="J1136"/>
      <c r="K1136"/>
      <c r="L1136"/>
    </row>
    <row r="1137" spans="1:12" ht="19.95" customHeight="1" x14ac:dyDescent="0.25">
      <c r="A1137"/>
      <c r="B1137"/>
      <c r="C1137"/>
      <c r="D1137"/>
      <c r="E1137"/>
      <c r="F1137"/>
      <c r="G1137"/>
      <c r="H1137"/>
      <c r="I1137"/>
      <c r="J1137"/>
      <c r="K1137"/>
      <c r="L1137"/>
    </row>
    <row r="1138" spans="1:12" ht="100.2" customHeight="1" x14ac:dyDescent="0.25">
      <c r="A1138"/>
      <c r="B1138"/>
      <c r="C1138"/>
      <c r="D1138"/>
      <c r="E1138"/>
      <c r="F1138"/>
      <c r="G1138"/>
      <c r="H1138"/>
      <c r="I1138"/>
      <c r="J1138"/>
      <c r="K1138"/>
      <c r="L1138"/>
    </row>
    <row r="1139" spans="1:12" ht="19.95" customHeight="1" x14ac:dyDescent="0.25">
      <c r="A1139"/>
      <c r="B1139"/>
      <c r="C1139"/>
      <c r="D1139"/>
      <c r="E1139"/>
      <c r="F1139"/>
      <c r="G1139"/>
      <c r="H1139"/>
      <c r="I1139"/>
      <c r="J1139"/>
      <c r="K1139"/>
      <c r="L1139"/>
    </row>
    <row r="1140" spans="1:12" ht="22.95" customHeight="1" x14ac:dyDescent="0.25">
      <c r="A1140"/>
      <c r="B1140"/>
      <c r="C1140"/>
      <c r="D1140"/>
      <c r="E1140"/>
      <c r="F1140"/>
      <c r="G1140"/>
      <c r="H1140"/>
      <c r="I1140"/>
      <c r="J1140"/>
      <c r="K1140"/>
      <c r="L1140"/>
    </row>
    <row r="1141" spans="1:12" ht="22.95" customHeight="1" x14ac:dyDescent="0.25">
      <c r="A1141"/>
      <c r="B1141"/>
      <c r="C1141"/>
      <c r="D1141"/>
      <c r="E1141"/>
      <c r="F1141"/>
      <c r="G1141"/>
      <c r="H1141"/>
      <c r="I1141"/>
      <c r="J1141"/>
      <c r="K1141"/>
      <c r="L1141"/>
    </row>
    <row r="1142" spans="1:12" ht="22.95" customHeight="1" x14ac:dyDescent="0.25">
      <c r="A1142"/>
      <c r="B1142"/>
      <c r="C1142"/>
      <c r="D1142"/>
      <c r="E1142"/>
      <c r="F1142"/>
      <c r="G1142"/>
      <c r="H1142"/>
      <c r="I1142"/>
      <c r="J1142"/>
      <c r="K1142"/>
      <c r="L1142"/>
    </row>
    <row r="1143" spans="1:12" ht="22.95" customHeight="1" x14ac:dyDescent="0.25">
      <c r="A1143"/>
      <c r="B1143"/>
      <c r="C1143"/>
      <c r="D1143"/>
      <c r="E1143"/>
      <c r="F1143"/>
      <c r="G1143"/>
      <c r="H1143"/>
      <c r="I1143"/>
      <c r="J1143"/>
      <c r="K1143"/>
      <c r="L1143"/>
    </row>
    <row r="1144" spans="1:12" ht="22.95" customHeight="1" x14ac:dyDescent="0.25">
      <c r="A1144"/>
      <c r="B1144"/>
      <c r="C1144"/>
      <c r="D1144"/>
      <c r="E1144"/>
      <c r="F1144"/>
      <c r="G1144"/>
      <c r="H1144"/>
      <c r="I1144"/>
      <c r="J1144"/>
      <c r="K1144"/>
      <c r="L1144"/>
    </row>
    <row r="1145" spans="1:12" ht="22.95" customHeight="1" x14ac:dyDescent="0.25">
      <c r="A1145"/>
      <c r="B1145"/>
      <c r="C1145"/>
      <c r="D1145"/>
      <c r="E1145"/>
      <c r="F1145"/>
      <c r="G1145"/>
      <c r="H1145"/>
      <c r="I1145"/>
      <c r="J1145"/>
      <c r="K1145"/>
      <c r="L1145"/>
    </row>
    <row r="1146" spans="1:12" ht="22.95" customHeight="1" x14ac:dyDescent="0.25">
      <c r="A1146"/>
      <c r="B1146"/>
      <c r="C1146"/>
      <c r="D1146"/>
      <c r="E1146"/>
      <c r="F1146"/>
      <c r="G1146"/>
      <c r="H1146"/>
      <c r="I1146"/>
      <c r="J1146"/>
      <c r="K1146"/>
      <c r="L1146"/>
    </row>
    <row r="1147" spans="1:12" ht="22.95" customHeight="1" x14ac:dyDescent="0.25">
      <c r="A1147"/>
      <c r="B1147"/>
      <c r="C1147"/>
      <c r="D1147"/>
      <c r="E1147"/>
      <c r="F1147"/>
      <c r="G1147"/>
      <c r="H1147"/>
      <c r="I1147"/>
      <c r="J1147"/>
      <c r="K1147"/>
      <c r="L1147"/>
    </row>
    <row r="1148" spans="1:12" ht="22.95" customHeight="1" x14ac:dyDescent="0.25">
      <c r="A1148"/>
      <c r="B1148"/>
      <c r="C1148"/>
      <c r="D1148"/>
      <c r="E1148"/>
      <c r="F1148"/>
      <c r="G1148"/>
      <c r="H1148"/>
      <c r="I1148"/>
      <c r="J1148"/>
      <c r="K1148"/>
      <c r="L1148"/>
    </row>
    <row r="1149" spans="1:12" ht="22.95" customHeight="1" x14ac:dyDescent="0.25">
      <c r="A1149"/>
      <c r="B1149"/>
      <c r="C1149"/>
      <c r="D1149"/>
      <c r="E1149"/>
      <c r="F1149"/>
      <c r="G1149"/>
      <c r="H1149"/>
      <c r="I1149"/>
      <c r="J1149"/>
      <c r="K1149"/>
      <c r="L1149"/>
    </row>
    <row r="1150" spans="1:12" ht="22.95" customHeight="1" x14ac:dyDescent="0.25">
      <c r="A1150"/>
      <c r="B1150"/>
      <c r="C1150"/>
      <c r="D1150"/>
      <c r="E1150"/>
      <c r="F1150"/>
      <c r="G1150"/>
      <c r="H1150"/>
      <c r="I1150"/>
      <c r="J1150"/>
      <c r="K1150"/>
      <c r="L1150"/>
    </row>
    <row r="1151" spans="1:12" ht="22.95" customHeight="1" x14ac:dyDescent="0.25">
      <c r="A1151"/>
      <c r="B1151"/>
      <c r="C1151"/>
      <c r="D1151"/>
      <c r="E1151"/>
      <c r="F1151"/>
      <c r="G1151"/>
      <c r="H1151"/>
      <c r="I1151"/>
      <c r="J1151"/>
      <c r="K1151"/>
      <c r="L1151"/>
    </row>
    <row r="1152" spans="1:12" ht="22.95" customHeight="1" x14ac:dyDescent="0.25">
      <c r="A1152"/>
      <c r="B1152"/>
      <c r="C1152"/>
      <c r="D1152"/>
      <c r="E1152"/>
      <c r="F1152"/>
      <c r="G1152"/>
      <c r="H1152"/>
      <c r="I1152"/>
      <c r="J1152"/>
      <c r="K1152"/>
      <c r="L1152"/>
    </row>
    <row r="1153" spans="1:12" ht="22.95" customHeight="1" x14ac:dyDescent="0.25">
      <c r="A1153"/>
      <c r="B1153"/>
      <c r="C1153"/>
      <c r="D1153"/>
      <c r="E1153"/>
      <c r="F1153"/>
      <c r="G1153"/>
      <c r="H1153"/>
      <c r="I1153"/>
      <c r="J1153"/>
      <c r="K1153"/>
      <c r="L1153"/>
    </row>
    <row r="1154" spans="1:12" ht="22.95" customHeight="1" x14ac:dyDescent="0.25">
      <c r="A1154"/>
      <c r="B1154"/>
      <c r="C1154"/>
      <c r="D1154"/>
      <c r="E1154"/>
      <c r="F1154"/>
      <c r="G1154"/>
      <c r="H1154"/>
      <c r="I1154"/>
      <c r="J1154"/>
      <c r="K1154"/>
      <c r="L1154"/>
    </row>
    <row r="1155" spans="1:12" ht="22.95" customHeight="1" x14ac:dyDescent="0.25">
      <c r="A1155"/>
      <c r="B1155"/>
      <c r="C1155"/>
      <c r="D1155"/>
      <c r="E1155"/>
      <c r="F1155"/>
      <c r="G1155"/>
      <c r="H1155"/>
      <c r="I1155"/>
      <c r="J1155"/>
      <c r="K1155"/>
      <c r="L1155"/>
    </row>
    <row r="1156" spans="1:12" ht="22.95" customHeight="1" x14ac:dyDescent="0.25">
      <c r="A1156"/>
      <c r="B1156"/>
      <c r="C1156"/>
      <c r="D1156"/>
      <c r="E1156"/>
      <c r="F1156"/>
      <c r="G1156"/>
      <c r="H1156"/>
      <c r="I1156"/>
      <c r="J1156"/>
      <c r="K1156"/>
      <c r="L1156"/>
    </row>
    <row r="1157" spans="1:12" ht="22.95" customHeight="1" x14ac:dyDescent="0.25">
      <c r="A1157"/>
      <c r="B1157"/>
      <c r="C1157"/>
      <c r="D1157"/>
      <c r="E1157"/>
      <c r="F1157"/>
      <c r="G1157"/>
      <c r="H1157"/>
      <c r="I1157"/>
      <c r="J1157"/>
      <c r="K1157"/>
      <c r="L1157"/>
    </row>
    <row r="1158" spans="1:12" ht="22.95" customHeight="1" x14ac:dyDescent="0.25">
      <c r="A1158"/>
      <c r="B1158"/>
      <c r="C1158"/>
      <c r="D1158"/>
      <c r="E1158"/>
      <c r="F1158"/>
      <c r="G1158"/>
      <c r="H1158"/>
      <c r="I1158"/>
      <c r="J1158"/>
      <c r="K1158"/>
      <c r="L1158"/>
    </row>
    <row r="1159" spans="1:12" ht="22.95" customHeight="1" x14ac:dyDescent="0.25">
      <c r="A1159"/>
      <c r="B1159"/>
      <c r="C1159"/>
      <c r="D1159"/>
      <c r="E1159"/>
      <c r="F1159"/>
      <c r="G1159"/>
      <c r="H1159"/>
      <c r="I1159"/>
      <c r="J1159"/>
      <c r="K1159"/>
      <c r="L1159"/>
    </row>
    <row r="1160" spans="1:12" ht="22.95" customHeight="1" x14ac:dyDescent="0.25">
      <c r="A1160"/>
      <c r="B1160"/>
      <c r="C1160"/>
      <c r="D1160"/>
      <c r="E1160"/>
      <c r="F1160"/>
      <c r="G1160"/>
      <c r="H1160"/>
      <c r="I1160"/>
      <c r="J1160"/>
      <c r="K1160"/>
      <c r="L1160"/>
    </row>
    <row r="1161" spans="1:12" ht="22.95" customHeight="1" x14ac:dyDescent="0.25">
      <c r="A1161"/>
      <c r="B1161"/>
      <c r="C1161"/>
      <c r="D1161"/>
      <c r="E1161"/>
      <c r="F1161"/>
      <c r="G1161"/>
      <c r="H1161"/>
      <c r="I1161"/>
      <c r="J1161"/>
      <c r="K1161"/>
      <c r="L1161"/>
    </row>
    <row r="1162" spans="1:12" ht="22.95" customHeight="1" x14ac:dyDescent="0.25">
      <c r="A1162"/>
      <c r="B1162"/>
      <c r="C1162"/>
      <c r="D1162"/>
      <c r="E1162"/>
      <c r="F1162"/>
      <c r="G1162"/>
      <c r="H1162"/>
      <c r="I1162"/>
      <c r="J1162"/>
      <c r="K1162"/>
      <c r="L1162"/>
    </row>
    <row r="1163" spans="1:12" ht="22.95" customHeight="1" x14ac:dyDescent="0.25">
      <c r="A1163"/>
      <c r="B1163"/>
      <c r="C1163"/>
      <c r="D1163"/>
      <c r="E1163"/>
      <c r="F1163"/>
      <c r="G1163"/>
      <c r="H1163"/>
      <c r="I1163"/>
      <c r="J1163"/>
      <c r="K1163"/>
      <c r="L1163"/>
    </row>
    <row r="1164" spans="1:12" ht="22.95" customHeight="1" x14ac:dyDescent="0.25">
      <c r="A1164"/>
      <c r="B1164"/>
      <c r="C1164"/>
      <c r="D1164"/>
      <c r="E1164"/>
      <c r="F1164"/>
      <c r="G1164"/>
      <c r="H1164"/>
      <c r="I1164"/>
      <c r="J1164"/>
      <c r="K1164"/>
      <c r="L1164"/>
    </row>
    <row r="1165" spans="1:12" ht="22.95" customHeight="1" x14ac:dyDescent="0.25">
      <c r="A1165"/>
      <c r="B1165"/>
      <c r="C1165"/>
      <c r="D1165"/>
      <c r="E1165"/>
      <c r="F1165"/>
      <c r="G1165"/>
      <c r="H1165"/>
      <c r="I1165"/>
      <c r="J1165"/>
      <c r="K1165"/>
      <c r="L1165"/>
    </row>
    <row r="1166" spans="1:12" ht="22.95" customHeight="1" x14ac:dyDescent="0.25">
      <c r="A1166"/>
      <c r="B1166"/>
      <c r="C1166"/>
      <c r="D1166"/>
      <c r="E1166"/>
      <c r="F1166"/>
      <c r="G1166"/>
      <c r="H1166"/>
      <c r="I1166"/>
      <c r="J1166"/>
      <c r="K1166"/>
      <c r="L1166"/>
    </row>
    <row r="1167" spans="1:12" ht="22.95" customHeight="1" x14ac:dyDescent="0.25">
      <c r="A1167"/>
      <c r="B1167"/>
      <c r="C1167"/>
      <c r="D1167"/>
      <c r="E1167"/>
      <c r="F1167"/>
      <c r="G1167"/>
      <c r="H1167"/>
      <c r="I1167"/>
      <c r="J1167"/>
      <c r="K1167"/>
      <c r="L1167"/>
    </row>
    <row r="1168" spans="1:12" ht="22.95" customHeight="1" x14ac:dyDescent="0.25">
      <c r="A1168"/>
      <c r="B1168"/>
      <c r="C1168"/>
      <c r="D1168"/>
      <c r="E1168"/>
      <c r="F1168"/>
      <c r="G1168"/>
      <c r="H1168"/>
      <c r="I1168"/>
      <c r="J1168"/>
      <c r="K1168"/>
      <c r="L1168"/>
    </row>
    <row r="1169" spans="1:12" ht="22.95" customHeight="1" x14ac:dyDescent="0.25">
      <c r="A1169"/>
      <c r="B1169"/>
      <c r="C1169"/>
      <c r="D1169"/>
      <c r="E1169"/>
      <c r="F1169"/>
      <c r="G1169"/>
      <c r="H1169"/>
      <c r="I1169"/>
      <c r="J1169"/>
      <c r="K1169"/>
      <c r="L1169"/>
    </row>
    <row r="1170" spans="1:12" ht="22.95" customHeight="1" x14ac:dyDescent="0.25">
      <c r="A1170"/>
      <c r="B1170"/>
      <c r="C1170"/>
      <c r="D1170"/>
      <c r="E1170"/>
      <c r="F1170"/>
      <c r="G1170"/>
      <c r="H1170"/>
      <c r="I1170"/>
      <c r="J1170"/>
      <c r="K1170"/>
      <c r="L1170"/>
    </row>
    <row r="1171" spans="1:12" ht="22.95" customHeight="1" x14ac:dyDescent="0.25">
      <c r="A1171"/>
      <c r="B1171"/>
      <c r="C1171"/>
      <c r="D1171"/>
      <c r="E1171"/>
      <c r="F1171"/>
      <c r="G1171"/>
      <c r="H1171"/>
      <c r="I1171"/>
      <c r="J1171"/>
      <c r="K1171"/>
      <c r="L1171"/>
    </row>
    <row r="1172" spans="1:12" ht="22.95" customHeight="1" x14ac:dyDescent="0.25">
      <c r="A1172"/>
      <c r="B1172"/>
      <c r="C1172"/>
      <c r="D1172"/>
      <c r="E1172"/>
      <c r="F1172"/>
      <c r="G1172"/>
      <c r="H1172"/>
      <c r="I1172"/>
      <c r="J1172"/>
      <c r="K1172"/>
      <c r="L1172"/>
    </row>
    <row r="1173" spans="1:12" ht="22.95" customHeight="1" x14ac:dyDescent="0.25">
      <c r="A1173"/>
      <c r="B1173"/>
      <c r="C1173"/>
      <c r="D1173"/>
      <c r="E1173"/>
      <c r="F1173"/>
      <c r="G1173"/>
      <c r="H1173"/>
      <c r="I1173"/>
      <c r="J1173"/>
      <c r="K1173"/>
      <c r="L1173"/>
    </row>
    <row r="1174" spans="1:12" ht="22.95" customHeight="1" x14ac:dyDescent="0.25">
      <c r="A1174"/>
      <c r="B1174"/>
      <c r="C1174"/>
      <c r="D1174"/>
      <c r="E1174"/>
      <c r="F1174"/>
      <c r="G1174"/>
      <c r="H1174"/>
      <c r="I1174"/>
      <c r="J1174"/>
      <c r="K1174"/>
      <c r="L1174"/>
    </row>
    <row r="1175" spans="1:12" ht="22.95" customHeight="1" x14ac:dyDescent="0.25">
      <c r="A1175"/>
      <c r="B1175"/>
      <c r="C1175"/>
      <c r="D1175"/>
      <c r="E1175"/>
      <c r="F1175"/>
      <c r="G1175"/>
      <c r="H1175"/>
      <c r="I1175"/>
      <c r="J1175"/>
      <c r="K1175"/>
      <c r="L1175"/>
    </row>
    <row r="1176" spans="1:12" ht="22.95" customHeight="1" x14ac:dyDescent="0.25">
      <c r="A1176"/>
      <c r="B1176"/>
      <c r="C1176"/>
      <c r="D1176"/>
      <c r="E1176"/>
      <c r="F1176"/>
      <c r="G1176"/>
      <c r="H1176"/>
      <c r="I1176"/>
      <c r="J1176"/>
      <c r="K1176"/>
      <c r="L1176"/>
    </row>
    <row r="1177" spans="1:12" ht="22.95" customHeight="1" x14ac:dyDescent="0.25">
      <c r="A1177"/>
      <c r="B1177"/>
      <c r="C1177"/>
      <c r="D1177"/>
      <c r="E1177"/>
      <c r="F1177"/>
      <c r="G1177"/>
      <c r="H1177"/>
      <c r="I1177"/>
      <c r="J1177"/>
      <c r="K1177"/>
      <c r="L1177"/>
    </row>
    <row r="1178" spans="1:12" ht="22.95" customHeight="1" x14ac:dyDescent="0.25">
      <c r="A1178"/>
      <c r="B1178"/>
      <c r="C1178"/>
      <c r="D1178"/>
      <c r="E1178"/>
      <c r="F1178"/>
      <c r="G1178"/>
      <c r="H1178"/>
      <c r="I1178"/>
      <c r="J1178"/>
      <c r="K1178"/>
      <c r="L1178"/>
    </row>
    <row r="1179" spans="1:12" ht="22.95" customHeight="1" x14ac:dyDescent="0.25">
      <c r="A1179"/>
      <c r="B1179"/>
      <c r="C1179"/>
      <c r="D1179"/>
      <c r="E1179"/>
      <c r="F1179"/>
      <c r="G1179"/>
      <c r="H1179"/>
      <c r="I1179"/>
      <c r="J1179"/>
      <c r="K1179"/>
      <c r="L1179"/>
    </row>
    <row r="1180" spans="1:12" ht="22.95" customHeight="1" x14ac:dyDescent="0.25">
      <c r="A1180"/>
      <c r="B1180"/>
      <c r="C1180"/>
      <c r="D1180"/>
      <c r="E1180"/>
      <c r="F1180"/>
      <c r="G1180"/>
      <c r="H1180"/>
      <c r="I1180"/>
      <c r="J1180"/>
      <c r="K1180"/>
      <c r="L1180"/>
    </row>
    <row r="1181" spans="1:12" ht="22.95" customHeight="1" x14ac:dyDescent="0.25">
      <c r="A1181"/>
      <c r="B1181"/>
      <c r="C1181"/>
      <c r="D1181"/>
      <c r="E1181"/>
      <c r="F1181"/>
      <c r="G1181"/>
      <c r="H1181"/>
      <c r="I1181"/>
      <c r="J1181"/>
      <c r="K1181"/>
      <c r="L1181"/>
    </row>
    <row r="1182" spans="1:12" ht="22.95" customHeight="1" x14ac:dyDescent="0.25">
      <c r="A1182"/>
      <c r="B1182"/>
      <c r="C1182"/>
      <c r="D1182"/>
      <c r="E1182"/>
      <c r="F1182"/>
      <c r="G1182"/>
      <c r="H1182"/>
      <c r="I1182"/>
      <c r="J1182"/>
      <c r="K1182"/>
      <c r="L1182"/>
    </row>
    <row r="1183" spans="1:12" ht="22.95" customHeight="1" x14ac:dyDescent="0.25">
      <c r="A1183"/>
      <c r="B1183"/>
      <c r="C1183"/>
      <c r="D1183"/>
      <c r="E1183"/>
      <c r="F1183"/>
      <c r="G1183"/>
      <c r="H1183"/>
      <c r="I1183"/>
      <c r="J1183"/>
      <c r="K1183"/>
      <c r="L1183"/>
    </row>
    <row r="1184" spans="1:12" ht="22.95" customHeight="1" x14ac:dyDescent="0.25">
      <c r="A1184"/>
      <c r="B1184"/>
      <c r="C1184"/>
      <c r="D1184"/>
      <c r="E1184"/>
      <c r="F1184"/>
      <c r="G1184"/>
      <c r="H1184"/>
      <c r="I1184"/>
      <c r="J1184"/>
      <c r="K1184"/>
      <c r="L1184"/>
    </row>
    <row r="1185" spans="1:12" ht="22.95" customHeight="1" x14ac:dyDescent="0.25">
      <c r="A1185"/>
      <c r="B1185"/>
      <c r="C1185"/>
      <c r="D1185"/>
      <c r="E1185"/>
      <c r="F1185"/>
      <c r="G1185"/>
      <c r="H1185"/>
      <c r="I1185"/>
      <c r="J1185"/>
      <c r="K1185"/>
      <c r="L1185"/>
    </row>
    <row r="1186" spans="1:12" ht="22.95" customHeight="1" x14ac:dyDescent="0.25">
      <c r="A1186"/>
      <c r="B1186"/>
      <c r="C1186"/>
      <c r="D1186"/>
      <c r="E1186"/>
      <c r="F1186"/>
      <c r="G1186"/>
      <c r="H1186"/>
      <c r="I1186"/>
      <c r="J1186"/>
      <c r="K1186"/>
      <c r="L1186"/>
    </row>
    <row r="1187" spans="1:12" ht="22.95" customHeight="1" x14ac:dyDescent="0.25">
      <c r="A1187"/>
      <c r="B1187"/>
      <c r="C1187"/>
      <c r="D1187"/>
      <c r="E1187"/>
      <c r="F1187"/>
      <c r="G1187"/>
      <c r="H1187"/>
      <c r="I1187"/>
      <c r="J1187"/>
      <c r="K1187"/>
      <c r="L1187"/>
    </row>
    <row r="1188" spans="1:12" ht="22.95" customHeight="1" x14ac:dyDescent="0.25">
      <c r="A1188"/>
      <c r="B1188"/>
      <c r="C1188"/>
      <c r="D1188"/>
      <c r="E1188"/>
      <c r="F1188"/>
      <c r="G1188"/>
      <c r="H1188"/>
      <c r="I1188"/>
      <c r="J1188"/>
      <c r="K1188"/>
      <c r="L1188"/>
    </row>
    <row r="1189" spans="1:12" ht="22.95" customHeight="1" x14ac:dyDescent="0.25">
      <c r="A1189"/>
      <c r="B1189"/>
      <c r="C1189"/>
      <c r="D1189"/>
      <c r="E1189"/>
      <c r="F1189"/>
      <c r="G1189"/>
      <c r="H1189"/>
      <c r="I1189"/>
      <c r="J1189"/>
      <c r="K1189"/>
      <c r="L1189"/>
    </row>
    <row r="1190" spans="1:12" ht="22.95" customHeight="1" x14ac:dyDescent="0.25">
      <c r="A1190"/>
      <c r="B1190"/>
      <c r="C1190"/>
      <c r="D1190"/>
      <c r="E1190"/>
      <c r="F1190"/>
      <c r="G1190"/>
      <c r="H1190"/>
      <c r="I1190"/>
      <c r="J1190"/>
      <c r="K1190"/>
      <c r="L1190"/>
    </row>
    <row r="1191" spans="1:12" ht="22.95" customHeight="1" x14ac:dyDescent="0.25">
      <c r="A1191"/>
      <c r="B1191"/>
      <c r="C1191"/>
      <c r="D1191"/>
      <c r="E1191"/>
      <c r="F1191"/>
      <c r="G1191"/>
      <c r="H1191"/>
      <c r="I1191"/>
      <c r="J1191"/>
      <c r="K1191"/>
      <c r="L1191"/>
    </row>
    <row r="1192" spans="1:12" ht="22.95" customHeight="1" x14ac:dyDescent="0.25">
      <c r="A1192"/>
      <c r="B1192"/>
      <c r="C1192"/>
      <c r="D1192"/>
      <c r="E1192"/>
      <c r="F1192"/>
      <c r="G1192"/>
      <c r="H1192"/>
      <c r="I1192"/>
      <c r="J1192"/>
      <c r="K1192"/>
      <c r="L1192"/>
    </row>
    <row r="1193" spans="1:12" ht="22.95" customHeight="1" x14ac:dyDescent="0.25">
      <c r="A1193"/>
      <c r="B1193"/>
      <c r="C1193"/>
      <c r="D1193"/>
      <c r="E1193"/>
      <c r="F1193"/>
      <c r="G1193"/>
      <c r="H1193"/>
      <c r="I1193"/>
      <c r="J1193"/>
      <c r="K1193"/>
      <c r="L1193"/>
    </row>
    <row r="1194" spans="1:12" ht="22.95" customHeight="1" x14ac:dyDescent="0.25">
      <c r="A1194"/>
      <c r="B1194"/>
      <c r="C1194"/>
      <c r="D1194"/>
      <c r="E1194"/>
      <c r="F1194"/>
      <c r="G1194"/>
      <c r="H1194"/>
      <c r="I1194"/>
      <c r="J1194"/>
      <c r="K1194"/>
      <c r="L1194"/>
    </row>
    <row r="1195" spans="1:12" ht="22.95" customHeight="1" x14ac:dyDescent="0.25">
      <c r="A1195"/>
      <c r="B1195"/>
      <c r="C1195"/>
      <c r="D1195"/>
      <c r="E1195"/>
      <c r="F1195"/>
      <c r="G1195"/>
      <c r="H1195"/>
      <c r="I1195"/>
      <c r="J1195"/>
      <c r="K1195"/>
      <c r="L1195"/>
    </row>
    <row r="1196" spans="1:12" ht="22.95" customHeight="1" x14ac:dyDescent="0.25">
      <c r="A1196"/>
      <c r="B1196"/>
      <c r="C1196"/>
      <c r="D1196"/>
      <c r="E1196"/>
      <c r="F1196"/>
      <c r="G1196"/>
      <c r="H1196"/>
      <c r="I1196"/>
      <c r="J1196"/>
      <c r="K1196"/>
      <c r="L1196"/>
    </row>
    <row r="1197" spans="1:12" ht="22.95" customHeight="1" x14ac:dyDescent="0.25">
      <c r="A1197"/>
      <c r="B1197"/>
      <c r="C1197"/>
      <c r="D1197"/>
      <c r="E1197"/>
      <c r="F1197"/>
      <c r="G1197"/>
      <c r="H1197"/>
      <c r="I1197"/>
      <c r="J1197"/>
      <c r="K1197"/>
      <c r="L1197"/>
    </row>
    <row r="1198" spans="1:12" ht="22.95" customHeight="1" x14ac:dyDescent="0.25">
      <c r="A1198"/>
      <c r="B1198"/>
      <c r="C1198"/>
      <c r="D1198"/>
      <c r="E1198"/>
      <c r="F1198"/>
      <c r="G1198"/>
      <c r="H1198"/>
      <c r="I1198"/>
      <c r="J1198"/>
      <c r="K1198"/>
      <c r="L1198"/>
    </row>
    <row r="1199" spans="1:12" ht="22.95" customHeight="1" x14ac:dyDescent="0.25">
      <c r="A1199"/>
      <c r="B1199"/>
      <c r="C1199"/>
      <c r="D1199"/>
      <c r="E1199"/>
      <c r="F1199"/>
      <c r="G1199"/>
      <c r="H1199"/>
      <c r="I1199"/>
      <c r="J1199"/>
      <c r="K1199"/>
      <c r="L1199"/>
    </row>
    <row r="1200" spans="1:12" ht="22.95" customHeight="1" x14ac:dyDescent="0.25">
      <c r="A1200"/>
      <c r="B1200"/>
      <c r="C1200"/>
      <c r="D1200"/>
      <c r="E1200"/>
      <c r="F1200"/>
      <c r="G1200"/>
      <c r="H1200"/>
      <c r="I1200"/>
      <c r="J1200"/>
      <c r="K1200"/>
      <c r="L1200"/>
    </row>
    <row r="1201" spans="1:12" ht="21.6" customHeight="1" x14ac:dyDescent="0.25">
      <c r="A1201"/>
      <c r="B1201"/>
      <c r="C1201"/>
      <c r="D1201"/>
      <c r="E1201"/>
      <c r="F1201"/>
      <c r="G1201"/>
      <c r="H1201"/>
      <c r="I1201"/>
      <c r="J1201"/>
      <c r="K1201"/>
      <c r="L1201"/>
    </row>
    <row r="1202" spans="1:12" ht="21.6" customHeight="1" x14ac:dyDescent="0.25">
      <c r="A1202"/>
      <c r="B1202"/>
      <c r="C1202"/>
      <c r="D1202"/>
      <c r="E1202"/>
      <c r="F1202"/>
      <c r="G1202"/>
      <c r="H1202"/>
      <c r="I1202"/>
      <c r="J1202"/>
      <c r="K1202"/>
      <c r="L1202"/>
    </row>
    <row r="1203" spans="1:12" ht="100.2" customHeight="1" x14ac:dyDescent="0.25">
      <c r="A1203"/>
      <c r="B1203"/>
      <c r="C1203"/>
      <c r="D1203"/>
      <c r="E1203"/>
      <c r="F1203"/>
      <c r="G1203"/>
      <c r="H1203"/>
      <c r="I1203"/>
      <c r="J1203"/>
      <c r="K1203"/>
      <c r="L1203"/>
    </row>
    <row r="1204" spans="1:12" ht="21.6" customHeight="1" x14ac:dyDescent="0.25">
      <c r="A1204"/>
      <c r="B1204"/>
      <c r="C1204"/>
      <c r="D1204"/>
      <c r="E1204"/>
      <c r="F1204"/>
      <c r="G1204"/>
      <c r="H1204"/>
      <c r="I1204"/>
      <c r="J1204"/>
      <c r="K1204"/>
      <c r="L1204"/>
    </row>
    <row r="1205" spans="1:12" ht="22.95" customHeight="1" x14ac:dyDescent="0.25">
      <c r="A1205"/>
      <c r="B1205"/>
      <c r="C1205"/>
      <c r="D1205"/>
      <c r="E1205"/>
      <c r="F1205"/>
      <c r="G1205"/>
      <c r="H1205"/>
      <c r="I1205"/>
      <c r="J1205"/>
      <c r="K1205"/>
      <c r="L1205"/>
    </row>
    <row r="1206" spans="1:12" ht="22.95" customHeight="1" x14ac:dyDescent="0.25">
      <c r="A1206"/>
      <c r="B1206"/>
      <c r="C1206"/>
      <c r="D1206"/>
      <c r="E1206"/>
      <c r="F1206"/>
      <c r="G1206"/>
      <c r="H1206"/>
      <c r="I1206"/>
      <c r="J1206"/>
      <c r="K1206"/>
      <c r="L1206"/>
    </row>
    <row r="1207" spans="1:12" ht="22.95" customHeight="1" x14ac:dyDescent="0.25">
      <c r="A1207"/>
      <c r="B1207"/>
      <c r="C1207"/>
      <c r="D1207"/>
      <c r="E1207"/>
      <c r="F1207"/>
      <c r="G1207"/>
      <c r="H1207"/>
      <c r="I1207"/>
      <c r="J1207"/>
      <c r="K1207"/>
      <c r="L1207"/>
    </row>
    <row r="1208" spans="1:12" ht="22.95" customHeight="1" x14ac:dyDescent="0.25">
      <c r="A1208"/>
      <c r="B1208"/>
      <c r="C1208"/>
      <c r="D1208"/>
      <c r="E1208"/>
      <c r="F1208"/>
      <c r="G1208"/>
      <c r="H1208"/>
      <c r="I1208"/>
      <c r="J1208"/>
      <c r="K1208"/>
      <c r="L1208"/>
    </row>
    <row r="1209" spans="1:12" ht="22.95" customHeight="1" x14ac:dyDescent="0.25">
      <c r="A1209"/>
      <c r="B1209"/>
      <c r="C1209"/>
      <c r="D1209"/>
      <c r="E1209"/>
      <c r="F1209"/>
      <c r="G1209"/>
      <c r="H1209"/>
      <c r="I1209"/>
      <c r="J1209"/>
      <c r="K1209"/>
      <c r="L1209"/>
    </row>
    <row r="1210" spans="1:12" ht="22.95" customHeight="1" x14ac:dyDescent="0.25">
      <c r="A1210"/>
      <c r="B1210"/>
      <c r="C1210"/>
      <c r="D1210"/>
      <c r="E1210"/>
      <c r="F1210"/>
      <c r="G1210"/>
      <c r="H1210"/>
      <c r="I1210"/>
      <c r="J1210"/>
      <c r="K1210"/>
      <c r="L1210"/>
    </row>
    <row r="1211" spans="1:12" ht="22.95" customHeight="1" x14ac:dyDescent="0.25">
      <c r="A1211"/>
      <c r="B1211"/>
      <c r="C1211"/>
      <c r="D1211"/>
      <c r="E1211"/>
      <c r="F1211"/>
      <c r="G1211"/>
      <c r="H1211"/>
      <c r="I1211"/>
      <c r="J1211"/>
      <c r="K1211"/>
      <c r="L1211"/>
    </row>
    <row r="1212" spans="1:12" ht="22.95" customHeight="1" x14ac:dyDescent="0.25">
      <c r="A1212"/>
      <c r="B1212"/>
      <c r="C1212"/>
      <c r="D1212"/>
      <c r="E1212"/>
      <c r="F1212"/>
      <c r="G1212"/>
      <c r="H1212"/>
      <c r="I1212"/>
      <c r="J1212"/>
      <c r="K1212"/>
      <c r="L1212"/>
    </row>
    <row r="1213" spans="1:12" ht="22.95" customHeight="1" x14ac:dyDescent="0.25">
      <c r="A1213"/>
      <c r="B1213"/>
      <c r="C1213"/>
      <c r="D1213"/>
      <c r="E1213"/>
      <c r="F1213"/>
      <c r="G1213"/>
      <c r="H1213"/>
      <c r="I1213"/>
      <c r="J1213"/>
      <c r="K1213"/>
      <c r="L1213"/>
    </row>
    <row r="1214" spans="1:12" ht="22.95" customHeight="1" x14ac:dyDescent="0.25">
      <c r="A1214"/>
      <c r="B1214"/>
      <c r="C1214"/>
      <c r="D1214"/>
      <c r="E1214"/>
      <c r="F1214"/>
      <c r="G1214"/>
      <c r="H1214"/>
      <c r="I1214"/>
      <c r="J1214"/>
      <c r="K1214"/>
      <c r="L1214"/>
    </row>
    <row r="1215" spans="1:12" ht="22.95" customHeight="1" x14ac:dyDescent="0.25">
      <c r="A1215"/>
      <c r="B1215"/>
      <c r="C1215"/>
      <c r="D1215"/>
      <c r="E1215"/>
      <c r="F1215"/>
      <c r="G1215"/>
      <c r="H1215"/>
      <c r="I1215"/>
      <c r="J1215"/>
      <c r="K1215"/>
      <c r="L1215"/>
    </row>
    <row r="1216" spans="1:12" ht="22.95" customHeight="1" x14ac:dyDescent="0.25">
      <c r="A1216"/>
      <c r="B1216"/>
      <c r="C1216"/>
      <c r="D1216"/>
      <c r="E1216"/>
      <c r="F1216"/>
      <c r="G1216"/>
      <c r="H1216"/>
      <c r="I1216"/>
      <c r="J1216"/>
      <c r="K1216"/>
      <c r="L1216"/>
    </row>
    <row r="1217" spans="1:12" ht="22.95" customHeight="1" x14ac:dyDescent="0.25">
      <c r="A1217"/>
      <c r="B1217"/>
      <c r="C1217"/>
      <c r="D1217"/>
      <c r="E1217"/>
      <c r="F1217"/>
      <c r="G1217"/>
      <c r="H1217"/>
      <c r="I1217"/>
      <c r="J1217"/>
      <c r="K1217"/>
      <c r="L1217"/>
    </row>
    <row r="1218" spans="1:12" ht="22.95" customHeight="1" x14ac:dyDescent="0.25">
      <c r="A1218"/>
      <c r="B1218"/>
      <c r="C1218"/>
      <c r="D1218"/>
      <c r="E1218"/>
      <c r="F1218"/>
      <c r="G1218"/>
      <c r="H1218"/>
      <c r="I1218"/>
      <c r="J1218"/>
      <c r="K1218"/>
      <c r="L1218"/>
    </row>
    <row r="1219" spans="1:12" ht="22.95" customHeight="1" x14ac:dyDescent="0.25">
      <c r="A1219"/>
      <c r="B1219"/>
      <c r="C1219"/>
      <c r="D1219"/>
      <c r="E1219"/>
      <c r="F1219"/>
      <c r="G1219"/>
      <c r="H1219"/>
      <c r="I1219"/>
      <c r="J1219"/>
      <c r="K1219"/>
      <c r="L1219"/>
    </row>
    <row r="1220" spans="1:12" ht="22.95" customHeight="1" x14ac:dyDescent="0.25">
      <c r="A1220"/>
      <c r="B1220"/>
      <c r="C1220"/>
      <c r="D1220"/>
      <c r="E1220"/>
      <c r="F1220"/>
      <c r="G1220"/>
      <c r="H1220"/>
      <c r="I1220"/>
      <c r="J1220"/>
      <c r="K1220"/>
      <c r="L1220"/>
    </row>
    <row r="1221" spans="1:12" ht="22.95" customHeight="1" x14ac:dyDescent="0.25">
      <c r="A1221"/>
      <c r="B1221"/>
      <c r="C1221"/>
      <c r="D1221"/>
      <c r="E1221"/>
      <c r="F1221"/>
      <c r="G1221"/>
      <c r="H1221"/>
      <c r="I1221"/>
      <c r="J1221"/>
      <c r="K1221"/>
      <c r="L1221"/>
    </row>
    <row r="1222" spans="1:12" ht="22.95" customHeight="1" x14ac:dyDescent="0.25">
      <c r="A1222"/>
      <c r="B1222"/>
      <c r="C1222"/>
      <c r="D1222"/>
      <c r="E1222"/>
      <c r="F1222"/>
      <c r="G1222"/>
      <c r="H1222"/>
      <c r="I1222"/>
      <c r="J1222"/>
      <c r="K1222"/>
      <c r="L1222"/>
    </row>
    <row r="1223" spans="1:12" ht="22.95" customHeight="1" x14ac:dyDescent="0.25">
      <c r="A1223"/>
      <c r="B1223"/>
      <c r="C1223"/>
      <c r="D1223"/>
      <c r="E1223"/>
      <c r="F1223"/>
      <c r="G1223"/>
      <c r="H1223"/>
      <c r="I1223"/>
      <c r="J1223"/>
      <c r="K1223"/>
      <c r="L1223"/>
    </row>
    <row r="1224" spans="1:12" ht="22.95" customHeight="1" x14ac:dyDescent="0.25">
      <c r="A1224"/>
      <c r="B1224"/>
      <c r="C1224"/>
      <c r="D1224"/>
      <c r="E1224"/>
      <c r="F1224"/>
      <c r="G1224"/>
      <c r="H1224"/>
      <c r="I1224"/>
      <c r="J1224"/>
      <c r="K1224"/>
      <c r="L1224"/>
    </row>
    <row r="1225" spans="1:12" ht="22.95" customHeight="1" x14ac:dyDescent="0.25">
      <c r="A1225"/>
      <c r="B1225"/>
      <c r="C1225"/>
      <c r="D1225"/>
      <c r="E1225"/>
      <c r="F1225"/>
      <c r="G1225"/>
      <c r="H1225"/>
      <c r="I1225"/>
      <c r="J1225"/>
      <c r="K1225"/>
      <c r="L1225"/>
    </row>
    <row r="1226" spans="1:12" ht="22.95" customHeight="1" x14ac:dyDescent="0.25">
      <c r="A1226"/>
      <c r="B1226"/>
      <c r="C1226"/>
      <c r="D1226"/>
      <c r="E1226"/>
      <c r="F1226"/>
      <c r="G1226"/>
      <c r="H1226"/>
      <c r="I1226"/>
      <c r="J1226"/>
      <c r="K1226"/>
      <c r="L1226"/>
    </row>
    <row r="1227" spans="1:12" ht="22.95" customHeight="1" x14ac:dyDescent="0.25">
      <c r="A1227"/>
      <c r="B1227"/>
      <c r="C1227"/>
      <c r="D1227"/>
      <c r="E1227"/>
      <c r="F1227"/>
      <c r="G1227"/>
      <c r="H1227"/>
      <c r="I1227"/>
      <c r="J1227"/>
      <c r="K1227"/>
      <c r="L1227"/>
    </row>
    <row r="1228" spans="1:12" ht="22.95" customHeight="1" x14ac:dyDescent="0.25">
      <c r="A1228"/>
      <c r="B1228"/>
      <c r="C1228"/>
      <c r="D1228"/>
      <c r="E1228"/>
      <c r="F1228"/>
      <c r="G1228"/>
      <c r="H1228"/>
      <c r="I1228"/>
      <c r="J1228"/>
      <c r="K1228"/>
      <c r="L1228"/>
    </row>
    <row r="1229" spans="1:12" ht="22.95" customHeight="1" x14ac:dyDescent="0.25">
      <c r="A1229"/>
      <c r="B1229"/>
      <c r="C1229"/>
      <c r="D1229"/>
      <c r="E1229"/>
      <c r="F1229"/>
      <c r="G1229"/>
      <c r="H1229"/>
      <c r="I1229"/>
      <c r="J1229"/>
      <c r="K1229"/>
      <c r="L1229"/>
    </row>
    <row r="1230" spans="1:12" ht="22.95" customHeight="1" x14ac:dyDescent="0.25">
      <c r="A1230"/>
      <c r="B1230"/>
      <c r="C1230"/>
      <c r="D1230"/>
      <c r="E1230"/>
      <c r="F1230"/>
      <c r="G1230"/>
      <c r="H1230"/>
      <c r="I1230"/>
      <c r="J1230"/>
      <c r="K1230"/>
      <c r="L1230"/>
    </row>
    <row r="1231" spans="1:12" ht="22.95" customHeight="1" x14ac:dyDescent="0.25">
      <c r="A1231"/>
      <c r="B1231"/>
      <c r="C1231"/>
      <c r="D1231"/>
      <c r="E1231"/>
      <c r="F1231"/>
      <c r="G1231"/>
      <c r="H1231"/>
      <c r="I1231"/>
      <c r="J1231"/>
      <c r="K1231"/>
      <c r="L1231"/>
    </row>
    <row r="1232" spans="1:12" ht="22.95" customHeight="1" x14ac:dyDescent="0.25">
      <c r="A1232"/>
      <c r="B1232"/>
      <c r="C1232"/>
      <c r="D1232"/>
      <c r="E1232"/>
      <c r="F1232"/>
      <c r="G1232"/>
      <c r="H1232"/>
      <c r="I1232"/>
      <c r="J1232"/>
      <c r="K1232"/>
      <c r="L1232"/>
    </row>
    <row r="1233" spans="1:12" ht="22.95" customHeight="1" x14ac:dyDescent="0.25">
      <c r="A1233"/>
      <c r="B1233"/>
      <c r="C1233"/>
      <c r="D1233"/>
      <c r="E1233"/>
      <c r="F1233"/>
      <c r="G1233"/>
      <c r="H1233"/>
      <c r="I1233"/>
      <c r="J1233"/>
      <c r="K1233"/>
      <c r="L1233"/>
    </row>
    <row r="1234" spans="1:12" ht="22.95" customHeight="1" x14ac:dyDescent="0.25">
      <c r="A1234"/>
      <c r="B1234"/>
      <c r="C1234"/>
      <c r="D1234"/>
      <c r="E1234"/>
      <c r="F1234"/>
      <c r="G1234"/>
      <c r="H1234"/>
      <c r="I1234"/>
      <c r="J1234"/>
      <c r="K1234"/>
      <c r="L1234"/>
    </row>
    <row r="1235" spans="1:12" ht="22.95" customHeight="1" x14ac:dyDescent="0.25">
      <c r="A1235"/>
      <c r="B1235"/>
      <c r="C1235"/>
      <c r="D1235"/>
      <c r="E1235"/>
      <c r="F1235"/>
      <c r="G1235"/>
      <c r="H1235"/>
      <c r="I1235"/>
      <c r="J1235"/>
      <c r="K1235"/>
      <c r="L1235"/>
    </row>
    <row r="1236" spans="1:12" ht="22.95" customHeight="1" x14ac:dyDescent="0.25">
      <c r="A1236"/>
      <c r="B1236"/>
      <c r="C1236"/>
      <c r="D1236"/>
      <c r="E1236"/>
      <c r="F1236"/>
      <c r="G1236"/>
      <c r="H1236"/>
      <c r="I1236"/>
      <c r="J1236"/>
      <c r="K1236"/>
      <c r="L1236"/>
    </row>
    <row r="1237" spans="1:12" ht="22.95" customHeight="1" x14ac:dyDescent="0.25">
      <c r="A1237"/>
      <c r="B1237"/>
      <c r="C1237"/>
      <c r="D1237"/>
      <c r="E1237"/>
      <c r="F1237"/>
      <c r="G1237"/>
      <c r="H1237"/>
      <c r="I1237"/>
      <c r="J1237"/>
      <c r="K1237"/>
      <c r="L1237"/>
    </row>
    <row r="1238" spans="1:12" ht="22.95" customHeight="1" x14ac:dyDescent="0.25">
      <c r="A1238"/>
      <c r="B1238"/>
      <c r="C1238"/>
      <c r="D1238"/>
      <c r="E1238"/>
      <c r="F1238"/>
      <c r="G1238"/>
      <c r="H1238"/>
      <c r="I1238"/>
      <c r="J1238"/>
      <c r="K1238"/>
      <c r="L1238"/>
    </row>
    <row r="1239" spans="1:12" ht="22.95" customHeight="1" x14ac:dyDescent="0.25">
      <c r="A1239"/>
      <c r="B1239"/>
      <c r="C1239"/>
      <c r="D1239"/>
      <c r="E1239"/>
      <c r="F1239"/>
      <c r="G1239"/>
      <c r="H1239"/>
      <c r="I1239"/>
      <c r="J1239"/>
      <c r="K1239"/>
      <c r="L1239"/>
    </row>
    <row r="1240" spans="1:12" ht="22.95" customHeight="1" x14ac:dyDescent="0.25">
      <c r="A1240"/>
      <c r="B1240"/>
      <c r="C1240"/>
      <c r="D1240"/>
      <c r="E1240"/>
      <c r="F1240"/>
      <c r="G1240"/>
      <c r="H1240"/>
      <c r="I1240"/>
      <c r="J1240"/>
      <c r="K1240"/>
      <c r="L1240"/>
    </row>
    <row r="1241" spans="1:12" ht="22.95" customHeight="1" x14ac:dyDescent="0.25">
      <c r="A1241"/>
      <c r="B1241"/>
      <c r="C1241"/>
      <c r="D1241"/>
      <c r="E1241"/>
      <c r="F1241"/>
      <c r="G1241"/>
      <c r="H1241"/>
      <c r="I1241"/>
      <c r="J1241"/>
      <c r="K1241"/>
      <c r="L1241"/>
    </row>
    <row r="1242" spans="1:12" ht="22.95" customHeight="1" x14ac:dyDescent="0.25">
      <c r="A1242"/>
      <c r="B1242"/>
      <c r="C1242"/>
      <c r="D1242"/>
      <c r="E1242"/>
      <c r="F1242"/>
      <c r="G1242"/>
      <c r="H1242"/>
      <c r="I1242"/>
      <c r="J1242"/>
      <c r="K1242"/>
      <c r="L1242"/>
    </row>
    <row r="1243" spans="1:12" ht="22.95" customHeight="1" x14ac:dyDescent="0.25">
      <c r="A1243"/>
      <c r="B1243"/>
      <c r="C1243"/>
      <c r="D1243"/>
      <c r="E1243"/>
      <c r="F1243"/>
      <c r="G1243"/>
      <c r="H1243"/>
      <c r="I1243"/>
      <c r="J1243"/>
      <c r="K1243"/>
      <c r="L1243"/>
    </row>
    <row r="1244" spans="1:12" ht="22.95" customHeight="1" x14ac:dyDescent="0.25">
      <c r="A1244"/>
      <c r="B1244"/>
      <c r="C1244"/>
      <c r="D1244"/>
      <c r="E1244"/>
      <c r="F1244"/>
      <c r="G1244"/>
      <c r="H1244"/>
      <c r="I1244"/>
      <c r="J1244"/>
      <c r="K1244"/>
      <c r="L1244"/>
    </row>
    <row r="1245" spans="1:12" ht="22.95" customHeight="1" x14ac:dyDescent="0.25">
      <c r="A1245"/>
      <c r="B1245"/>
      <c r="C1245"/>
      <c r="D1245"/>
      <c r="E1245"/>
      <c r="F1245"/>
      <c r="G1245"/>
      <c r="H1245"/>
      <c r="I1245"/>
      <c r="J1245"/>
      <c r="K1245"/>
      <c r="L1245"/>
    </row>
    <row r="1246" spans="1:12" ht="22.95" customHeight="1" x14ac:dyDescent="0.25">
      <c r="A1246"/>
      <c r="B1246"/>
      <c r="C1246"/>
      <c r="D1246"/>
      <c r="E1246"/>
      <c r="F1246"/>
      <c r="G1246"/>
      <c r="H1246"/>
      <c r="I1246"/>
      <c r="J1246"/>
      <c r="K1246"/>
      <c r="L1246"/>
    </row>
    <row r="1247" spans="1:12" ht="22.95" customHeight="1" x14ac:dyDescent="0.25">
      <c r="A1247"/>
      <c r="B1247"/>
      <c r="C1247"/>
      <c r="D1247"/>
      <c r="E1247"/>
      <c r="F1247"/>
      <c r="G1247"/>
      <c r="H1247"/>
      <c r="I1247"/>
      <c r="J1247"/>
      <c r="K1247"/>
      <c r="L1247"/>
    </row>
    <row r="1248" spans="1:12" ht="22.95" customHeight="1" x14ac:dyDescent="0.25">
      <c r="A1248"/>
      <c r="B1248"/>
      <c r="C1248"/>
      <c r="D1248"/>
      <c r="E1248"/>
      <c r="F1248"/>
      <c r="G1248"/>
      <c r="H1248"/>
      <c r="I1248"/>
      <c r="J1248"/>
      <c r="K1248"/>
      <c r="L1248"/>
    </row>
    <row r="1249" spans="1:12" ht="22.95" customHeight="1" x14ac:dyDescent="0.25">
      <c r="A1249"/>
      <c r="B1249"/>
      <c r="C1249"/>
      <c r="D1249"/>
      <c r="E1249"/>
      <c r="F1249"/>
      <c r="G1249"/>
      <c r="H1249"/>
      <c r="I1249"/>
      <c r="J1249"/>
      <c r="K1249"/>
      <c r="L1249"/>
    </row>
    <row r="1250" spans="1:12" ht="22.95" customHeight="1" x14ac:dyDescent="0.25">
      <c r="A1250"/>
      <c r="B1250"/>
      <c r="C1250"/>
      <c r="D1250"/>
      <c r="E1250"/>
      <c r="F1250"/>
      <c r="G1250"/>
      <c r="H1250"/>
      <c r="I1250"/>
      <c r="J1250"/>
      <c r="K1250"/>
      <c r="L1250"/>
    </row>
    <row r="1251" spans="1:12" ht="22.95" customHeight="1" x14ac:dyDescent="0.25">
      <c r="A1251"/>
      <c r="B1251"/>
      <c r="C1251"/>
      <c r="D1251"/>
      <c r="E1251"/>
      <c r="F1251"/>
      <c r="G1251"/>
      <c r="H1251"/>
      <c r="I1251"/>
      <c r="J1251"/>
      <c r="K1251"/>
      <c r="L1251"/>
    </row>
    <row r="1252" spans="1:12" ht="22.95" customHeight="1" x14ac:dyDescent="0.25">
      <c r="A1252"/>
      <c r="B1252"/>
      <c r="C1252"/>
      <c r="D1252"/>
      <c r="E1252"/>
      <c r="F1252"/>
      <c r="G1252"/>
      <c r="H1252"/>
      <c r="I1252"/>
      <c r="J1252"/>
      <c r="K1252"/>
      <c r="L1252"/>
    </row>
    <row r="1253" spans="1:12" ht="22.95" customHeight="1" x14ac:dyDescent="0.25">
      <c r="A1253"/>
      <c r="B1253"/>
      <c r="C1253"/>
      <c r="D1253"/>
      <c r="E1253"/>
      <c r="F1253"/>
      <c r="G1253"/>
      <c r="H1253"/>
      <c r="I1253"/>
      <c r="J1253"/>
      <c r="K1253"/>
      <c r="L1253"/>
    </row>
    <row r="1254" spans="1:12" ht="22.95" customHeight="1" x14ac:dyDescent="0.25">
      <c r="A1254"/>
      <c r="B1254"/>
      <c r="C1254"/>
      <c r="D1254"/>
      <c r="E1254"/>
      <c r="F1254"/>
      <c r="G1254"/>
      <c r="H1254"/>
      <c r="I1254"/>
      <c r="J1254"/>
      <c r="K1254"/>
      <c r="L1254"/>
    </row>
    <row r="1255" spans="1:12" ht="22.95" customHeight="1" x14ac:dyDescent="0.25">
      <c r="A1255"/>
      <c r="B1255"/>
      <c r="C1255"/>
      <c r="D1255"/>
      <c r="E1255"/>
      <c r="F1255"/>
      <c r="G1255"/>
      <c r="H1255"/>
      <c r="I1255"/>
      <c r="J1255"/>
      <c r="K1255"/>
      <c r="L1255"/>
    </row>
    <row r="1256" spans="1:12" ht="22.95" customHeight="1" x14ac:dyDescent="0.25">
      <c r="A1256"/>
      <c r="B1256"/>
      <c r="C1256"/>
      <c r="D1256"/>
      <c r="E1256"/>
      <c r="F1256"/>
      <c r="G1256"/>
      <c r="H1256"/>
      <c r="I1256"/>
      <c r="J1256"/>
      <c r="K1256"/>
      <c r="L1256"/>
    </row>
    <row r="1257" spans="1:12" ht="22.95" customHeight="1" x14ac:dyDescent="0.25">
      <c r="A1257"/>
      <c r="B1257"/>
      <c r="C1257"/>
      <c r="D1257"/>
      <c r="E1257"/>
      <c r="F1257"/>
      <c r="G1257"/>
      <c r="H1257"/>
      <c r="I1257"/>
      <c r="J1257"/>
      <c r="K1257"/>
      <c r="L1257"/>
    </row>
    <row r="1258" spans="1:12" ht="22.95" customHeight="1" x14ac:dyDescent="0.25">
      <c r="A1258"/>
      <c r="B1258"/>
      <c r="C1258"/>
      <c r="D1258"/>
      <c r="E1258"/>
      <c r="F1258"/>
      <c r="G1258"/>
      <c r="H1258"/>
      <c r="I1258"/>
      <c r="J1258"/>
      <c r="K1258"/>
      <c r="L1258"/>
    </row>
    <row r="1259" spans="1:12" ht="22.95" customHeight="1" x14ac:dyDescent="0.25">
      <c r="A1259"/>
      <c r="B1259"/>
      <c r="C1259"/>
      <c r="D1259"/>
      <c r="E1259"/>
      <c r="F1259"/>
      <c r="G1259"/>
      <c r="H1259"/>
      <c r="I1259"/>
      <c r="J1259"/>
      <c r="K1259"/>
      <c r="L1259"/>
    </row>
    <row r="1260" spans="1:12" ht="22.95" customHeight="1" x14ac:dyDescent="0.25">
      <c r="A1260"/>
      <c r="B1260"/>
      <c r="C1260"/>
      <c r="D1260"/>
      <c r="E1260"/>
      <c r="F1260"/>
      <c r="G1260"/>
      <c r="H1260"/>
      <c r="I1260"/>
      <c r="J1260"/>
      <c r="K1260"/>
      <c r="L1260"/>
    </row>
    <row r="1261" spans="1:12" ht="22.95" customHeight="1" x14ac:dyDescent="0.25">
      <c r="A1261"/>
      <c r="B1261"/>
      <c r="C1261"/>
      <c r="D1261"/>
      <c r="E1261"/>
      <c r="F1261"/>
      <c r="G1261"/>
      <c r="H1261"/>
      <c r="I1261"/>
      <c r="J1261"/>
      <c r="K1261"/>
      <c r="L1261"/>
    </row>
    <row r="1262" spans="1:12" ht="22.95" customHeight="1" x14ac:dyDescent="0.25">
      <c r="A1262"/>
      <c r="B1262"/>
      <c r="C1262"/>
      <c r="D1262"/>
      <c r="E1262"/>
      <c r="F1262"/>
      <c r="G1262"/>
      <c r="H1262"/>
      <c r="I1262"/>
      <c r="J1262"/>
      <c r="K1262"/>
      <c r="L1262"/>
    </row>
    <row r="1263" spans="1:12" ht="22.95" customHeight="1" x14ac:dyDescent="0.25">
      <c r="A1263"/>
      <c r="B1263"/>
      <c r="C1263"/>
      <c r="D1263"/>
      <c r="E1263"/>
      <c r="F1263"/>
      <c r="G1263"/>
      <c r="H1263"/>
      <c r="I1263"/>
      <c r="J1263"/>
      <c r="K1263"/>
      <c r="L1263"/>
    </row>
    <row r="1264" spans="1:12" ht="22.95" customHeight="1" x14ac:dyDescent="0.25">
      <c r="A1264"/>
      <c r="B1264"/>
      <c r="C1264"/>
      <c r="D1264"/>
      <c r="E1264"/>
      <c r="F1264"/>
      <c r="G1264"/>
      <c r="H1264"/>
      <c r="I1264"/>
      <c r="J1264"/>
      <c r="K1264"/>
      <c r="L1264"/>
    </row>
    <row r="1265" spans="1:12" ht="22.95" customHeight="1" x14ac:dyDescent="0.25">
      <c r="A1265"/>
      <c r="B1265"/>
      <c r="C1265"/>
      <c r="D1265"/>
      <c r="E1265"/>
      <c r="F1265"/>
      <c r="G1265"/>
      <c r="H1265"/>
      <c r="I1265"/>
      <c r="J1265"/>
      <c r="K1265"/>
      <c r="L1265"/>
    </row>
    <row r="1266" spans="1:12" ht="21.6" customHeight="1" x14ac:dyDescent="0.25">
      <c r="A1266"/>
      <c r="B1266"/>
      <c r="C1266"/>
      <c r="D1266"/>
      <c r="E1266"/>
      <c r="F1266"/>
      <c r="G1266"/>
      <c r="H1266"/>
      <c r="I1266"/>
      <c r="J1266"/>
      <c r="K1266"/>
      <c r="L1266"/>
    </row>
    <row r="1267" spans="1:12" ht="21.6" customHeight="1" x14ac:dyDescent="0.25">
      <c r="A1267"/>
      <c r="B1267"/>
      <c r="C1267"/>
      <c r="D1267"/>
      <c r="E1267"/>
      <c r="F1267"/>
      <c r="G1267"/>
      <c r="H1267"/>
      <c r="I1267"/>
      <c r="J1267"/>
      <c r="K1267"/>
      <c r="L1267"/>
    </row>
    <row r="1268" spans="1:12" ht="100.2" customHeight="1" x14ac:dyDescent="0.25">
      <c r="A1268"/>
      <c r="B1268"/>
      <c r="C1268"/>
      <c r="D1268"/>
      <c r="E1268"/>
      <c r="F1268"/>
      <c r="G1268"/>
      <c r="H1268"/>
      <c r="I1268"/>
      <c r="J1268"/>
      <c r="K1268"/>
      <c r="L1268"/>
    </row>
    <row r="1269" spans="1:12" ht="21.6" customHeight="1" x14ac:dyDescent="0.25">
      <c r="A1269"/>
      <c r="B1269"/>
      <c r="C1269"/>
      <c r="D1269"/>
      <c r="E1269"/>
      <c r="F1269"/>
      <c r="G1269"/>
      <c r="H1269"/>
      <c r="I1269"/>
      <c r="J1269"/>
      <c r="K1269"/>
      <c r="L1269"/>
    </row>
    <row r="1270" spans="1:12" ht="22.95" customHeight="1" x14ac:dyDescent="0.25">
      <c r="A1270"/>
      <c r="B1270"/>
      <c r="C1270"/>
      <c r="D1270"/>
      <c r="E1270"/>
      <c r="F1270"/>
      <c r="G1270"/>
      <c r="H1270"/>
      <c r="I1270"/>
      <c r="J1270"/>
      <c r="K1270"/>
      <c r="L1270"/>
    </row>
    <row r="1271" spans="1:12" ht="22.95" customHeight="1" x14ac:dyDescent="0.25">
      <c r="A1271"/>
      <c r="B1271"/>
      <c r="C1271"/>
      <c r="D1271"/>
      <c r="E1271"/>
      <c r="F1271"/>
      <c r="G1271"/>
      <c r="H1271"/>
      <c r="I1271"/>
      <c r="J1271"/>
      <c r="K1271"/>
      <c r="L1271"/>
    </row>
    <row r="1272" spans="1:12" ht="22.95" customHeight="1" x14ac:dyDescent="0.25">
      <c r="A1272"/>
      <c r="B1272"/>
      <c r="C1272"/>
      <c r="D1272"/>
      <c r="E1272"/>
      <c r="F1272"/>
      <c r="G1272"/>
      <c r="H1272"/>
      <c r="I1272"/>
      <c r="J1272"/>
      <c r="K1272"/>
      <c r="L1272"/>
    </row>
    <row r="1273" spans="1:12" ht="22.95" customHeight="1" x14ac:dyDescent="0.25">
      <c r="A1273"/>
      <c r="B1273"/>
      <c r="C1273"/>
      <c r="D1273"/>
      <c r="E1273"/>
      <c r="F1273"/>
      <c r="G1273"/>
      <c r="H1273"/>
      <c r="I1273"/>
      <c r="J1273"/>
      <c r="K1273"/>
      <c r="L1273"/>
    </row>
    <row r="1274" spans="1:12" ht="22.95" customHeight="1" x14ac:dyDescent="0.25">
      <c r="A1274"/>
      <c r="B1274"/>
      <c r="C1274"/>
      <c r="D1274"/>
      <c r="E1274"/>
      <c r="F1274"/>
      <c r="G1274"/>
      <c r="H1274"/>
      <c r="I1274"/>
      <c r="J1274"/>
      <c r="K1274"/>
      <c r="L1274"/>
    </row>
    <row r="1275" spans="1:12" ht="22.95" customHeight="1" x14ac:dyDescent="0.25">
      <c r="A1275"/>
      <c r="B1275"/>
      <c r="C1275"/>
      <c r="D1275"/>
      <c r="E1275"/>
      <c r="F1275"/>
      <c r="G1275"/>
      <c r="H1275"/>
      <c r="I1275"/>
      <c r="J1275"/>
      <c r="K1275"/>
      <c r="L1275"/>
    </row>
    <row r="1276" spans="1:12" ht="22.95" customHeight="1" x14ac:dyDescent="0.25">
      <c r="A1276"/>
      <c r="B1276"/>
      <c r="C1276"/>
      <c r="D1276"/>
      <c r="E1276"/>
      <c r="F1276"/>
      <c r="G1276"/>
      <c r="H1276"/>
      <c r="I1276"/>
      <c r="J1276"/>
      <c r="K1276"/>
      <c r="L1276"/>
    </row>
    <row r="1277" spans="1:12" ht="22.95" customHeight="1" x14ac:dyDescent="0.25">
      <c r="A1277"/>
      <c r="B1277"/>
      <c r="C1277"/>
      <c r="D1277"/>
      <c r="E1277"/>
      <c r="F1277"/>
      <c r="G1277"/>
      <c r="H1277"/>
      <c r="I1277"/>
      <c r="J1277"/>
      <c r="K1277"/>
      <c r="L1277"/>
    </row>
    <row r="1278" spans="1:12" ht="22.95" customHeight="1" x14ac:dyDescent="0.25">
      <c r="A1278"/>
      <c r="B1278"/>
      <c r="C1278"/>
      <c r="D1278"/>
      <c r="E1278"/>
      <c r="F1278"/>
      <c r="G1278"/>
      <c r="H1278"/>
      <c r="I1278"/>
      <c r="J1278"/>
      <c r="K1278"/>
      <c r="L1278"/>
    </row>
    <row r="1279" spans="1:12" ht="22.95" customHeight="1" x14ac:dyDescent="0.25">
      <c r="A1279"/>
      <c r="B1279"/>
      <c r="C1279"/>
      <c r="D1279"/>
      <c r="E1279"/>
      <c r="F1279"/>
      <c r="G1279"/>
      <c r="H1279"/>
      <c r="I1279"/>
      <c r="J1279"/>
      <c r="K1279"/>
      <c r="L1279"/>
    </row>
    <row r="1280" spans="1:12" ht="22.95" customHeight="1" x14ac:dyDescent="0.25">
      <c r="A1280"/>
      <c r="B1280"/>
      <c r="C1280"/>
      <c r="D1280"/>
      <c r="E1280"/>
      <c r="F1280"/>
      <c r="G1280"/>
      <c r="H1280"/>
      <c r="I1280"/>
      <c r="J1280"/>
      <c r="K1280"/>
      <c r="L1280"/>
    </row>
    <row r="1281" spans="1:12" ht="22.95" customHeight="1" x14ac:dyDescent="0.25">
      <c r="A1281"/>
      <c r="B1281"/>
      <c r="C1281"/>
      <c r="D1281"/>
      <c r="E1281"/>
      <c r="F1281"/>
      <c r="G1281"/>
      <c r="H1281"/>
      <c r="I1281"/>
      <c r="J1281"/>
      <c r="K1281"/>
      <c r="L1281"/>
    </row>
    <row r="1282" spans="1:12" ht="22.95" customHeight="1" x14ac:dyDescent="0.25">
      <c r="A1282"/>
      <c r="B1282"/>
      <c r="C1282"/>
      <c r="D1282"/>
      <c r="E1282"/>
      <c r="F1282"/>
      <c r="G1282"/>
      <c r="H1282"/>
      <c r="I1282"/>
      <c r="J1282"/>
      <c r="K1282"/>
      <c r="L1282"/>
    </row>
    <row r="1283" spans="1:12" ht="22.95" customHeight="1" x14ac:dyDescent="0.25">
      <c r="A1283"/>
      <c r="B1283"/>
      <c r="C1283"/>
      <c r="D1283"/>
      <c r="E1283"/>
      <c r="F1283"/>
      <c r="G1283"/>
      <c r="H1283"/>
      <c r="I1283"/>
      <c r="J1283"/>
      <c r="K1283"/>
      <c r="L1283"/>
    </row>
    <row r="1284" spans="1:12" ht="22.95" customHeight="1" x14ac:dyDescent="0.25">
      <c r="A1284"/>
      <c r="B1284"/>
      <c r="C1284"/>
      <c r="D1284"/>
      <c r="E1284"/>
      <c r="F1284"/>
      <c r="G1284"/>
      <c r="H1284"/>
      <c r="I1284"/>
      <c r="J1284"/>
      <c r="K1284"/>
      <c r="L1284"/>
    </row>
    <row r="1285" spans="1:12" ht="22.95" customHeight="1" x14ac:dyDescent="0.25">
      <c r="A1285"/>
      <c r="B1285"/>
      <c r="C1285"/>
      <c r="D1285"/>
      <c r="E1285"/>
      <c r="F1285"/>
      <c r="G1285"/>
      <c r="H1285"/>
      <c r="I1285"/>
      <c r="J1285"/>
      <c r="K1285"/>
      <c r="L1285"/>
    </row>
    <row r="1286" spans="1:12" ht="22.95" customHeight="1" x14ac:dyDescent="0.25">
      <c r="A1286"/>
      <c r="B1286"/>
      <c r="C1286"/>
      <c r="D1286"/>
      <c r="E1286"/>
      <c r="F1286"/>
      <c r="G1286"/>
      <c r="H1286"/>
      <c r="I1286"/>
      <c r="J1286"/>
      <c r="K1286"/>
      <c r="L1286"/>
    </row>
    <row r="1287" spans="1:12" ht="22.95" customHeight="1" x14ac:dyDescent="0.25">
      <c r="A1287"/>
      <c r="B1287"/>
      <c r="C1287"/>
      <c r="D1287"/>
      <c r="E1287"/>
      <c r="F1287"/>
      <c r="G1287"/>
      <c r="H1287"/>
      <c r="I1287"/>
      <c r="J1287"/>
      <c r="K1287"/>
      <c r="L1287"/>
    </row>
    <row r="1288" spans="1:12" ht="22.95" customHeight="1" x14ac:dyDescent="0.25">
      <c r="A1288"/>
      <c r="B1288"/>
      <c r="C1288"/>
      <c r="D1288"/>
      <c r="E1288"/>
      <c r="F1288"/>
      <c r="G1288"/>
      <c r="H1288"/>
      <c r="I1288"/>
      <c r="J1288"/>
      <c r="K1288"/>
      <c r="L1288"/>
    </row>
    <row r="1289" spans="1:12" ht="22.95" customHeight="1" x14ac:dyDescent="0.25">
      <c r="A1289"/>
      <c r="B1289"/>
      <c r="C1289"/>
      <c r="D1289"/>
      <c r="E1289"/>
      <c r="F1289"/>
      <c r="G1289"/>
      <c r="H1289"/>
      <c r="I1289"/>
      <c r="J1289"/>
      <c r="K1289"/>
      <c r="L1289"/>
    </row>
    <row r="1290" spans="1:12" ht="22.95" customHeight="1" x14ac:dyDescent="0.25">
      <c r="A1290"/>
      <c r="B1290"/>
      <c r="C1290"/>
      <c r="D1290"/>
      <c r="E1290"/>
      <c r="F1290"/>
      <c r="G1290"/>
      <c r="H1290"/>
      <c r="I1290"/>
      <c r="J1290"/>
      <c r="K1290"/>
      <c r="L1290"/>
    </row>
    <row r="1291" spans="1:12" ht="22.95" customHeight="1" x14ac:dyDescent="0.25">
      <c r="A1291"/>
      <c r="B1291"/>
      <c r="C1291"/>
      <c r="D1291"/>
      <c r="E1291"/>
      <c r="F1291"/>
      <c r="G1291"/>
      <c r="H1291"/>
      <c r="I1291"/>
      <c r="J1291"/>
      <c r="K1291"/>
      <c r="L1291"/>
    </row>
    <row r="1292" spans="1:12" ht="22.95" customHeight="1" x14ac:dyDescent="0.25">
      <c r="A1292"/>
      <c r="B1292"/>
      <c r="C1292"/>
      <c r="D1292"/>
      <c r="E1292"/>
      <c r="F1292"/>
      <c r="G1292"/>
      <c r="H1292"/>
      <c r="I1292"/>
      <c r="J1292"/>
      <c r="K1292"/>
      <c r="L1292"/>
    </row>
    <row r="1293" spans="1:12" ht="22.95" customHeight="1" x14ac:dyDescent="0.25">
      <c r="A1293"/>
      <c r="B1293"/>
      <c r="C1293"/>
      <c r="D1293"/>
      <c r="E1293"/>
      <c r="F1293"/>
      <c r="G1293"/>
      <c r="H1293"/>
      <c r="I1293"/>
      <c r="J1293"/>
      <c r="K1293"/>
      <c r="L1293"/>
    </row>
    <row r="1294" spans="1:12" ht="22.95" customHeight="1" x14ac:dyDescent="0.25">
      <c r="A1294"/>
      <c r="B1294"/>
      <c r="C1294"/>
      <c r="D1294"/>
      <c r="E1294"/>
      <c r="F1294"/>
      <c r="G1294"/>
      <c r="H1294"/>
      <c r="I1294"/>
      <c r="J1294"/>
      <c r="K1294"/>
      <c r="L1294"/>
    </row>
    <row r="1295" spans="1:12" ht="22.95" customHeight="1" x14ac:dyDescent="0.25">
      <c r="A1295"/>
      <c r="B1295"/>
      <c r="C1295"/>
      <c r="D1295"/>
      <c r="E1295"/>
      <c r="F1295"/>
      <c r="G1295"/>
      <c r="H1295"/>
      <c r="I1295"/>
      <c r="J1295"/>
      <c r="K1295"/>
      <c r="L1295"/>
    </row>
    <row r="1296" spans="1:12" ht="22.95" customHeight="1" x14ac:dyDescent="0.25">
      <c r="A1296"/>
      <c r="B1296"/>
      <c r="C1296"/>
      <c r="D1296"/>
      <c r="E1296"/>
      <c r="F1296"/>
      <c r="G1296"/>
      <c r="H1296"/>
      <c r="I1296"/>
      <c r="J1296"/>
      <c r="K1296"/>
      <c r="L1296"/>
    </row>
    <row r="1297" spans="1:12" ht="22.95" customHeight="1" x14ac:dyDescent="0.25">
      <c r="A1297"/>
      <c r="B1297"/>
      <c r="C1297"/>
      <c r="D1297"/>
      <c r="E1297"/>
      <c r="F1297"/>
      <c r="G1297"/>
      <c r="H1297"/>
      <c r="I1297"/>
      <c r="J1297"/>
      <c r="K1297"/>
      <c r="L1297"/>
    </row>
    <row r="1298" spans="1:12" ht="22.95" customHeight="1" x14ac:dyDescent="0.25">
      <c r="A1298"/>
      <c r="B1298"/>
      <c r="C1298"/>
      <c r="D1298"/>
      <c r="E1298"/>
      <c r="F1298"/>
      <c r="G1298"/>
      <c r="H1298"/>
      <c r="I1298"/>
      <c r="J1298"/>
      <c r="K1298"/>
      <c r="L1298"/>
    </row>
    <row r="1299" spans="1:12" ht="22.95" customHeight="1" x14ac:dyDescent="0.25">
      <c r="A1299"/>
      <c r="B1299"/>
      <c r="C1299"/>
      <c r="D1299"/>
      <c r="E1299"/>
      <c r="F1299"/>
      <c r="G1299"/>
      <c r="H1299"/>
      <c r="I1299"/>
      <c r="J1299"/>
      <c r="K1299"/>
      <c r="L1299"/>
    </row>
    <row r="1300" spans="1:12" ht="22.95" customHeight="1" x14ac:dyDescent="0.25">
      <c r="A1300"/>
      <c r="B1300"/>
      <c r="C1300"/>
      <c r="D1300"/>
      <c r="E1300"/>
      <c r="F1300"/>
      <c r="G1300"/>
      <c r="H1300"/>
      <c r="I1300"/>
      <c r="J1300"/>
      <c r="K1300"/>
      <c r="L1300"/>
    </row>
    <row r="1301" spans="1:12" ht="22.95" customHeight="1" x14ac:dyDescent="0.25">
      <c r="A1301"/>
      <c r="B1301"/>
      <c r="C1301"/>
      <c r="D1301"/>
      <c r="E1301"/>
      <c r="F1301"/>
      <c r="G1301"/>
      <c r="H1301"/>
      <c r="I1301"/>
      <c r="J1301"/>
      <c r="K1301"/>
      <c r="L1301"/>
    </row>
    <row r="1302" spans="1:12" ht="22.95" customHeight="1" x14ac:dyDescent="0.25">
      <c r="A1302"/>
      <c r="B1302"/>
      <c r="C1302"/>
      <c r="D1302"/>
      <c r="E1302"/>
      <c r="F1302"/>
      <c r="G1302"/>
      <c r="H1302"/>
      <c r="I1302"/>
      <c r="J1302"/>
      <c r="K1302"/>
      <c r="L1302"/>
    </row>
    <row r="1303" spans="1:12" ht="22.95" customHeight="1" x14ac:dyDescent="0.25">
      <c r="A1303"/>
      <c r="B1303"/>
      <c r="C1303"/>
      <c r="D1303"/>
      <c r="E1303"/>
      <c r="F1303"/>
      <c r="G1303"/>
      <c r="H1303"/>
      <c r="I1303"/>
      <c r="J1303"/>
      <c r="K1303"/>
      <c r="L1303"/>
    </row>
    <row r="1304" spans="1:12" ht="22.95" customHeight="1" x14ac:dyDescent="0.25">
      <c r="A1304"/>
      <c r="B1304"/>
      <c r="C1304"/>
      <c r="D1304"/>
      <c r="E1304"/>
      <c r="F1304"/>
      <c r="G1304"/>
      <c r="H1304"/>
      <c r="I1304"/>
      <c r="J1304"/>
      <c r="K1304"/>
      <c r="L1304"/>
    </row>
    <row r="1305" spans="1:12" ht="22.95" customHeight="1" x14ac:dyDescent="0.25">
      <c r="A1305"/>
      <c r="B1305"/>
      <c r="C1305"/>
      <c r="D1305"/>
      <c r="E1305"/>
      <c r="F1305"/>
      <c r="G1305"/>
      <c r="H1305"/>
      <c r="I1305"/>
      <c r="J1305"/>
      <c r="K1305"/>
      <c r="L1305"/>
    </row>
    <row r="1306" spans="1:12" ht="22.95" customHeight="1" x14ac:dyDescent="0.25">
      <c r="A1306"/>
      <c r="B1306"/>
      <c r="C1306"/>
      <c r="D1306"/>
      <c r="E1306"/>
      <c r="F1306"/>
      <c r="G1306"/>
      <c r="H1306"/>
      <c r="I1306"/>
      <c r="J1306"/>
      <c r="K1306"/>
      <c r="L1306"/>
    </row>
    <row r="1307" spans="1:12" ht="22.95" customHeight="1" x14ac:dyDescent="0.25">
      <c r="A1307"/>
      <c r="B1307"/>
      <c r="C1307"/>
      <c r="D1307"/>
      <c r="E1307"/>
      <c r="F1307"/>
      <c r="G1307"/>
      <c r="H1307"/>
      <c r="I1307"/>
      <c r="J1307"/>
      <c r="K1307"/>
      <c r="L1307"/>
    </row>
    <row r="1308" spans="1:12" ht="22.95" customHeight="1" x14ac:dyDescent="0.25">
      <c r="A1308"/>
      <c r="B1308"/>
      <c r="C1308"/>
      <c r="D1308"/>
      <c r="E1308"/>
      <c r="F1308"/>
      <c r="G1308"/>
      <c r="H1308"/>
      <c r="I1308"/>
      <c r="J1308"/>
      <c r="K1308"/>
      <c r="L1308"/>
    </row>
    <row r="1309" spans="1:12" ht="22.95" customHeight="1" x14ac:dyDescent="0.25">
      <c r="A1309"/>
      <c r="B1309"/>
      <c r="C1309"/>
      <c r="D1309"/>
      <c r="E1309"/>
      <c r="F1309"/>
      <c r="G1309"/>
      <c r="H1309"/>
      <c r="I1309"/>
      <c r="J1309"/>
      <c r="K1309"/>
      <c r="L1309"/>
    </row>
    <row r="1310" spans="1:12" ht="22.95" customHeight="1" x14ac:dyDescent="0.25">
      <c r="A1310"/>
      <c r="B1310"/>
      <c r="C1310"/>
      <c r="D1310"/>
      <c r="E1310"/>
      <c r="F1310"/>
      <c r="G1310"/>
      <c r="H1310"/>
      <c r="I1310"/>
      <c r="J1310"/>
      <c r="K1310"/>
      <c r="L1310"/>
    </row>
    <row r="1311" spans="1:12" ht="22.95" customHeight="1" x14ac:dyDescent="0.25">
      <c r="A1311"/>
      <c r="B1311"/>
      <c r="C1311"/>
      <c r="D1311"/>
      <c r="E1311"/>
      <c r="F1311"/>
      <c r="G1311"/>
      <c r="H1311"/>
      <c r="I1311"/>
      <c r="J1311"/>
      <c r="K1311"/>
      <c r="L1311"/>
    </row>
    <row r="1312" spans="1:12" ht="22.95" customHeight="1" x14ac:dyDescent="0.25">
      <c r="A1312"/>
      <c r="B1312"/>
      <c r="C1312"/>
      <c r="D1312"/>
      <c r="E1312"/>
      <c r="F1312"/>
      <c r="G1312"/>
      <c r="H1312"/>
      <c r="I1312"/>
      <c r="J1312"/>
      <c r="K1312"/>
      <c r="L1312"/>
    </row>
    <row r="1313" spans="1:12" ht="22.95" customHeight="1" x14ac:dyDescent="0.25">
      <c r="A1313"/>
      <c r="B1313"/>
      <c r="C1313"/>
      <c r="D1313"/>
      <c r="E1313"/>
      <c r="F1313"/>
      <c r="G1313"/>
      <c r="H1313"/>
      <c r="I1313"/>
      <c r="J1313"/>
      <c r="K1313"/>
      <c r="L1313"/>
    </row>
    <row r="1314" spans="1:12" ht="22.95" customHeight="1" x14ac:dyDescent="0.25">
      <c r="A1314"/>
      <c r="B1314"/>
      <c r="C1314"/>
      <c r="D1314"/>
      <c r="E1314"/>
      <c r="F1314"/>
      <c r="G1314"/>
      <c r="H1314"/>
      <c r="I1314"/>
      <c r="J1314"/>
      <c r="K1314"/>
      <c r="L1314"/>
    </row>
    <row r="1315" spans="1:12" ht="22.95" customHeight="1" x14ac:dyDescent="0.25">
      <c r="A1315"/>
      <c r="B1315"/>
      <c r="C1315"/>
      <c r="D1315"/>
      <c r="E1315"/>
      <c r="F1315"/>
      <c r="G1315"/>
      <c r="H1315"/>
      <c r="I1315"/>
      <c r="J1315"/>
      <c r="K1315"/>
      <c r="L1315"/>
    </row>
    <row r="1316" spans="1:12" ht="22.95" customHeight="1" x14ac:dyDescent="0.25">
      <c r="A1316"/>
      <c r="B1316"/>
      <c r="C1316"/>
      <c r="D1316"/>
      <c r="E1316"/>
      <c r="F1316"/>
      <c r="G1316"/>
      <c r="H1316"/>
      <c r="I1316"/>
      <c r="J1316"/>
      <c r="K1316"/>
      <c r="L1316"/>
    </row>
    <row r="1317" spans="1:12" ht="22.95" customHeight="1" x14ac:dyDescent="0.25">
      <c r="A1317"/>
      <c r="B1317"/>
      <c r="C1317"/>
      <c r="D1317"/>
      <c r="E1317"/>
      <c r="F1317"/>
      <c r="G1317"/>
      <c r="H1317"/>
      <c r="I1317"/>
      <c r="J1317"/>
      <c r="K1317"/>
      <c r="L1317"/>
    </row>
    <row r="1318" spans="1:12" ht="22.95" customHeight="1" x14ac:dyDescent="0.25">
      <c r="A1318"/>
      <c r="B1318"/>
      <c r="C1318"/>
      <c r="D1318"/>
      <c r="E1318"/>
      <c r="F1318"/>
      <c r="G1318"/>
      <c r="H1318"/>
      <c r="I1318"/>
      <c r="J1318"/>
      <c r="K1318"/>
      <c r="L1318"/>
    </row>
    <row r="1319" spans="1:12" ht="22.95" customHeight="1" x14ac:dyDescent="0.25">
      <c r="A1319"/>
      <c r="B1319"/>
      <c r="C1319"/>
      <c r="D1319"/>
      <c r="E1319"/>
      <c r="F1319"/>
      <c r="G1319"/>
      <c r="H1319"/>
      <c r="I1319"/>
      <c r="J1319"/>
      <c r="K1319"/>
      <c r="L1319"/>
    </row>
    <row r="1320" spans="1:12" ht="22.95" customHeight="1" x14ac:dyDescent="0.25">
      <c r="A1320"/>
      <c r="B1320"/>
      <c r="C1320"/>
      <c r="D1320"/>
      <c r="E1320"/>
      <c r="F1320"/>
      <c r="G1320"/>
      <c r="H1320"/>
      <c r="I1320"/>
      <c r="J1320"/>
      <c r="K1320"/>
      <c r="L1320"/>
    </row>
    <row r="1321" spans="1:12" ht="22.95" customHeight="1" x14ac:dyDescent="0.25">
      <c r="A1321"/>
      <c r="B1321"/>
      <c r="C1321"/>
      <c r="D1321"/>
      <c r="E1321"/>
      <c r="F1321"/>
      <c r="G1321"/>
      <c r="H1321"/>
      <c r="I1321"/>
      <c r="J1321"/>
      <c r="K1321"/>
      <c r="L1321"/>
    </row>
    <row r="1322" spans="1:12" ht="22.95" customHeight="1" x14ac:dyDescent="0.25">
      <c r="A1322"/>
      <c r="B1322"/>
      <c r="C1322"/>
      <c r="D1322"/>
      <c r="E1322"/>
      <c r="F1322"/>
      <c r="G1322"/>
      <c r="H1322"/>
      <c r="I1322"/>
      <c r="J1322"/>
      <c r="K1322"/>
      <c r="L1322"/>
    </row>
    <row r="1323" spans="1:12" ht="22.95" customHeight="1" x14ac:dyDescent="0.25">
      <c r="A1323"/>
      <c r="B1323"/>
      <c r="C1323"/>
      <c r="D1323"/>
      <c r="E1323"/>
      <c r="F1323"/>
      <c r="G1323"/>
      <c r="H1323"/>
      <c r="I1323"/>
      <c r="J1323"/>
      <c r="K1323"/>
      <c r="L1323"/>
    </row>
    <row r="1324" spans="1:12" ht="22.95" customHeight="1" x14ac:dyDescent="0.25">
      <c r="A1324"/>
      <c r="B1324"/>
      <c r="C1324"/>
      <c r="D1324"/>
      <c r="E1324"/>
      <c r="F1324"/>
      <c r="G1324"/>
      <c r="H1324"/>
      <c r="I1324"/>
      <c r="J1324"/>
      <c r="K1324"/>
      <c r="L1324"/>
    </row>
    <row r="1325" spans="1:12" ht="22.95" customHeight="1" x14ac:dyDescent="0.25">
      <c r="A1325"/>
      <c r="B1325"/>
      <c r="C1325"/>
      <c r="D1325"/>
      <c r="E1325"/>
      <c r="F1325"/>
      <c r="G1325"/>
      <c r="H1325"/>
      <c r="I1325"/>
      <c r="J1325"/>
      <c r="K1325"/>
      <c r="L1325"/>
    </row>
    <row r="1326" spans="1:12" ht="22.95" customHeight="1" x14ac:dyDescent="0.25">
      <c r="A1326"/>
      <c r="B1326"/>
      <c r="C1326"/>
      <c r="D1326"/>
      <c r="E1326"/>
      <c r="F1326"/>
      <c r="G1326"/>
      <c r="H1326"/>
      <c r="I1326"/>
      <c r="J1326"/>
      <c r="K1326"/>
      <c r="L1326"/>
    </row>
    <row r="1327" spans="1:12" ht="22.95" customHeight="1" x14ac:dyDescent="0.25">
      <c r="A1327"/>
      <c r="B1327"/>
      <c r="C1327"/>
      <c r="D1327"/>
      <c r="E1327"/>
      <c r="F1327"/>
      <c r="G1327"/>
      <c r="H1327"/>
      <c r="I1327"/>
      <c r="J1327"/>
      <c r="K1327"/>
      <c r="L1327"/>
    </row>
    <row r="1328" spans="1:12" ht="22.95" customHeight="1" x14ac:dyDescent="0.25">
      <c r="A1328"/>
      <c r="B1328"/>
      <c r="C1328"/>
      <c r="D1328"/>
      <c r="E1328"/>
      <c r="F1328"/>
      <c r="G1328"/>
      <c r="H1328"/>
      <c r="I1328"/>
      <c r="J1328"/>
      <c r="K1328"/>
      <c r="L1328"/>
    </row>
    <row r="1329" spans="1:12" ht="22.95" customHeight="1" x14ac:dyDescent="0.25">
      <c r="A1329"/>
      <c r="B1329"/>
      <c r="C1329"/>
      <c r="D1329"/>
      <c r="E1329"/>
      <c r="F1329"/>
      <c r="G1329"/>
      <c r="H1329"/>
      <c r="I1329"/>
      <c r="J1329"/>
      <c r="K1329"/>
      <c r="L1329"/>
    </row>
    <row r="1330" spans="1:12" ht="22.95" customHeight="1" x14ac:dyDescent="0.25">
      <c r="A1330"/>
      <c r="B1330"/>
      <c r="C1330"/>
      <c r="D1330"/>
      <c r="E1330"/>
      <c r="F1330"/>
      <c r="G1330"/>
      <c r="H1330"/>
      <c r="I1330"/>
      <c r="J1330"/>
      <c r="K1330"/>
      <c r="L1330"/>
    </row>
    <row r="1331" spans="1:12" ht="21.6" customHeight="1" x14ac:dyDescent="0.25">
      <c r="A1331"/>
      <c r="B1331"/>
      <c r="C1331"/>
      <c r="D1331"/>
      <c r="E1331"/>
      <c r="F1331"/>
      <c r="G1331"/>
      <c r="H1331"/>
      <c r="I1331"/>
      <c r="J1331"/>
      <c r="K1331"/>
      <c r="L1331"/>
    </row>
    <row r="1332" spans="1:12" ht="21.6" customHeight="1" x14ac:dyDescent="0.25">
      <c r="A1332"/>
      <c r="B1332"/>
      <c r="C1332"/>
      <c r="D1332"/>
      <c r="E1332"/>
      <c r="F1332"/>
      <c r="G1332"/>
      <c r="H1332"/>
      <c r="I1332"/>
      <c r="J1332"/>
      <c r="K1332"/>
      <c r="L1332"/>
    </row>
    <row r="1333" spans="1:12" ht="100.2" customHeight="1" x14ac:dyDescent="0.25">
      <c r="A1333"/>
      <c r="B1333"/>
      <c r="C1333"/>
      <c r="D1333"/>
      <c r="E1333"/>
      <c r="F1333"/>
      <c r="G1333"/>
      <c r="H1333"/>
      <c r="I1333"/>
      <c r="J1333"/>
      <c r="K1333"/>
      <c r="L1333"/>
    </row>
    <row r="1334" spans="1:12" ht="21.6" customHeight="1" x14ac:dyDescent="0.25">
      <c r="A1334"/>
      <c r="B1334"/>
      <c r="C1334"/>
      <c r="D1334"/>
      <c r="E1334"/>
      <c r="F1334"/>
      <c r="G1334"/>
      <c r="H1334"/>
      <c r="I1334"/>
      <c r="J1334"/>
      <c r="K1334"/>
      <c r="L1334"/>
    </row>
    <row r="1335" spans="1:12" ht="22.95" customHeight="1" x14ac:dyDescent="0.25">
      <c r="A1335"/>
      <c r="B1335"/>
      <c r="C1335"/>
      <c r="D1335"/>
      <c r="E1335"/>
      <c r="F1335"/>
      <c r="G1335"/>
      <c r="H1335"/>
      <c r="I1335"/>
      <c r="J1335"/>
      <c r="K1335"/>
      <c r="L1335"/>
    </row>
    <row r="1336" spans="1:12" ht="22.95" customHeight="1" x14ac:dyDescent="0.25">
      <c r="A1336"/>
      <c r="B1336"/>
      <c r="C1336"/>
      <c r="D1336"/>
      <c r="E1336"/>
      <c r="F1336"/>
      <c r="G1336"/>
      <c r="H1336"/>
      <c r="I1336"/>
      <c r="J1336"/>
      <c r="K1336"/>
      <c r="L1336"/>
    </row>
    <row r="1337" spans="1:12" ht="22.95" customHeight="1" x14ac:dyDescent="0.25">
      <c r="A1337"/>
      <c r="B1337"/>
      <c r="C1337"/>
      <c r="D1337"/>
      <c r="E1337"/>
      <c r="F1337"/>
      <c r="G1337"/>
      <c r="H1337"/>
      <c r="I1337"/>
      <c r="J1337"/>
      <c r="K1337"/>
      <c r="L1337"/>
    </row>
    <row r="1338" spans="1:12" ht="22.95" customHeight="1" x14ac:dyDescent="0.25">
      <c r="A1338"/>
      <c r="B1338"/>
      <c r="C1338"/>
      <c r="D1338"/>
      <c r="E1338"/>
      <c r="F1338"/>
      <c r="G1338"/>
      <c r="H1338"/>
      <c r="I1338"/>
      <c r="J1338"/>
      <c r="K1338"/>
      <c r="L1338"/>
    </row>
    <row r="1339" spans="1:12" ht="22.95" customHeight="1" x14ac:dyDescent="0.25">
      <c r="A1339"/>
      <c r="B1339"/>
      <c r="C1339"/>
      <c r="D1339"/>
      <c r="E1339"/>
      <c r="F1339"/>
      <c r="G1339"/>
      <c r="H1339"/>
      <c r="I1339"/>
      <c r="J1339"/>
      <c r="K1339"/>
      <c r="L1339"/>
    </row>
    <row r="1340" spans="1:12" ht="22.95" customHeight="1" x14ac:dyDescent="0.25">
      <c r="A1340"/>
      <c r="B1340"/>
      <c r="C1340"/>
      <c r="D1340"/>
      <c r="E1340"/>
      <c r="F1340"/>
      <c r="G1340"/>
      <c r="H1340"/>
      <c r="I1340"/>
      <c r="J1340"/>
      <c r="K1340"/>
      <c r="L1340"/>
    </row>
    <row r="1341" spans="1:12" ht="22.95" customHeight="1" x14ac:dyDescent="0.25">
      <c r="A1341"/>
      <c r="B1341"/>
      <c r="C1341"/>
      <c r="D1341"/>
      <c r="E1341"/>
      <c r="F1341"/>
      <c r="G1341"/>
      <c r="H1341"/>
      <c r="I1341"/>
      <c r="J1341"/>
      <c r="K1341"/>
      <c r="L1341"/>
    </row>
    <row r="1342" spans="1:12" ht="22.95" customHeight="1" x14ac:dyDescent="0.25">
      <c r="A1342"/>
      <c r="B1342"/>
      <c r="C1342"/>
      <c r="D1342"/>
      <c r="E1342"/>
      <c r="F1342"/>
      <c r="G1342"/>
      <c r="H1342"/>
      <c r="I1342"/>
      <c r="J1342"/>
      <c r="K1342"/>
      <c r="L1342"/>
    </row>
    <row r="1343" spans="1:12" ht="22.95" customHeight="1" x14ac:dyDescent="0.25">
      <c r="A1343"/>
      <c r="B1343"/>
      <c r="C1343"/>
      <c r="D1343"/>
      <c r="E1343"/>
      <c r="F1343"/>
      <c r="G1343"/>
      <c r="H1343"/>
      <c r="I1343"/>
      <c r="J1343"/>
      <c r="K1343"/>
      <c r="L1343"/>
    </row>
    <row r="1344" spans="1:12" ht="22.95" customHeight="1" x14ac:dyDescent="0.25">
      <c r="A1344"/>
      <c r="B1344"/>
      <c r="C1344"/>
      <c r="D1344"/>
      <c r="E1344"/>
      <c r="F1344"/>
      <c r="G1344"/>
      <c r="H1344"/>
      <c r="I1344"/>
      <c r="J1344"/>
      <c r="K1344"/>
      <c r="L1344"/>
    </row>
    <row r="1345" spans="1:12" ht="22.95" customHeight="1" x14ac:dyDescent="0.25">
      <c r="A1345"/>
      <c r="B1345"/>
      <c r="C1345"/>
      <c r="D1345"/>
      <c r="E1345"/>
      <c r="F1345"/>
      <c r="G1345"/>
      <c r="H1345"/>
      <c r="I1345"/>
      <c r="J1345"/>
      <c r="K1345"/>
      <c r="L1345"/>
    </row>
    <row r="1346" spans="1:12" ht="22.95" customHeight="1" x14ac:dyDescent="0.25">
      <c r="A1346"/>
      <c r="B1346"/>
      <c r="C1346"/>
      <c r="D1346"/>
      <c r="E1346"/>
      <c r="F1346"/>
      <c r="G1346"/>
      <c r="H1346"/>
      <c r="I1346"/>
      <c r="J1346"/>
      <c r="K1346"/>
      <c r="L1346"/>
    </row>
    <row r="1347" spans="1:12" ht="22.95" customHeight="1" x14ac:dyDescent="0.25">
      <c r="A1347"/>
      <c r="B1347"/>
      <c r="C1347"/>
      <c r="D1347"/>
      <c r="E1347"/>
      <c r="F1347"/>
      <c r="G1347"/>
      <c r="H1347"/>
      <c r="I1347"/>
      <c r="J1347"/>
      <c r="K1347"/>
      <c r="L1347"/>
    </row>
    <row r="1348" spans="1:12" ht="22.95" customHeight="1" x14ac:dyDescent="0.25">
      <c r="A1348"/>
      <c r="B1348"/>
      <c r="C1348"/>
      <c r="D1348"/>
      <c r="E1348"/>
      <c r="F1348"/>
      <c r="G1348"/>
      <c r="H1348"/>
      <c r="I1348"/>
      <c r="J1348"/>
      <c r="K1348"/>
      <c r="L1348"/>
    </row>
    <row r="1349" spans="1:12" ht="22.95" customHeight="1" x14ac:dyDescent="0.25">
      <c r="A1349"/>
      <c r="B1349"/>
      <c r="C1349"/>
      <c r="D1349"/>
      <c r="E1349"/>
      <c r="F1349"/>
      <c r="G1349"/>
      <c r="H1349"/>
      <c r="I1349"/>
      <c r="J1349"/>
      <c r="K1349"/>
      <c r="L1349"/>
    </row>
    <row r="1350" spans="1:12" ht="22.95" customHeight="1" x14ac:dyDescent="0.25">
      <c r="A1350"/>
      <c r="B1350"/>
      <c r="C1350"/>
      <c r="D1350"/>
      <c r="E1350"/>
      <c r="F1350"/>
      <c r="G1350"/>
      <c r="H1350"/>
      <c r="I1350"/>
      <c r="J1350"/>
      <c r="K1350"/>
      <c r="L1350"/>
    </row>
    <row r="1351" spans="1:12" ht="22.95" customHeight="1" x14ac:dyDescent="0.25">
      <c r="A1351"/>
      <c r="B1351"/>
      <c r="C1351"/>
      <c r="D1351"/>
      <c r="E1351"/>
      <c r="F1351"/>
      <c r="G1351"/>
      <c r="H1351"/>
      <c r="I1351"/>
      <c r="J1351"/>
      <c r="K1351"/>
      <c r="L1351"/>
    </row>
    <row r="1352" spans="1:12" ht="22.95" customHeight="1" x14ac:dyDescent="0.25">
      <c r="A1352"/>
      <c r="B1352"/>
      <c r="C1352"/>
      <c r="D1352"/>
      <c r="E1352"/>
      <c r="F1352"/>
      <c r="G1352"/>
      <c r="H1352"/>
      <c r="I1352"/>
      <c r="J1352"/>
      <c r="K1352"/>
      <c r="L1352"/>
    </row>
    <row r="1353" spans="1:12" ht="22.95" customHeight="1" x14ac:dyDescent="0.25">
      <c r="A1353"/>
      <c r="B1353"/>
      <c r="C1353"/>
      <c r="D1353"/>
      <c r="E1353"/>
      <c r="F1353"/>
      <c r="G1353"/>
      <c r="H1353"/>
      <c r="I1353"/>
      <c r="J1353"/>
      <c r="K1353"/>
      <c r="L1353"/>
    </row>
    <row r="1354" spans="1:12" ht="22.95" customHeight="1" x14ac:dyDescent="0.25">
      <c r="A1354"/>
      <c r="B1354"/>
      <c r="C1354"/>
      <c r="D1354"/>
      <c r="E1354"/>
      <c r="F1354"/>
      <c r="G1354"/>
      <c r="H1354"/>
      <c r="I1354"/>
      <c r="J1354"/>
      <c r="K1354"/>
      <c r="L1354"/>
    </row>
    <row r="1355" spans="1:12" ht="22.95" customHeight="1" x14ac:dyDescent="0.25">
      <c r="A1355"/>
      <c r="B1355"/>
      <c r="C1355"/>
      <c r="D1355"/>
      <c r="E1355"/>
      <c r="F1355"/>
      <c r="G1355"/>
      <c r="H1355"/>
      <c r="I1355"/>
      <c r="J1355"/>
      <c r="K1355"/>
      <c r="L1355"/>
    </row>
    <row r="1356" spans="1:12" ht="22.95" customHeight="1" x14ac:dyDescent="0.25">
      <c r="A1356"/>
      <c r="B1356"/>
      <c r="C1356"/>
      <c r="D1356"/>
      <c r="E1356"/>
      <c r="F1356"/>
      <c r="G1356"/>
      <c r="H1356"/>
      <c r="I1356"/>
      <c r="J1356"/>
      <c r="K1356"/>
      <c r="L1356"/>
    </row>
    <row r="1357" spans="1:12" ht="22.95" customHeight="1" x14ac:dyDescent="0.25">
      <c r="A1357"/>
      <c r="B1357"/>
      <c r="C1357"/>
      <c r="D1357"/>
      <c r="E1357"/>
      <c r="F1357"/>
      <c r="G1357"/>
      <c r="H1357"/>
      <c r="I1357"/>
      <c r="J1357"/>
      <c r="K1357"/>
      <c r="L1357"/>
    </row>
    <row r="1358" spans="1:12" ht="22.95" customHeight="1" x14ac:dyDescent="0.25">
      <c r="A1358"/>
      <c r="B1358"/>
      <c r="C1358"/>
      <c r="D1358"/>
      <c r="E1358"/>
      <c r="F1358"/>
      <c r="G1358"/>
      <c r="H1358"/>
      <c r="I1358"/>
      <c r="J1358"/>
      <c r="K1358"/>
      <c r="L1358"/>
    </row>
    <row r="1359" spans="1:12" ht="22.95" customHeight="1" x14ac:dyDescent="0.25">
      <c r="A1359"/>
      <c r="B1359"/>
      <c r="C1359"/>
      <c r="D1359"/>
      <c r="E1359"/>
      <c r="F1359"/>
      <c r="G1359"/>
      <c r="H1359"/>
      <c r="I1359"/>
      <c r="J1359"/>
      <c r="K1359"/>
      <c r="L1359"/>
    </row>
    <row r="1360" spans="1:12" ht="22.95" customHeight="1" x14ac:dyDescent="0.25">
      <c r="A1360"/>
      <c r="B1360"/>
      <c r="C1360"/>
      <c r="D1360"/>
      <c r="E1360"/>
      <c r="F1360"/>
      <c r="G1360"/>
      <c r="H1360"/>
      <c r="I1360"/>
      <c r="J1360"/>
      <c r="K1360"/>
      <c r="L1360"/>
    </row>
    <row r="1361" spans="1:12" ht="22.95" customHeight="1" x14ac:dyDescent="0.25">
      <c r="A1361"/>
      <c r="B1361"/>
      <c r="C1361"/>
      <c r="D1361"/>
      <c r="E1361"/>
      <c r="F1361"/>
      <c r="G1361"/>
      <c r="H1361"/>
      <c r="I1361"/>
      <c r="J1361"/>
      <c r="K1361"/>
      <c r="L1361"/>
    </row>
    <row r="1362" spans="1:12" ht="22.95" customHeight="1" x14ac:dyDescent="0.25">
      <c r="A1362"/>
      <c r="B1362"/>
      <c r="C1362"/>
      <c r="D1362"/>
      <c r="E1362"/>
      <c r="F1362"/>
      <c r="G1362"/>
      <c r="H1362"/>
      <c r="I1362"/>
      <c r="J1362"/>
      <c r="K1362"/>
      <c r="L1362"/>
    </row>
    <row r="1363" spans="1:12" ht="22.95" customHeight="1" x14ac:dyDescent="0.25">
      <c r="A1363"/>
      <c r="B1363"/>
      <c r="C1363"/>
      <c r="D1363"/>
      <c r="E1363"/>
      <c r="F1363"/>
      <c r="G1363"/>
      <c r="H1363"/>
      <c r="I1363"/>
      <c r="J1363"/>
      <c r="K1363"/>
      <c r="L1363"/>
    </row>
    <row r="1364" spans="1:12" ht="22.95" customHeight="1" x14ac:dyDescent="0.25">
      <c r="A1364"/>
      <c r="B1364"/>
      <c r="C1364"/>
      <c r="D1364"/>
      <c r="E1364"/>
      <c r="F1364"/>
      <c r="G1364"/>
      <c r="H1364"/>
      <c r="I1364"/>
      <c r="J1364"/>
      <c r="K1364"/>
      <c r="L1364"/>
    </row>
    <row r="1365" spans="1:12" ht="22.95" customHeight="1" x14ac:dyDescent="0.25">
      <c r="A1365"/>
      <c r="B1365"/>
      <c r="C1365"/>
      <c r="D1365"/>
      <c r="E1365"/>
      <c r="F1365"/>
      <c r="G1365"/>
      <c r="H1365"/>
      <c r="I1365"/>
      <c r="J1365"/>
      <c r="K1365"/>
      <c r="L1365"/>
    </row>
    <row r="1366" spans="1:12" ht="22.95" customHeight="1" x14ac:dyDescent="0.25">
      <c r="A1366"/>
      <c r="B1366"/>
      <c r="C1366"/>
      <c r="D1366"/>
      <c r="E1366"/>
      <c r="F1366"/>
      <c r="G1366"/>
      <c r="H1366"/>
      <c r="I1366"/>
      <c r="J1366"/>
      <c r="K1366"/>
      <c r="L1366"/>
    </row>
    <row r="1367" spans="1:12" ht="22.95" customHeight="1" x14ac:dyDescent="0.25">
      <c r="A1367"/>
      <c r="B1367"/>
      <c r="C1367"/>
      <c r="D1367"/>
      <c r="E1367"/>
      <c r="F1367"/>
      <c r="G1367"/>
      <c r="H1367"/>
      <c r="I1367"/>
      <c r="J1367"/>
      <c r="K1367"/>
      <c r="L1367"/>
    </row>
    <row r="1368" spans="1:12" ht="22.95" customHeight="1" x14ac:dyDescent="0.25">
      <c r="A1368"/>
      <c r="B1368"/>
      <c r="C1368"/>
      <c r="D1368"/>
      <c r="E1368"/>
      <c r="F1368"/>
      <c r="G1368"/>
      <c r="H1368"/>
      <c r="I1368"/>
      <c r="J1368"/>
      <c r="K1368"/>
      <c r="L1368"/>
    </row>
    <row r="1369" spans="1:12" ht="22.95" customHeight="1" x14ac:dyDescent="0.25">
      <c r="A1369"/>
      <c r="B1369"/>
      <c r="C1369"/>
      <c r="D1369"/>
      <c r="E1369"/>
      <c r="F1369"/>
      <c r="G1369"/>
      <c r="H1369"/>
      <c r="I1369"/>
      <c r="J1369"/>
      <c r="K1369"/>
      <c r="L1369"/>
    </row>
    <row r="1370" spans="1:12" ht="22.95" customHeight="1" x14ac:dyDescent="0.25">
      <c r="A1370"/>
      <c r="B1370"/>
      <c r="C1370"/>
      <c r="D1370"/>
      <c r="E1370"/>
      <c r="F1370"/>
      <c r="G1370"/>
      <c r="H1370"/>
      <c r="I1370"/>
      <c r="J1370"/>
      <c r="K1370"/>
      <c r="L1370"/>
    </row>
    <row r="1371" spans="1:12" ht="22.95" customHeight="1" x14ac:dyDescent="0.25">
      <c r="A1371"/>
      <c r="B1371"/>
      <c r="C1371"/>
      <c r="D1371"/>
      <c r="E1371"/>
      <c r="F1371"/>
      <c r="G1371"/>
      <c r="H1371"/>
      <c r="I1371"/>
      <c r="J1371"/>
      <c r="K1371"/>
      <c r="L1371"/>
    </row>
    <row r="1372" spans="1:12" ht="22.95" customHeight="1" x14ac:dyDescent="0.25">
      <c r="A1372"/>
      <c r="B1372"/>
      <c r="C1372"/>
      <c r="D1372"/>
      <c r="E1372"/>
      <c r="F1372"/>
      <c r="G1372"/>
      <c r="H1372"/>
      <c r="I1372"/>
      <c r="J1372"/>
      <c r="K1372"/>
      <c r="L1372"/>
    </row>
    <row r="1373" spans="1:12" ht="22.95" customHeight="1" x14ac:dyDescent="0.25">
      <c r="A1373"/>
      <c r="B1373"/>
      <c r="C1373"/>
      <c r="D1373"/>
      <c r="E1373"/>
      <c r="F1373"/>
      <c r="G1373"/>
      <c r="H1373"/>
      <c r="I1373"/>
      <c r="J1373"/>
      <c r="K1373"/>
      <c r="L1373"/>
    </row>
    <row r="1374" spans="1:12" ht="22.95" customHeight="1" x14ac:dyDescent="0.25">
      <c r="A1374"/>
      <c r="B1374"/>
      <c r="C1374"/>
      <c r="D1374"/>
      <c r="E1374"/>
      <c r="F1374"/>
      <c r="G1374"/>
      <c r="H1374"/>
      <c r="I1374"/>
      <c r="J1374"/>
      <c r="K1374"/>
      <c r="L1374"/>
    </row>
    <row r="1375" spans="1:12" ht="22.95" customHeight="1" x14ac:dyDescent="0.25">
      <c r="A1375"/>
      <c r="B1375"/>
      <c r="C1375"/>
      <c r="D1375"/>
      <c r="E1375"/>
      <c r="F1375"/>
      <c r="G1375"/>
      <c r="H1375"/>
      <c r="I1375"/>
      <c r="J1375"/>
      <c r="K1375"/>
      <c r="L1375"/>
    </row>
    <row r="1376" spans="1:12" ht="22.95" customHeight="1" x14ac:dyDescent="0.25">
      <c r="A1376"/>
      <c r="B1376"/>
      <c r="C1376"/>
      <c r="D1376"/>
      <c r="E1376"/>
      <c r="F1376"/>
      <c r="G1376"/>
      <c r="H1376"/>
      <c r="I1376"/>
      <c r="J1376"/>
      <c r="K1376"/>
      <c r="L1376"/>
    </row>
    <row r="1377" spans="1:12" ht="22.95" customHeight="1" x14ac:dyDescent="0.25">
      <c r="A1377"/>
      <c r="B1377"/>
      <c r="C1377"/>
      <c r="D1377"/>
      <c r="E1377"/>
      <c r="F1377"/>
      <c r="G1377"/>
      <c r="H1377"/>
      <c r="I1377"/>
      <c r="J1377"/>
      <c r="K1377"/>
      <c r="L1377"/>
    </row>
    <row r="1378" spans="1:12" ht="22.95" customHeight="1" x14ac:dyDescent="0.25">
      <c r="A1378"/>
      <c r="B1378"/>
      <c r="C1378"/>
      <c r="D1378"/>
      <c r="E1378"/>
      <c r="F1378"/>
      <c r="G1378"/>
      <c r="H1378"/>
      <c r="I1378"/>
      <c r="J1378"/>
      <c r="K1378"/>
      <c r="L1378"/>
    </row>
    <row r="1379" spans="1:12" ht="22.95" customHeight="1" x14ac:dyDescent="0.25">
      <c r="A1379"/>
      <c r="B1379"/>
      <c r="C1379"/>
      <c r="D1379"/>
      <c r="E1379"/>
      <c r="F1379"/>
      <c r="G1379"/>
      <c r="H1379"/>
      <c r="I1379"/>
      <c r="J1379"/>
      <c r="K1379"/>
      <c r="L1379"/>
    </row>
    <row r="1380" spans="1:12" ht="22.95" customHeight="1" x14ac:dyDescent="0.25">
      <c r="A1380"/>
      <c r="B1380"/>
      <c r="C1380"/>
      <c r="D1380"/>
      <c r="E1380"/>
      <c r="F1380"/>
      <c r="G1380"/>
      <c r="H1380"/>
      <c r="I1380"/>
      <c r="J1380"/>
      <c r="K1380"/>
      <c r="L1380"/>
    </row>
    <row r="1381" spans="1:12" ht="22.95" customHeight="1" x14ac:dyDescent="0.25">
      <c r="A1381"/>
      <c r="B1381"/>
      <c r="C1381"/>
      <c r="D1381"/>
      <c r="E1381"/>
      <c r="F1381"/>
      <c r="G1381"/>
      <c r="H1381"/>
      <c r="I1381"/>
      <c r="J1381"/>
      <c r="K1381"/>
      <c r="L1381"/>
    </row>
    <row r="1382" spans="1:12" ht="22.95" customHeight="1" x14ac:dyDescent="0.25">
      <c r="A1382"/>
      <c r="B1382"/>
      <c r="C1382"/>
      <c r="D1382"/>
      <c r="E1382"/>
      <c r="F1382"/>
      <c r="G1382"/>
      <c r="H1382"/>
      <c r="I1382"/>
      <c r="J1382"/>
      <c r="K1382"/>
      <c r="L1382"/>
    </row>
    <row r="1383" spans="1:12" ht="22.95" customHeight="1" x14ac:dyDescent="0.25">
      <c r="A1383"/>
      <c r="B1383"/>
      <c r="C1383"/>
      <c r="D1383"/>
      <c r="E1383"/>
      <c r="F1383"/>
      <c r="G1383"/>
      <c r="H1383"/>
      <c r="I1383"/>
      <c r="J1383"/>
      <c r="K1383"/>
      <c r="L1383"/>
    </row>
    <row r="1384" spans="1:12" ht="22.95" customHeight="1" x14ac:dyDescent="0.25">
      <c r="A1384"/>
      <c r="B1384"/>
      <c r="C1384"/>
      <c r="D1384"/>
      <c r="E1384"/>
      <c r="F1384"/>
      <c r="G1384"/>
      <c r="H1384"/>
      <c r="I1384"/>
      <c r="J1384"/>
      <c r="K1384"/>
      <c r="L1384"/>
    </row>
    <row r="1385" spans="1:12" ht="22.95" customHeight="1" x14ac:dyDescent="0.25">
      <c r="A1385"/>
      <c r="B1385"/>
      <c r="C1385"/>
      <c r="D1385"/>
      <c r="E1385"/>
      <c r="F1385"/>
      <c r="G1385"/>
      <c r="H1385"/>
      <c r="I1385"/>
      <c r="J1385"/>
      <c r="K1385"/>
      <c r="L1385"/>
    </row>
    <row r="1386" spans="1:12" ht="22.95" customHeight="1" x14ac:dyDescent="0.25">
      <c r="A1386"/>
      <c r="B1386"/>
      <c r="C1386"/>
      <c r="D1386"/>
      <c r="E1386"/>
      <c r="F1386"/>
      <c r="G1386"/>
      <c r="H1386"/>
      <c r="I1386"/>
      <c r="J1386"/>
      <c r="K1386"/>
      <c r="L1386"/>
    </row>
    <row r="1387" spans="1:12" ht="22.95" customHeight="1" x14ac:dyDescent="0.25">
      <c r="A1387"/>
      <c r="B1387"/>
      <c r="C1387"/>
      <c r="D1387"/>
      <c r="E1387"/>
      <c r="F1387"/>
      <c r="G1387"/>
      <c r="H1387"/>
      <c r="I1387"/>
      <c r="J1387"/>
      <c r="K1387"/>
      <c r="L1387"/>
    </row>
    <row r="1388" spans="1:12" ht="22.95" customHeight="1" x14ac:dyDescent="0.25">
      <c r="A1388"/>
      <c r="B1388"/>
      <c r="C1388"/>
      <c r="D1388"/>
      <c r="E1388"/>
      <c r="F1388"/>
      <c r="G1388"/>
      <c r="H1388"/>
      <c r="I1388"/>
      <c r="J1388"/>
      <c r="K1388"/>
      <c r="L1388"/>
    </row>
    <row r="1389" spans="1:12" ht="22.95" customHeight="1" x14ac:dyDescent="0.25">
      <c r="A1389"/>
      <c r="B1389"/>
      <c r="C1389"/>
      <c r="D1389"/>
      <c r="E1389"/>
      <c r="F1389"/>
      <c r="G1389"/>
      <c r="H1389"/>
      <c r="I1389"/>
      <c r="J1389"/>
      <c r="K1389"/>
      <c r="L1389"/>
    </row>
    <row r="1390" spans="1:12" ht="22.95" customHeight="1" x14ac:dyDescent="0.25">
      <c r="A1390"/>
      <c r="B1390"/>
      <c r="C1390"/>
      <c r="D1390"/>
      <c r="E1390"/>
      <c r="F1390"/>
      <c r="G1390"/>
      <c r="H1390"/>
      <c r="I1390"/>
      <c r="J1390"/>
      <c r="K1390"/>
      <c r="L1390"/>
    </row>
    <row r="1391" spans="1:12" ht="22.95" customHeight="1" x14ac:dyDescent="0.25">
      <c r="A1391"/>
      <c r="B1391"/>
      <c r="C1391"/>
      <c r="D1391"/>
      <c r="E1391"/>
      <c r="F1391"/>
      <c r="G1391"/>
      <c r="H1391"/>
      <c r="I1391"/>
      <c r="J1391"/>
      <c r="K1391"/>
      <c r="L1391"/>
    </row>
    <row r="1392" spans="1:12" ht="22.95" customHeight="1" x14ac:dyDescent="0.25">
      <c r="A1392"/>
      <c r="B1392"/>
      <c r="C1392"/>
      <c r="D1392"/>
      <c r="E1392"/>
      <c r="F1392"/>
      <c r="G1392"/>
      <c r="H1392"/>
      <c r="I1392"/>
      <c r="J1392"/>
      <c r="K1392"/>
      <c r="L1392"/>
    </row>
    <row r="1393" spans="1:12" ht="22.95" customHeight="1" x14ac:dyDescent="0.25">
      <c r="A1393"/>
      <c r="B1393"/>
      <c r="C1393"/>
      <c r="D1393"/>
      <c r="E1393"/>
      <c r="F1393"/>
      <c r="G1393"/>
      <c r="H1393"/>
      <c r="I1393"/>
      <c r="J1393"/>
      <c r="K1393"/>
      <c r="L1393"/>
    </row>
    <row r="1394" spans="1:12" ht="22.95" customHeight="1" x14ac:dyDescent="0.25">
      <c r="A1394"/>
      <c r="B1394"/>
      <c r="C1394"/>
      <c r="D1394"/>
      <c r="E1394"/>
      <c r="F1394"/>
      <c r="G1394"/>
      <c r="H1394"/>
      <c r="I1394"/>
      <c r="J1394"/>
      <c r="K1394"/>
      <c r="L1394"/>
    </row>
    <row r="1395" spans="1:12" ht="22.95" customHeight="1" x14ac:dyDescent="0.25">
      <c r="A1395"/>
      <c r="B1395"/>
      <c r="C1395"/>
      <c r="D1395"/>
      <c r="E1395"/>
      <c r="F1395"/>
      <c r="G1395"/>
      <c r="H1395"/>
      <c r="I1395"/>
      <c r="J1395"/>
      <c r="K1395"/>
      <c r="L1395"/>
    </row>
    <row r="1396" spans="1:12" ht="19.95" customHeight="1" x14ac:dyDescent="0.25">
      <c r="A1396"/>
      <c r="B1396"/>
      <c r="C1396"/>
      <c r="D1396"/>
      <c r="E1396"/>
      <c r="F1396"/>
      <c r="G1396"/>
      <c r="H1396"/>
      <c r="I1396"/>
      <c r="J1396"/>
      <c r="K1396"/>
      <c r="L1396"/>
    </row>
    <row r="1397" spans="1:12" ht="19.95" customHeight="1" x14ac:dyDescent="0.25">
      <c r="A1397"/>
      <c r="B1397"/>
      <c r="C1397"/>
      <c r="D1397"/>
      <c r="E1397"/>
      <c r="F1397"/>
      <c r="G1397"/>
      <c r="H1397"/>
      <c r="I1397"/>
      <c r="J1397"/>
      <c r="K1397"/>
      <c r="L1397"/>
    </row>
    <row r="1398" spans="1:12" ht="100.2" customHeight="1" x14ac:dyDescent="0.25">
      <c r="A1398"/>
      <c r="B1398"/>
      <c r="C1398"/>
      <c r="D1398"/>
      <c r="E1398"/>
      <c r="F1398"/>
      <c r="G1398"/>
      <c r="H1398"/>
      <c r="I1398"/>
      <c r="J1398"/>
      <c r="K1398"/>
      <c r="L1398"/>
    </row>
    <row r="1399" spans="1:12" ht="19.95" customHeight="1" x14ac:dyDescent="0.25">
      <c r="A1399"/>
      <c r="B1399"/>
      <c r="C1399"/>
      <c r="D1399"/>
      <c r="E1399"/>
      <c r="F1399"/>
      <c r="G1399"/>
      <c r="H1399"/>
      <c r="I1399"/>
      <c r="J1399"/>
      <c r="K1399"/>
      <c r="L1399"/>
    </row>
    <row r="1400" spans="1:12" ht="22.95" customHeight="1" x14ac:dyDescent="0.25">
      <c r="A1400"/>
      <c r="B1400"/>
      <c r="C1400"/>
      <c r="D1400"/>
      <c r="E1400"/>
      <c r="F1400"/>
      <c r="G1400"/>
      <c r="H1400"/>
      <c r="I1400"/>
      <c r="J1400"/>
      <c r="K1400"/>
      <c r="L1400"/>
    </row>
    <row r="1401" spans="1:12" ht="22.95" customHeight="1" x14ac:dyDescent="0.25">
      <c r="A1401"/>
      <c r="B1401"/>
      <c r="C1401"/>
      <c r="D1401"/>
      <c r="E1401"/>
      <c r="F1401"/>
      <c r="G1401"/>
      <c r="H1401"/>
      <c r="I1401"/>
      <c r="J1401"/>
      <c r="K1401"/>
      <c r="L1401"/>
    </row>
    <row r="1402" spans="1:12" ht="22.95" customHeight="1" x14ac:dyDescent="0.25">
      <c r="A1402"/>
      <c r="B1402"/>
      <c r="C1402"/>
      <c r="D1402"/>
      <c r="E1402"/>
      <c r="F1402"/>
      <c r="G1402"/>
      <c r="H1402"/>
      <c r="I1402"/>
      <c r="J1402"/>
      <c r="K1402"/>
      <c r="L1402"/>
    </row>
    <row r="1403" spans="1:12" ht="22.95" customHeight="1" x14ac:dyDescent="0.25">
      <c r="A1403"/>
      <c r="B1403"/>
      <c r="C1403"/>
      <c r="D1403"/>
      <c r="E1403"/>
      <c r="F1403"/>
      <c r="G1403"/>
      <c r="H1403"/>
      <c r="I1403"/>
      <c r="J1403"/>
      <c r="K1403"/>
      <c r="L1403"/>
    </row>
    <row r="1404" spans="1:12" ht="22.95" customHeight="1" x14ac:dyDescent="0.25">
      <c r="A1404"/>
      <c r="B1404"/>
      <c r="C1404"/>
      <c r="D1404"/>
      <c r="E1404"/>
      <c r="F1404"/>
      <c r="G1404"/>
      <c r="H1404"/>
      <c r="I1404"/>
      <c r="J1404"/>
      <c r="K1404"/>
      <c r="L1404"/>
    </row>
    <row r="1405" spans="1:12" ht="22.95" customHeight="1" x14ac:dyDescent="0.25">
      <c r="A1405"/>
      <c r="B1405"/>
      <c r="C1405"/>
      <c r="D1405"/>
      <c r="E1405"/>
      <c r="F1405"/>
      <c r="G1405"/>
      <c r="H1405"/>
      <c r="I1405"/>
      <c r="J1405"/>
      <c r="K1405"/>
      <c r="L1405"/>
    </row>
    <row r="1406" spans="1:12" ht="22.95" customHeight="1" x14ac:dyDescent="0.25">
      <c r="A1406"/>
      <c r="B1406"/>
      <c r="C1406"/>
      <c r="D1406"/>
      <c r="E1406"/>
      <c r="F1406"/>
      <c r="G1406"/>
      <c r="H1406"/>
      <c r="I1406"/>
      <c r="J1406"/>
      <c r="K1406"/>
      <c r="L1406"/>
    </row>
    <row r="1407" spans="1:12" ht="22.95" customHeight="1" x14ac:dyDescent="0.25">
      <c r="A1407"/>
      <c r="B1407"/>
      <c r="C1407"/>
      <c r="D1407"/>
      <c r="E1407"/>
      <c r="F1407"/>
      <c r="G1407"/>
      <c r="H1407"/>
      <c r="I1407"/>
      <c r="J1407"/>
      <c r="K1407"/>
      <c r="L1407"/>
    </row>
    <row r="1408" spans="1:12" ht="22.95" customHeight="1" x14ac:dyDescent="0.25">
      <c r="A1408"/>
      <c r="B1408"/>
      <c r="C1408"/>
      <c r="D1408"/>
      <c r="E1408"/>
      <c r="F1408"/>
      <c r="G1408"/>
      <c r="H1408"/>
      <c r="I1408"/>
      <c r="J1408"/>
      <c r="K1408"/>
      <c r="L1408"/>
    </row>
    <row r="1409" spans="1:12" ht="22.95" customHeight="1" x14ac:dyDescent="0.25">
      <c r="A1409"/>
      <c r="B1409"/>
      <c r="C1409"/>
      <c r="D1409"/>
      <c r="E1409"/>
      <c r="F1409"/>
      <c r="G1409"/>
      <c r="H1409"/>
      <c r="I1409"/>
      <c r="J1409"/>
      <c r="K1409"/>
      <c r="L1409"/>
    </row>
    <row r="1410" spans="1:12" ht="22.95" customHeight="1" x14ac:dyDescent="0.25">
      <c r="A1410"/>
      <c r="B1410"/>
      <c r="C1410"/>
      <c r="D1410"/>
      <c r="E1410"/>
      <c r="F1410"/>
      <c r="G1410"/>
      <c r="H1410"/>
      <c r="I1410"/>
      <c r="J1410"/>
      <c r="K1410"/>
      <c r="L1410"/>
    </row>
    <row r="1411" spans="1:12" ht="22.95" customHeight="1" x14ac:dyDescent="0.25">
      <c r="A1411"/>
      <c r="B1411"/>
      <c r="C1411"/>
      <c r="D1411"/>
      <c r="E1411"/>
      <c r="F1411"/>
      <c r="G1411"/>
      <c r="H1411"/>
      <c r="I1411"/>
      <c r="J1411"/>
      <c r="K1411"/>
      <c r="L1411"/>
    </row>
    <row r="1412" spans="1:12" ht="22.95" customHeight="1" x14ac:dyDescent="0.25">
      <c r="A1412"/>
      <c r="B1412"/>
      <c r="C1412"/>
      <c r="D1412"/>
      <c r="E1412"/>
      <c r="F1412"/>
      <c r="G1412"/>
      <c r="H1412"/>
      <c r="I1412"/>
      <c r="J1412"/>
      <c r="K1412"/>
      <c r="L1412"/>
    </row>
    <row r="1413" spans="1:12" ht="22.95" customHeight="1" x14ac:dyDescent="0.25">
      <c r="A1413"/>
      <c r="B1413"/>
      <c r="C1413"/>
      <c r="D1413"/>
      <c r="E1413"/>
      <c r="F1413"/>
      <c r="G1413"/>
      <c r="H1413"/>
      <c r="I1413"/>
      <c r="J1413"/>
      <c r="K1413"/>
      <c r="L1413"/>
    </row>
    <row r="1414" spans="1:12" ht="22.95" customHeight="1" x14ac:dyDescent="0.25">
      <c r="A1414"/>
      <c r="B1414"/>
      <c r="C1414"/>
      <c r="D1414"/>
      <c r="E1414"/>
      <c r="F1414"/>
      <c r="G1414"/>
      <c r="H1414"/>
      <c r="I1414"/>
      <c r="J1414"/>
      <c r="K1414"/>
      <c r="L1414"/>
    </row>
    <row r="1415" spans="1:12" ht="22.95" customHeight="1" x14ac:dyDescent="0.25">
      <c r="A1415"/>
      <c r="B1415"/>
      <c r="C1415"/>
      <c r="D1415"/>
      <c r="E1415"/>
      <c r="F1415"/>
      <c r="G1415"/>
      <c r="H1415"/>
      <c r="I1415"/>
      <c r="J1415"/>
      <c r="K1415"/>
      <c r="L1415"/>
    </row>
    <row r="1416" spans="1:12" ht="22.95" customHeight="1" x14ac:dyDescent="0.25">
      <c r="A1416"/>
      <c r="B1416"/>
      <c r="C1416"/>
      <c r="D1416"/>
      <c r="E1416"/>
      <c r="F1416"/>
      <c r="G1416"/>
      <c r="H1416"/>
      <c r="I1416"/>
      <c r="J1416"/>
      <c r="K1416"/>
      <c r="L1416"/>
    </row>
    <row r="1417" spans="1:12" ht="22.95" customHeight="1" x14ac:dyDescent="0.25">
      <c r="A1417"/>
      <c r="B1417"/>
      <c r="C1417"/>
      <c r="D1417"/>
      <c r="E1417"/>
      <c r="F1417"/>
      <c r="G1417"/>
      <c r="H1417"/>
      <c r="I1417"/>
      <c r="J1417"/>
      <c r="K1417"/>
      <c r="L1417"/>
    </row>
    <row r="1418" spans="1:12" ht="22.95" customHeight="1" x14ac:dyDescent="0.25">
      <c r="A1418"/>
      <c r="B1418"/>
      <c r="C1418"/>
      <c r="D1418"/>
      <c r="E1418"/>
      <c r="F1418"/>
      <c r="G1418"/>
      <c r="H1418"/>
      <c r="I1418"/>
      <c r="J1418"/>
      <c r="K1418"/>
      <c r="L1418"/>
    </row>
    <row r="1419" spans="1:12" ht="22.95" customHeight="1" x14ac:dyDescent="0.25">
      <c r="A1419"/>
      <c r="B1419"/>
      <c r="C1419"/>
      <c r="D1419"/>
      <c r="E1419"/>
      <c r="F1419"/>
      <c r="G1419"/>
      <c r="H1419"/>
      <c r="I1419"/>
      <c r="J1419"/>
      <c r="K1419"/>
      <c r="L1419"/>
    </row>
    <row r="1420" spans="1:12" ht="22.95" customHeight="1" x14ac:dyDescent="0.25">
      <c r="A1420"/>
      <c r="B1420"/>
      <c r="C1420"/>
      <c r="D1420"/>
      <c r="E1420"/>
      <c r="F1420"/>
      <c r="G1420"/>
      <c r="H1420"/>
      <c r="I1420"/>
      <c r="J1420"/>
      <c r="K1420"/>
      <c r="L1420"/>
    </row>
    <row r="1421" spans="1:12" ht="22.95" customHeight="1" x14ac:dyDescent="0.25">
      <c r="A1421"/>
      <c r="B1421"/>
      <c r="C1421"/>
      <c r="D1421"/>
      <c r="E1421"/>
      <c r="F1421"/>
      <c r="G1421"/>
      <c r="H1421"/>
      <c r="I1421"/>
      <c r="J1421"/>
      <c r="K1421"/>
      <c r="L1421"/>
    </row>
    <row r="1422" spans="1:12" ht="22.95" customHeight="1" x14ac:dyDescent="0.25">
      <c r="A1422"/>
      <c r="B1422"/>
      <c r="C1422"/>
      <c r="D1422"/>
      <c r="E1422"/>
      <c r="F1422"/>
      <c r="G1422"/>
      <c r="H1422"/>
      <c r="I1422"/>
      <c r="J1422"/>
      <c r="K1422"/>
      <c r="L1422"/>
    </row>
    <row r="1423" spans="1:12" ht="22.95" customHeight="1" x14ac:dyDescent="0.25">
      <c r="A1423"/>
      <c r="B1423"/>
      <c r="C1423"/>
      <c r="D1423"/>
      <c r="E1423"/>
      <c r="F1423"/>
      <c r="G1423"/>
      <c r="H1423"/>
      <c r="I1423"/>
      <c r="J1423"/>
      <c r="K1423"/>
      <c r="L1423"/>
    </row>
    <row r="1424" spans="1:12" ht="22.95" customHeight="1" x14ac:dyDescent="0.25">
      <c r="A1424"/>
      <c r="B1424"/>
      <c r="C1424"/>
      <c r="D1424"/>
      <c r="E1424"/>
      <c r="F1424"/>
      <c r="G1424"/>
      <c r="H1424"/>
      <c r="I1424"/>
      <c r="J1424"/>
      <c r="K1424"/>
      <c r="L1424"/>
    </row>
    <row r="1425" spans="1:12" ht="22.95" customHeight="1" x14ac:dyDescent="0.25">
      <c r="A1425"/>
      <c r="B1425"/>
      <c r="C1425"/>
      <c r="D1425"/>
      <c r="E1425"/>
      <c r="F1425"/>
      <c r="G1425"/>
      <c r="H1425"/>
      <c r="I1425"/>
      <c r="J1425"/>
      <c r="K1425"/>
      <c r="L1425"/>
    </row>
    <row r="1426" spans="1:12" ht="22.95" customHeight="1" x14ac:dyDescent="0.25">
      <c r="A1426"/>
      <c r="B1426"/>
      <c r="C1426"/>
      <c r="D1426"/>
      <c r="E1426"/>
      <c r="F1426"/>
      <c r="G1426"/>
      <c r="H1426"/>
      <c r="I1426"/>
      <c r="J1426"/>
      <c r="K1426"/>
      <c r="L1426"/>
    </row>
    <row r="1427" spans="1:12" ht="22.95" customHeight="1" x14ac:dyDescent="0.25">
      <c r="A1427"/>
      <c r="B1427"/>
      <c r="C1427"/>
      <c r="D1427"/>
      <c r="E1427"/>
      <c r="F1427"/>
      <c r="G1427"/>
      <c r="H1427"/>
      <c r="I1427"/>
      <c r="J1427"/>
      <c r="K1427"/>
      <c r="L1427"/>
    </row>
    <row r="1428" spans="1:12" ht="22.95" customHeight="1" x14ac:dyDescent="0.25">
      <c r="A1428"/>
      <c r="B1428"/>
      <c r="C1428"/>
      <c r="D1428"/>
      <c r="E1428"/>
      <c r="F1428"/>
      <c r="G1428"/>
      <c r="H1428"/>
      <c r="I1428"/>
      <c r="J1428"/>
      <c r="K1428"/>
      <c r="L1428"/>
    </row>
    <row r="1429" spans="1:12" ht="22.95" customHeight="1" x14ac:dyDescent="0.25">
      <c r="A1429"/>
      <c r="B1429"/>
      <c r="C1429"/>
      <c r="D1429"/>
      <c r="E1429"/>
      <c r="F1429"/>
      <c r="G1429"/>
      <c r="H1429"/>
      <c r="I1429"/>
      <c r="J1429"/>
      <c r="K1429"/>
      <c r="L1429"/>
    </row>
    <row r="1430" spans="1:12" ht="22.95" customHeight="1" x14ac:dyDescent="0.25">
      <c r="A1430"/>
      <c r="B1430"/>
      <c r="C1430"/>
      <c r="D1430"/>
      <c r="E1430"/>
      <c r="F1430"/>
      <c r="G1430"/>
      <c r="H1430"/>
      <c r="I1430"/>
      <c r="J1430"/>
      <c r="K1430"/>
      <c r="L1430"/>
    </row>
    <row r="1431" spans="1:12" ht="22.95" customHeight="1" x14ac:dyDescent="0.25">
      <c r="A1431"/>
      <c r="B1431"/>
      <c r="C1431"/>
      <c r="D1431"/>
      <c r="E1431"/>
      <c r="F1431"/>
      <c r="G1431"/>
      <c r="H1431"/>
      <c r="I1431"/>
      <c r="J1431"/>
      <c r="K1431"/>
      <c r="L1431"/>
    </row>
    <row r="1432" spans="1:12" ht="22.95" customHeight="1" x14ac:dyDescent="0.25">
      <c r="A1432"/>
      <c r="B1432"/>
      <c r="C1432"/>
      <c r="D1432"/>
      <c r="E1432"/>
      <c r="F1432"/>
      <c r="G1432"/>
      <c r="H1432"/>
      <c r="I1432"/>
      <c r="J1432"/>
      <c r="K1432"/>
      <c r="L1432"/>
    </row>
    <row r="1433" spans="1:12" ht="22.95" customHeight="1" x14ac:dyDescent="0.25">
      <c r="A1433"/>
      <c r="B1433"/>
      <c r="C1433"/>
      <c r="D1433"/>
      <c r="E1433"/>
      <c r="F1433"/>
      <c r="G1433"/>
      <c r="H1433"/>
      <c r="I1433"/>
      <c r="J1433"/>
      <c r="K1433"/>
      <c r="L1433"/>
    </row>
    <row r="1434" spans="1:12" ht="22.95" customHeight="1" x14ac:dyDescent="0.25">
      <c r="A1434"/>
      <c r="B1434"/>
      <c r="C1434"/>
      <c r="D1434"/>
      <c r="E1434"/>
      <c r="F1434"/>
      <c r="G1434"/>
      <c r="H1434"/>
      <c r="I1434"/>
      <c r="J1434"/>
      <c r="K1434"/>
      <c r="L1434"/>
    </row>
    <row r="1435" spans="1:12" ht="22.95" customHeight="1" x14ac:dyDescent="0.25">
      <c r="A1435"/>
      <c r="B1435"/>
      <c r="C1435"/>
      <c r="D1435"/>
      <c r="E1435"/>
      <c r="F1435"/>
      <c r="G1435"/>
      <c r="H1435"/>
      <c r="I1435"/>
      <c r="J1435"/>
      <c r="K1435"/>
      <c r="L1435"/>
    </row>
    <row r="1436" spans="1:12" ht="22.95" customHeight="1" x14ac:dyDescent="0.25">
      <c r="A1436"/>
      <c r="B1436"/>
      <c r="C1436"/>
      <c r="D1436"/>
      <c r="E1436"/>
      <c r="F1436"/>
      <c r="G1436"/>
      <c r="H1436"/>
      <c r="I1436"/>
      <c r="J1436"/>
      <c r="K1436"/>
      <c r="L1436"/>
    </row>
    <row r="1437" spans="1:12" ht="22.95" customHeight="1" x14ac:dyDescent="0.25">
      <c r="A1437"/>
      <c r="B1437"/>
      <c r="C1437"/>
      <c r="D1437"/>
      <c r="E1437"/>
      <c r="F1437"/>
      <c r="G1437"/>
      <c r="H1437"/>
      <c r="I1437"/>
      <c r="J1437"/>
      <c r="K1437"/>
      <c r="L1437"/>
    </row>
    <row r="1438" spans="1:12" ht="22.95" customHeight="1" x14ac:dyDescent="0.25">
      <c r="A1438"/>
      <c r="B1438"/>
      <c r="C1438"/>
      <c r="D1438"/>
      <c r="E1438"/>
      <c r="F1438"/>
      <c r="G1438"/>
      <c r="H1438"/>
      <c r="I1438"/>
      <c r="J1438"/>
      <c r="K1438"/>
      <c r="L1438"/>
    </row>
    <row r="1439" spans="1:12" ht="22.95" customHeight="1" x14ac:dyDescent="0.25">
      <c r="A1439"/>
      <c r="B1439"/>
      <c r="C1439"/>
      <c r="D1439"/>
      <c r="E1439"/>
      <c r="F1439"/>
      <c r="G1439"/>
      <c r="H1439"/>
      <c r="I1439"/>
      <c r="J1439"/>
      <c r="K1439"/>
      <c r="L1439"/>
    </row>
    <row r="1440" spans="1:12" ht="22.95" customHeight="1" x14ac:dyDescent="0.25">
      <c r="A1440"/>
      <c r="B1440"/>
      <c r="C1440"/>
      <c r="D1440"/>
      <c r="E1440"/>
      <c r="F1440"/>
      <c r="G1440"/>
      <c r="H1440"/>
      <c r="I1440"/>
      <c r="J1440"/>
      <c r="K1440"/>
      <c r="L1440"/>
    </row>
    <row r="1441" spans="1:12" ht="22.95" customHeight="1" x14ac:dyDescent="0.25">
      <c r="A1441"/>
      <c r="B1441"/>
      <c r="C1441"/>
      <c r="D1441"/>
      <c r="E1441"/>
      <c r="F1441"/>
      <c r="G1441"/>
      <c r="H1441"/>
      <c r="I1441"/>
      <c r="J1441"/>
      <c r="K1441"/>
      <c r="L1441"/>
    </row>
    <row r="1442" spans="1:12" ht="22.95" customHeight="1" x14ac:dyDescent="0.25">
      <c r="A1442"/>
      <c r="B1442"/>
      <c r="C1442"/>
      <c r="D1442"/>
      <c r="E1442"/>
      <c r="F1442"/>
      <c r="G1442"/>
      <c r="H1442"/>
      <c r="I1442"/>
      <c r="J1442"/>
      <c r="K1442"/>
      <c r="L1442"/>
    </row>
    <row r="1443" spans="1:12" ht="22.95" customHeight="1" x14ac:dyDescent="0.25">
      <c r="A1443"/>
      <c r="B1443"/>
      <c r="C1443"/>
      <c r="D1443"/>
      <c r="E1443"/>
      <c r="F1443"/>
      <c r="G1443"/>
      <c r="H1443"/>
      <c r="I1443"/>
      <c r="J1443"/>
      <c r="K1443"/>
      <c r="L1443"/>
    </row>
    <row r="1444" spans="1:12" ht="22.95" customHeight="1" x14ac:dyDescent="0.25">
      <c r="A1444"/>
      <c r="B1444"/>
      <c r="C1444"/>
      <c r="D1444"/>
      <c r="E1444"/>
      <c r="F1444"/>
      <c r="G1444"/>
      <c r="H1444"/>
      <c r="I1444"/>
      <c r="J1444"/>
      <c r="K1444"/>
      <c r="L1444"/>
    </row>
    <row r="1445" spans="1:12" ht="22.95" customHeight="1" x14ac:dyDescent="0.25">
      <c r="A1445"/>
      <c r="B1445"/>
      <c r="C1445"/>
      <c r="D1445"/>
      <c r="E1445"/>
      <c r="F1445"/>
      <c r="G1445"/>
      <c r="H1445"/>
      <c r="I1445"/>
      <c r="J1445"/>
      <c r="K1445"/>
      <c r="L1445"/>
    </row>
    <row r="1446" spans="1:12" ht="22.95" customHeight="1" x14ac:dyDescent="0.25">
      <c r="A1446"/>
      <c r="B1446"/>
      <c r="C1446"/>
      <c r="D1446"/>
      <c r="E1446"/>
      <c r="F1446"/>
      <c r="G1446"/>
      <c r="H1446"/>
      <c r="I1446"/>
      <c r="J1446"/>
      <c r="K1446"/>
      <c r="L1446"/>
    </row>
    <row r="1447" spans="1:12" ht="22.95" customHeight="1" x14ac:dyDescent="0.25">
      <c r="A1447"/>
      <c r="B1447"/>
      <c r="C1447"/>
      <c r="D1447"/>
      <c r="E1447"/>
      <c r="F1447"/>
      <c r="G1447"/>
      <c r="H1447"/>
      <c r="I1447"/>
      <c r="J1447"/>
      <c r="K1447"/>
      <c r="L1447"/>
    </row>
    <row r="1448" spans="1:12" ht="22.95" customHeight="1" x14ac:dyDescent="0.25">
      <c r="A1448"/>
      <c r="B1448"/>
      <c r="C1448"/>
      <c r="D1448"/>
      <c r="E1448"/>
      <c r="F1448"/>
      <c r="G1448"/>
      <c r="H1448"/>
      <c r="I1448"/>
      <c r="J1448"/>
      <c r="K1448"/>
      <c r="L1448"/>
    </row>
    <row r="1449" spans="1:12" ht="22.95" customHeight="1" x14ac:dyDescent="0.25">
      <c r="A1449"/>
      <c r="B1449"/>
      <c r="C1449"/>
      <c r="D1449"/>
      <c r="E1449"/>
      <c r="F1449"/>
      <c r="G1449"/>
      <c r="H1449"/>
      <c r="I1449"/>
      <c r="J1449"/>
      <c r="K1449"/>
      <c r="L1449"/>
    </row>
    <row r="1450" spans="1:12" ht="22.95" customHeight="1" x14ac:dyDescent="0.25">
      <c r="A1450"/>
      <c r="B1450"/>
      <c r="C1450"/>
      <c r="D1450"/>
      <c r="E1450"/>
      <c r="F1450"/>
      <c r="G1450"/>
      <c r="H1450"/>
      <c r="I1450"/>
      <c r="J1450"/>
      <c r="K1450"/>
      <c r="L1450"/>
    </row>
    <row r="1451" spans="1:12" ht="22.95" customHeight="1" x14ac:dyDescent="0.25">
      <c r="A1451"/>
      <c r="B1451"/>
      <c r="C1451"/>
      <c r="D1451"/>
      <c r="E1451"/>
      <c r="F1451"/>
      <c r="G1451"/>
      <c r="H1451"/>
      <c r="I1451"/>
      <c r="J1451"/>
      <c r="K1451"/>
      <c r="L1451"/>
    </row>
    <row r="1452" spans="1:12" ht="22.95" customHeight="1" x14ac:dyDescent="0.25">
      <c r="A1452"/>
      <c r="B1452"/>
      <c r="C1452"/>
      <c r="D1452"/>
      <c r="E1452"/>
      <c r="F1452"/>
      <c r="G1452"/>
      <c r="H1452"/>
      <c r="I1452"/>
      <c r="J1452"/>
      <c r="K1452"/>
      <c r="L1452"/>
    </row>
    <row r="1453" spans="1:12" ht="22.95" customHeight="1" x14ac:dyDescent="0.25">
      <c r="A1453"/>
      <c r="B1453"/>
      <c r="C1453"/>
      <c r="D1453"/>
      <c r="E1453"/>
      <c r="F1453"/>
      <c r="G1453"/>
      <c r="H1453"/>
      <c r="I1453"/>
      <c r="J1453"/>
      <c r="K1453"/>
      <c r="L1453"/>
    </row>
    <row r="1454" spans="1:12" ht="22.95" customHeight="1" x14ac:dyDescent="0.25">
      <c r="A1454"/>
      <c r="B1454"/>
      <c r="C1454"/>
      <c r="D1454"/>
      <c r="E1454"/>
      <c r="F1454"/>
      <c r="G1454"/>
      <c r="H1454"/>
      <c r="I1454"/>
      <c r="J1454"/>
      <c r="K1454"/>
      <c r="L1454"/>
    </row>
    <row r="1455" spans="1:12" ht="22.95" customHeight="1" x14ac:dyDescent="0.25">
      <c r="A1455"/>
      <c r="B1455"/>
      <c r="C1455"/>
      <c r="D1455"/>
      <c r="E1455"/>
      <c r="F1455"/>
      <c r="G1455"/>
      <c r="H1455"/>
      <c r="I1455"/>
      <c r="J1455"/>
      <c r="K1455"/>
      <c r="L1455"/>
    </row>
    <row r="1456" spans="1:12" ht="22.95" customHeight="1" x14ac:dyDescent="0.25">
      <c r="A1456"/>
      <c r="B1456"/>
      <c r="C1456"/>
      <c r="D1456"/>
      <c r="E1456"/>
      <c r="F1456"/>
      <c r="G1456"/>
      <c r="H1456"/>
      <c r="I1456"/>
      <c r="J1456"/>
      <c r="K1456"/>
      <c r="L1456"/>
    </row>
    <row r="1457" spans="1:12" ht="22.95" customHeight="1" x14ac:dyDescent="0.25">
      <c r="A1457"/>
      <c r="B1457"/>
      <c r="C1457"/>
      <c r="D1457"/>
      <c r="E1457"/>
      <c r="F1457"/>
      <c r="G1457"/>
      <c r="H1457"/>
      <c r="I1457"/>
      <c r="J1457"/>
      <c r="K1457"/>
      <c r="L1457"/>
    </row>
    <row r="1458" spans="1:12" ht="22.95" customHeight="1" x14ac:dyDescent="0.25">
      <c r="A1458"/>
      <c r="B1458"/>
      <c r="C1458"/>
      <c r="D1458"/>
      <c r="E1458"/>
      <c r="F1458"/>
      <c r="G1458"/>
      <c r="H1458"/>
      <c r="I1458"/>
      <c r="J1458"/>
      <c r="K1458"/>
      <c r="L1458"/>
    </row>
    <row r="1459" spans="1:12" ht="22.95" customHeight="1" x14ac:dyDescent="0.25">
      <c r="A1459"/>
      <c r="B1459"/>
      <c r="C1459"/>
      <c r="D1459"/>
      <c r="E1459"/>
      <c r="F1459"/>
      <c r="G1459"/>
      <c r="H1459"/>
      <c r="I1459"/>
      <c r="J1459"/>
      <c r="K1459"/>
      <c r="L1459"/>
    </row>
    <row r="1460" spans="1:12" ht="22.95" customHeight="1" x14ac:dyDescent="0.25">
      <c r="A1460"/>
      <c r="B1460"/>
      <c r="C1460"/>
      <c r="D1460"/>
      <c r="E1460"/>
      <c r="F1460"/>
      <c r="G1460"/>
      <c r="H1460"/>
      <c r="I1460"/>
      <c r="J1460"/>
      <c r="K1460"/>
      <c r="L1460"/>
    </row>
    <row r="1461" spans="1:12" ht="19.95" customHeight="1" x14ac:dyDescent="0.25">
      <c r="A1461"/>
      <c r="B1461"/>
      <c r="C1461"/>
      <c r="D1461"/>
      <c r="E1461"/>
      <c r="F1461"/>
      <c r="G1461"/>
      <c r="H1461"/>
      <c r="I1461"/>
      <c r="J1461"/>
      <c r="K1461"/>
      <c r="L1461"/>
    </row>
    <row r="1462" spans="1:12" ht="21" customHeight="1" x14ac:dyDescent="0.25">
      <c r="A1462"/>
      <c r="B1462"/>
      <c r="C1462"/>
      <c r="D1462"/>
      <c r="E1462"/>
      <c r="F1462"/>
      <c r="G1462"/>
      <c r="H1462"/>
      <c r="I1462"/>
      <c r="J1462"/>
      <c r="K1462"/>
      <c r="L1462"/>
    </row>
    <row r="1463" spans="1:12" ht="100.2" customHeight="1" x14ac:dyDescent="0.25">
      <c r="A1463"/>
      <c r="B1463"/>
      <c r="C1463"/>
      <c r="D1463"/>
      <c r="E1463"/>
      <c r="F1463"/>
      <c r="G1463"/>
      <c r="H1463"/>
      <c r="I1463"/>
      <c r="J1463"/>
      <c r="K1463"/>
      <c r="L1463"/>
    </row>
    <row r="1464" spans="1:12" ht="19.95" customHeight="1" x14ac:dyDescent="0.25">
      <c r="A1464"/>
      <c r="B1464"/>
      <c r="C1464"/>
      <c r="D1464"/>
      <c r="E1464"/>
      <c r="F1464"/>
      <c r="G1464"/>
      <c r="H1464"/>
      <c r="I1464"/>
      <c r="J1464"/>
      <c r="K1464"/>
      <c r="L1464"/>
    </row>
    <row r="1465" spans="1:12" ht="22.95" customHeight="1" x14ac:dyDescent="0.25">
      <c r="A1465"/>
      <c r="B1465"/>
      <c r="C1465"/>
      <c r="D1465"/>
      <c r="E1465"/>
      <c r="F1465"/>
      <c r="G1465"/>
      <c r="H1465"/>
      <c r="I1465"/>
      <c r="J1465"/>
      <c r="K1465"/>
      <c r="L1465"/>
    </row>
    <row r="1466" spans="1:12" ht="22.95" customHeight="1" x14ac:dyDescent="0.25">
      <c r="A1466"/>
      <c r="B1466"/>
      <c r="C1466"/>
      <c r="D1466"/>
      <c r="E1466"/>
      <c r="F1466"/>
      <c r="G1466"/>
      <c r="H1466"/>
      <c r="I1466"/>
      <c r="J1466"/>
      <c r="K1466"/>
      <c r="L1466"/>
    </row>
    <row r="1467" spans="1:12" ht="22.95" customHeight="1" x14ac:dyDescent="0.25">
      <c r="A1467"/>
      <c r="B1467"/>
      <c r="C1467"/>
      <c r="D1467"/>
      <c r="E1467"/>
      <c r="F1467"/>
      <c r="G1467"/>
      <c r="H1467"/>
      <c r="I1467"/>
      <c r="J1467"/>
      <c r="K1467"/>
      <c r="L1467"/>
    </row>
    <row r="1468" spans="1:12" ht="22.95" customHeight="1" x14ac:dyDescent="0.25">
      <c r="A1468"/>
      <c r="B1468"/>
      <c r="C1468"/>
      <c r="D1468"/>
      <c r="E1468"/>
      <c r="F1468"/>
      <c r="G1468"/>
      <c r="H1468"/>
      <c r="I1468"/>
      <c r="J1468"/>
      <c r="K1468"/>
      <c r="L1468"/>
    </row>
    <row r="1469" spans="1:12" ht="22.95" customHeight="1" x14ac:dyDescent="0.25">
      <c r="A1469"/>
      <c r="B1469"/>
      <c r="C1469"/>
      <c r="D1469"/>
      <c r="E1469"/>
      <c r="F1469"/>
      <c r="G1469"/>
      <c r="H1469"/>
      <c r="I1469"/>
      <c r="J1469"/>
      <c r="K1469"/>
      <c r="L1469"/>
    </row>
    <row r="1470" spans="1:12" ht="22.95" customHeight="1" x14ac:dyDescent="0.25">
      <c r="A1470"/>
      <c r="B1470"/>
      <c r="C1470"/>
      <c r="D1470"/>
      <c r="E1470"/>
      <c r="F1470"/>
      <c r="G1470"/>
      <c r="H1470"/>
      <c r="I1470"/>
      <c r="J1470"/>
      <c r="K1470"/>
      <c r="L1470"/>
    </row>
    <row r="1471" spans="1:12" ht="22.95" customHeight="1" x14ac:dyDescent="0.25">
      <c r="A1471"/>
      <c r="B1471"/>
      <c r="C1471"/>
      <c r="D1471"/>
      <c r="E1471"/>
      <c r="F1471"/>
      <c r="G1471"/>
      <c r="H1471"/>
      <c r="I1471"/>
      <c r="J1471"/>
      <c r="K1471"/>
      <c r="L1471"/>
    </row>
    <row r="1472" spans="1:12" ht="22.95" customHeight="1" x14ac:dyDescent="0.25">
      <c r="A1472"/>
      <c r="B1472"/>
      <c r="C1472"/>
      <c r="D1472"/>
      <c r="E1472"/>
      <c r="F1472"/>
      <c r="G1472"/>
      <c r="H1472"/>
      <c r="I1472"/>
      <c r="J1472"/>
      <c r="K1472"/>
      <c r="L1472"/>
    </row>
    <row r="1473" spans="1:12" ht="22.95" customHeight="1" x14ac:dyDescent="0.25">
      <c r="A1473"/>
      <c r="B1473"/>
      <c r="C1473"/>
      <c r="D1473"/>
      <c r="E1473"/>
      <c r="F1473"/>
      <c r="G1473"/>
      <c r="H1473"/>
      <c r="I1473"/>
      <c r="J1473"/>
      <c r="K1473"/>
      <c r="L1473"/>
    </row>
    <row r="1474" spans="1:12" ht="22.95" customHeight="1" x14ac:dyDescent="0.25">
      <c r="A1474"/>
      <c r="B1474"/>
      <c r="C1474"/>
      <c r="D1474"/>
      <c r="E1474"/>
      <c r="F1474"/>
      <c r="G1474"/>
      <c r="H1474"/>
      <c r="I1474"/>
      <c r="J1474"/>
      <c r="K1474"/>
      <c r="L1474"/>
    </row>
    <row r="1475" spans="1:12" ht="22.95" customHeight="1" x14ac:dyDescent="0.25">
      <c r="A1475"/>
      <c r="B1475"/>
      <c r="C1475"/>
      <c r="D1475"/>
      <c r="E1475"/>
      <c r="F1475"/>
      <c r="G1475"/>
      <c r="H1475"/>
      <c r="I1475"/>
      <c r="J1475"/>
      <c r="K1475"/>
      <c r="L1475"/>
    </row>
    <row r="1476" spans="1:12" ht="22.95" customHeight="1" x14ac:dyDescent="0.25">
      <c r="A1476"/>
      <c r="B1476"/>
      <c r="C1476"/>
      <c r="D1476"/>
      <c r="E1476"/>
      <c r="F1476"/>
      <c r="G1476"/>
      <c r="H1476"/>
      <c r="I1476"/>
      <c r="J1476"/>
      <c r="K1476"/>
      <c r="L1476"/>
    </row>
    <row r="1477" spans="1:12" ht="22.95" customHeight="1" x14ac:dyDescent="0.25">
      <c r="A1477"/>
      <c r="B1477"/>
      <c r="C1477"/>
      <c r="D1477"/>
      <c r="E1477"/>
      <c r="F1477"/>
      <c r="G1477"/>
      <c r="H1477"/>
      <c r="I1477"/>
      <c r="J1477"/>
      <c r="K1477"/>
      <c r="L1477"/>
    </row>
    <row r="1478" spans="1:12" ht="22.95" customHeight="1" x14ac:dyDescent="0.25">
      <c r="A1478"/>
      <c r="B1478"/>
      <c r="C1478"/>
      <c r="D1478"/>
      <c r="E1478"/>
      <c r="F1478"/>
      <c r="G1478"/>
      <c r="H1478"/>
      <c r="I1478"/>
      <c r="J1478"/>
      <c r="K1478"/>
      <c r="L1478"/>
    </row>
    <row r="1479" spans="1:12" ht="22.95" customHeight="1" x14ac:dyDescent="0.25">
      <c r="A1479"/>
      <c r="B1479"/>
      <c r="C1479"/>
      <c r="D1479"/>
      <c r="E1479"/>
      <c r="F1479"/>
      <c r="G1479"/>
      <c r="H1479"/>
      <c r="I1479"/>
      <c r="J1479"/>
      <c r="K1479"/>
      <c r="L1479"/>
    </row>
    <row r="1480" spans="1:12" ht="22.95" customHeight="1" x14ac:dyDescent="0.25">
      <c r="A1480"/>
      <c r="B1480"/>
      <c r="C1480"/>
      <c r="D1480"/>
      <c r="E1480"/>
      <c r="F1480"/>
      <c r="G1480"/>
      <c r="H1480"/>
      <c r="I1480"/>
      <c r="J1480"/>
      <c r="K1480"/>
      <c r="L1480"/>
    </row>
    <row r="1481" spans="1:12" ht="22.95" customHeight="1" x14ac:dyDescent="0.25">
      <c r="A1481"/>
      <c r="B1481"/>
      <c r="C1481"/>
      <c r="D1481"/>
      <c r="E1481"/>
      <c r="F1481"/>
      <c r="G1481"/>
      <c r="H1481"/>
      <c r="I1481"/>
      <c r="J1481"/>
      <c r="K1481"/>
      <c r="L1481"/>
    </row>
    <row r="1482" spans="1:12" ht="22.95" customHeight="1" x14ac:dyDescent="0.25">
      <c r="A1482"/>
      <c r="B1482"/>
      <c r="C1482"/>
      <c r="D1482"/>
      <c r="E1482"/>
      <c r="F1482"/>
      <c r="G1482"/>
      <c r="H1482"/>
      <c r="I1482"/>
      <c r="J1482"/>
      <c r="K1482"/>
      <c r="L1482"/>
    </row>
    <row r="1483" spans="1:12" ht="22.95" customHeight="1" x14ac:dyDescent="0.25">
      <c r="A1483"/>
      <c r="B1483"/>
      <c r="C1483"/>
      <c r="D1483"/>
      <c r="E1483"/>
      <c r="F1483"/>
      <c r="G1483"/>
      <c r="H1483"/>
      <c r="I1483"/>
      <c r="J1483"/>
      <c r="K1483"/>
      <c r="L1483"/>
    </row>
    <row r="1484" spans="1:12" ht="22.95" customHeight="1" x14ac:dyDescent="0.25">
      <c r="A1484"/>
      <c r="B1484"/>
      <c r="C1484"/>
      <c r="D1484"/>
      <c r="E1484"/>
      <c r="F1484"/>
      <c r="G1484"/>
      <c r="H1484"/>
      <c r="I1484"/>
      <c r="J1484"/>
      <c r="K1484"/>
      <c r="L1484"/>
    </row>
    <row r="1485" spans="1:12" ht="22.95" customHeight="1" x14ac:dyDescent="0.25">
      <c r="A1485"/>
      <c r="B1485"/>
      <c r="C1485"/>
      <c r="D1485"/>
      <c r="E1485"/>
      <c r="F1485"/>
      <c r="G1485"/>
      <c r="H1485"/>
      <c r="I1485"/>
      <c r="J1485"/>
      <c r="K1485"/>
      <c r="L1485"/>
    </row>
    <row r="1486" spans="1:12" ht="22.95" customHeight="1" x14ac:dyDescent="0.25">
      <c r="A1486"/>
      <c r="B1486"/>
      <c r="C1486"/>
      <c r="D1486"/>
      <c r="E1486"/>
      <c r="F1486"/>
      <c r="G1486"/>
      <c r="H1486"/>
      <c r="I1486"/>
      <c r="J1486"/>
      <c r="K1486"/>
      <c r="L1486"/>
    </row>
    <row r="1487" spans="1:12" ht="22.95" customHeight="1" x14ac:dyDescent="0.25">
      <c r="A1487"/>
      <c r="B1487"/>
      <c r="C1487"/>
      <c r="D1487"/>
      <c r="E1487"/>
      <c r="F1487"/>
      <c r="G1487"/>
      <c r="H1487"/>
      <c r="I1487"/>
      <c r="J1487"/>
      <c r="K1487"/>
      <c r="L1487"/>
    </row>
    <row r="1488" spans="1:12" ht="22.95" customHeight="1" x14ac:dyDescent="0.25">
      <c r="A1488"/>
      <c r="B1488"/>
      <c r="C1488"/>
      <c r="D1488"/>
      <c r="E1488"/>
      <c r="F1488"/>
      <c r="G1488"/>
      <c r="H1488"/>
      <c r="I1488"/>
      <c r="J1488"/>
      <c r="K1488"/>
      <c r="L1488"/>
    </row>
    <row r="1489" spans="1:12" ht="22.95" customHeight="1" x14ac:dyDescent="0.25">
      <c r="A1489"/>
      <c r="B1489"/>
      <c r="C1489"/>
      <c r="D1489"/>
      <c r="E1489"/>
      <c r="F1489"/>
      <c r="G1489"/>
      <c r="H1489"/>
      <c r="I1489"/>
      <c r="J1489"/>
      <c r="K1489"/>
      <c r="L1489"/>
    </row>
    <row r="1490" spans="1:12" ht="22.95" customHeight="1" x14ac:dyDescent="0.25">
      <c r="A1490"/>
      <c r="B1490"/>
      <c r="C1490"/>
      <c r="D1490"/>
      <c r="E1490"/>
      <c r="F1490"/>
      <c r="G1490"/>
      <c r="H1490"/>
      <c r="I1490"/>
      <c r="J1490"/>
      <c r="K1490"/>
      <c r="L1490"/>
    </row>
    <row r="1491" spans="1:12" ht="22.95" customHeight="1" x14ac:dyDescent="0.25">
      <c r="A1491"/>
      <c r="B1491"/>
      <c r="C1491"/>
      <c r="D1491"/>
      <c r="E1491"/>
      <c r="F1491"/>
      <c r="G1491"/>
      <c r="H1491"/>
      <c r="I1491"/>
      <c r="J1491"/>
      <c r="K1491"/>
      <c r="L1491"/>
    </row>
    <row r="1492" spans="1:12" ht="22.95" customHeight="1" x14ac:dyDescent="0.25">
      <c r="A1492"/>
      <c r="B1492"/>
      <c r="C1492"/>
      <c r="D1492"/>
      <c r="E1492"/>
      <c r="F1492"/>
      <c r="G1492"/>
      <c r="H1492"/>
      <c r="I1492"/>
      <c r="J1492"/>
      <c r="K1492"/>
      <c r="L1492"/>
    </row>
    <row r="1493" spans="1:12" ht="22.95" customHeight="1" x14ac:dyDescent="0.25">
      <c r="A1493"/>
      <c r="B1493"/>
      <c r="C1493"/>
      <c r="D1493"/>
      <c r="E1493"/>
      <c r="F1493"/>
      <c r="G1493"/>
      <c r="H1493"/>
      <c r="I1493"/>
      <c r="J1493"/>
      <c r="K1493"/>
      <c r="L1493"/>
    </row>
    <row r="1494" spans="1:12" ht="22.95" customHeight="1" x14ac:dyDescent="0.25">
      <c r="A1494"/>
      <c r="B1494"/>
      <c r="C1494"/>
      <c r="D1494"/>
      <c r="E1494"/>
      <c r="F1494"/>
      <c r="G1494"/>
      <c r="H1494"/>
      <c r="I1494"/>
      <c r="J1494"/>
      <c r="K1494"/>
      <c r="L1494"/>
    </row>
    <row r="1495" spans="1:12" ht="22.95" customHeight="1" x14ac:dyDescent="0.25">
      <c r="A1495"/>
      <c r="B1495"/>
      <c r="C1495"/>
      <c r="D1495"/>
      <c r="E1495"/>
      <c r="F1495"/>
      <c r="G1495"/>
      <c r="H1495"/>
      <c r="I1495"/>
      <c r="J1495"/>
      <c r="K1495"/>
      <c r="L1495"/>
    </row>
    <row r="1496" spans="1:12" ht="22.95" customHeight="1" x14ac:dyDescent="0.25">
      <c r="A1496"/>
      <c r="B1496"/>
      <c r="C1496"/>
      <c r="D1496"/>
      <c r="E1496"/>
      <c r="F1496"/>
      <c r="G1496"/>
      <c r="H1496"/>
      <c r="I1496"/>
      <c r="J1496"/>
      <c r="K1496"/>
      <c r="L1496"/>
    </row>
    <row r="1497" spans="1:12" ht="22.95" customHeight="1" x14ac:dyDescent="0.25">
      <c r="A1497"/>
      <c r="B1497"/>
      <c r="C1497"/>
      <c r="D1497"/>
      <c r="E1497"/>
      <c r="F1497"/>
      <c r="G1497"/>
      <c r="H1497"/>
      <c r="I1497"/>
      <c r="J1497"/>
      <c r="K1497"/>
      <c r="L1497"/>
    </row>
    <row r="1498" spans="1:12" ht="22.95" customHeight="1" x14ac:dyDescent="0.25">
      <c r="A1498"/>
      <c r="B1498"/>
      <c r="C1498"/>
      <c r="D1498"/>
      <c r="E1498"/>
      <c r="F1498"/>
      <c r="G1498"/>
      <c r="H1498"/>
      <c r="I1498"/>
      <c r="J1498"/>
      <c r="K1498"/>
      <c r="L1498"/>
    </row>
    <row r="1499" spans="1:12" ht="22.95" customHeight="1" x14ac:dyDescent="0.25">
      <c r="A1499"/>
      <c r="B1499"/>
      <c r="C1499"/>
      <c r="D1499"/>
      <c r="E1499"/>
      <c r="F1499"/>
      <c r="G1499"/>
      <c r="H1499"/>
      <c r="I1499"/>
      <c r="J1499"/>
      <c r="K1499"/>
      <c r="L1499"/>
    </row>
    <row r="1500" spans="1:12" ht="22.95" customHeight="1" x14ac:dyDescent="0.25">
      <c r="A1500"/>
      <c r="B1500"/>
      <c r="C1500"/>
      <c r="D1500"/>
      <c r="E1500"/>
      <c r="F1500"/>
      <c r="G1500"/>
      <c r="H1500"/>
      <c r="I1500"/>
      <c r="J1500"/>
      <c r="K1500"/>
      <c r="L1500"/>
    </row>
    <row r="1501" spans="1:12" ht="22.95" customHeight="1" x14ac:dyDescent="0.25">
      <c r="A1501"/>
      <c r="B1501"/>
      <c r="C1501"/>
      <c r="D1501"/>
      <c r="E1501"/>
      <c r="F1501"/>
      <c r="G1501"/>
      <c r="H1501"/>
      <c r="I1501"/>
      <c r="J1501"/>
      <c r="K1501"/>
      <c r="L1501"/>
    </row>
    <row r="1502" spans="1:12" ht="22.95" customHeight="1" x14ac:dyDescent="0.25">
      <c r="A1502"/>
      <c r="B1502"/>
      <c r="C1502"/>
      <c r="D1502"/>
      <c r="E1502"/>
      <c r="F1502"/>
      <c r="G1502"/>
      <c r="H1502"/>
      <c r="I1502"/>
      <c r="J1502"/>
      <c r="K1502"/>
      <c r="L1502"/>
    </row>
    <row r="1503" spans="1:12" ht="22.95" customHeight="1" x14ac:dyDescent="0.25">
      <c r="A1503"/>
      <c r="B1503"/>
      <c r="C1503"/>
      <c r="D1503"/>
      <c r="E1503"/>
      <c r="F1503"/>
      <c r="G1503"/>
      <c r="H1503"/>
      <c r="I1503"/>
      <c r="J1503"/>
      <c r="K1503"/>
      <c r="L1503"/>
    </row>
    <row r="1504" spans="1:12" ht="22.95" customHeight="1" x14ac:dyDescent="0.25">
      <c r="A1504"/>
      <c r="B1504"/>
      <c r="C1504"/>
      <c r="D1504"/>
      <c r="E1504"/>
      <c r="F1504"/>
      <c r="G1504"/>
      <c r="H1504"/>
      <c r="I1504"/>
      <c r="J1504"/>
      <c r="K1504"/>
      <c r="L1504"/>
    </row>
    <row r="1505" spans="1:12" ht="22.95" customHeight="1" x14ac:dyDescent="0.25">
      <c r="A1505"/>
      <c r="B1505"/>
      <c r="C1505"/>
      <c r="D1505"/>
      <c r="E1505"/>
      <c r="F1505"/>
      <c r="G1505"/>
      <c r="H1505"/>
      <c r="I1505"/>
      <c r="J1505"/>
      <c r="K1505"/>
      <c r="L1505"/>
    </row>
    <row r="1506" spans="1:12" ht="22.95" customHeight="1" x14ac:dyDescent="0.25">
      <c r="A1506"/>
      <c r="B1506"/>
      <c r="C1506"/>
      <c r="D1506"/>
      <c r="E1506"/>
      <c r="F1506"/>
      <c r="G1506"/>
      <c r="H1506"/>
      <c r="I1506"/>
      <c r="J1506"/>
      <c r="K1506"/>
      <c r="L1506"/>
    </row>
    <row r="1507" spans="1:12" ht="22.95" customHeight="1" x14ac:dyDescent="0.25">
      <c r="A1507"/>
      <c r="B1507"/>
      <c r="C1507"/>
      <c r="D1507"/>
      <c r="E1507"/>
      <c r="F1507"/>
      <c r="G1507"/>
      <c r="H1507"/>
      <c r="I1507"/>
      <c r="J1507"/>
      <c r="K1507"/>
      <c r="L1507"/>
    </row>
    <row r="1508" spans="1:12" ht="22.95" customHeight="1" x14ac:dyDescent="0.25">
      <c r="A1508"/>
      <c r="B1508"/>
      <c r="C1508"/>
      <c r="D1508"/>
      <c r="E1508"/>
      <c r="F1508"/>
      <c r="G1508"/>
      <c r="H1508"/>
      <c r="I1508"/>
      <c r="J1508"/>
      <c r="K1508"/>
      <c r="L1508"/>
    </row>
    <row r="1509" spans="1:12" ht="22.95" customHeight="1" x14ac:dyDescent="0.25">
      <c r="A1509"/>
      <c r="B1509"/>
      <c r="C1509"/>
      <c r="D1509"/>
      <c r="E1509"/>
      <c r="F1509"/>
      <c r="G1509"/>
      <c r="H1509"/>
      <c r="I1509"/>
      <c r="J1509"/>
      <c r="K1509"/>
      <c r="L1509"/>
    </row>
    <row r="1510" spans="1:12" ht="22.95" customHeight="1" x14ac:dyDescent="0.25">
      <c r="A1510"/>
      <c r="B1510"/>
      <c r="C1510"/>
      <c r="D1510"/>
      <c r="E1510"/>
      <c r="F1510"/>
      <c r="G1510"/>
      <c r="H1510"/>
      <c r="I1510"/>
      <c r="J1510"/>
      <c r="K1510"/>
      <c r="L1510"/>
    </row>
    <row r="1511" spans="1:12" ht="22.95" customHeight="1" x14ac:dyDescent="0.25">
      <c r="A1511"/>
      <c r="B1511"/>
      <c r="C1511"/>
      <c r="D1511"/>
      <c r="E1511"/>
      <c r="F1511"/>
      <c r="G1511"/>
      <c r="H1511"/>
      <c r="I1511"/>
      <c r="J1511"/>
      <c r="K1511"/>
      <c r="L1511"/>
    </row>
    <row r="1512" spans="1:12" ht="22.95" customHeight="1" x14ac:dyDescent="0.25">
      <c r="A1512"/>
      <c r="B1512"/>
      <c r="C1512"/>
      <c r="D1512"/>
      <c r="E1512"/>
      <c r="F1512"/>
      <c r="G1512"/>
      <c r="H1512"/>
      <c r="I1512"/>
      <c r="J1512"/>
      <c r="K1512"/>
      <c r="L1512"/>
    </row>
    <row r="1513" spans="1:12" ht="22.95" customHeight="1" x14ac:dyDescent="0.25">
      <c r="A1513"/>
      <c r="B1513"/>
      <c r="C1513"/>
      <c r="D1513"/>
      <c r="E1513"/>
      <c r="F1513"/>
      <c r="G1513"/>
      <c r="H1513"/>
      <c r="I1513"/>
      <c r="J1513"/>
      <c r="K1513"/>
      <c r="L1513"/>
    </row>
    <row r="1514" spans="1:12" ht="22.95" customHeight="1" x14ac:dyDescent="0.25">
      <c r="A1514"/>
      <c r="B1514"/>
      <c r="C1514"/>
      <c r="D1514"/>
      <c r="E1514"/>
      <c r="F1514"/>
      <c r="G1514"/>
      <c r="H1514"/>
      <c r="I1514"/>
      <c r="J1514"/>
      <c r="K1514"/>
      <c r="L1514"/>
    </row>
    <row r="1515" spans="1:12" ht="22.95" customHeight="1" x14ac:dyDescent="0.25">
      <c r="A1515"/>
      <c r="B1515"/>
      <c r="C1515"/>
      <c r="D1515"/>
      <c r="E1515"/>
      <c r="F1515"/>
      <c r="G1515"/>
      <c r="H1515"/>
      <c r="I1515"/>
      <c r="J1515"/>
      <c r="K1515"/>
      <c r="L1515"/>
    </row>
    <row r="1516" spans="1:12" ht="22.95" customHeight="1" x14ac:dyDescent="0.25">
      <c r="A1516"/>
      <c r="B1516"/>
      <c r="C1516"/>
      <c r="D1516"/>
      <c r="E1516"/>
      <c r="F1516"/>
      <c r="G1516"/>
      <c r="H1516"/>
      <c r="I1516"/>
      <c r="J1516"/>
      <c r="K1516"/>
      <c r="L1516"/>
    </row>
    <row r="1517" spans="1:12" ht="22.95" customHeight="1" x14ac:dyDescent="0.25">
      <c r="A1517"/>
      <c r="B1517"/>
      <c r="C1517"/>
      <c r="D1517"/>
      <c r="E1517"/>
      <c r="F1517"/>
      <c r="G1517"/>
      <c r="H1517"/>
      <c r="I1517"/>
      <c r="J1517"/>
      <c r="K1517"/>
      <c r="L1517"/>
    </row>
    <row r="1518" spans="1:12" ht="22.95" customHeight="1" x14ac:dyDescent="0.25">
      <c r="A1518"/>
      <c r="B1518"/>
      <c r="C1518"/>
      <c r="D1518"/>
      <c r="E1518"/>
      <c r="F1518"/>
      <c r="G1518"/>
      <c r="H1518"/>
      <c r="I1518"/>
      <c r="J1518"/>
      <c r="K1518"/>
      <c r="L1518"/>
    </row>
    <row r="1519" spans="1:12" ht="22.95" customHeight="1" x14ac:dyDescent="0.25">
      <c r="A1519"/>
      <c r="B1519"/>
      <c r="C1519"/>
      <c r="D1519"/>
      <c r="E1519"/>
      <c r="F1519"/>
      <c r="G1519"/>
      <c r="H1519"/>
      <c r="I1519"/>
      <c r="J1519"/>
      <c r="K1519"/>
      <c r="L1519"/>
    </row>
    <row r="1520" spans="1:12" ht="22.95" customHeight="1" x14ac:dyDescent="0.25">
      <c r="A1520"/>
      <c r="B1520"/>
      <c r="C1520"/>
      <c r="D1520"/>
      <c r="E1520"/>
      <c r="F1520"/>
      <c r="G1520"/>
      <c r="H1520"/>
      <c r="I1520"/>
      <c r="J1520"/>
      <c r="K1520"/>
      <c r="L1520"/>
    </row>
    <row r="1521" spans="1:12" ht="22.95" customHeight="1" x14ac:dyDescent="0.25">
      <c r="A1521"/>
      <c r="B1521"/>
      <c r="C1521"/>
      <c r="D1521"/>
      <c r="E1521"/>
      <c r="F1521"/>
      <c r="G1521"/>
      <c r="H1521"/>
      <c r="I1521"/>
      <c r="J1521"/>
      <c r="K1521"/>
      <c r="L1521"/>
    </row>
    <row r="1522" spans="1:12" ht="22.95" customHeight="1" x14ac:dyDescent="0.25">
      <c r="A1522"/>
      <c r="B1522"/>
      <c r="C1522"/>
      <c r="D1522"/>
      <c r="E1522"/>
      <c r="F1522"/>
      <c r="G1522"/>
      <c r="H1522"/>
      <c r="I1522"/>
      <c r="J1522"/>
      <c r="K1522"/>
      <c r="L1522"/>
    </row>
    <row r="1523" spans="1:12" ht="22.95" customHeight="1" x14ac:dyDescent="0.25">
      <c r="A1523"/>
      <c r="B1523"/>
      <c r="C1523"/>
      <c r="D1523"/>
      <c r="E1523"/>
      <c r="F1523"/>
      <c r="G1523"/>
      <c r="H1523"/>
      <c r="I1523"/>
      <c r="J1523"/>
      <c r="K1523"/>
      <c r="L1523"/>
    </row>
    <row r="1524" spans="1:12" ht="22.95" customHeight="1" x14ac:dyDescent="0.25">
      <c r="A1524"/>
      <c r="B1524"/>
      <c r="C1524"/>
      <c r="D1524"/>
      <c r="E1524"/>
      <c r="F1524"/>
      <c r="G1524"/>
      <c r="H1524"/>
      <c r="I1524"/>
      <c r="J1524"/>
      <c r="K1524"/>
      <c r="L1524"/>
    </row>
    <row r="1525" spans="1:12" ht="22.95" customHeight="1" x14ac:dyDescent="0.25">
      <c r="A1525"/>
      <c r="B1525"/>
      <c r="C1525"/>
      <c r="D1525"/>
      <c r="E1525"/>
      <c r="F1525"/>
      <c r="G1525"/>
      <c r="H1525"/>
      <c r="I1525"/>
      <c r="J1525"/>
      <c r="K1525"/>
      <c r="L1525"/>
    </row>
    <row r="1526" spans="1:12" ht="21" customHeight="1" x14ac:dyDescent="0.25">
      <c r="A1526"/>
      <c r="B1526"/>
      <c r="C1526"/>
      <c r="D1526"/>
      <c r="E1526"/>
      <c r="F1526"/>
      <c r="G1526"/>
      <c r="H1526"/>
      <c r="I1526"/>
      <c r="J1526"/>
      <c r="K1526"/>
      <c r="L1526"/>
    </row>
    <row r="1527" spans="1:12" ht="21" customHeight="1" x14ac:dyDescent="0.25">
      <c r="A1527"/>
      <c r="B1527"/>
      <c r="C1527"/>
      <c r="D1527"/>
      <c r="E1527"/>
      <c r="F1527"/>
      <c r="G1527"/>
      <c r="H1527"/>
      <c r="I1527"/>
      <c r="J1527"/>
      <c r="K1527"/>
      <c r="L1527"/>
    </row>
    <row r="1528" spans="1:12" ht="100.2" customHeight="1" x14ac:dyDescent="0.25">
      <c r="A1528"/>
      <c r="B1528"/>
      <c r="C1528"/>
      <c r="D1528"/>
      <c r="E1528"/>
      <c r="F1528"/>
      <c r="G1528"/>
      <c r="H1528"/>
      <c r="I1528"/>
      <c r="J1528"/>
      <c r="K1528"/>
      <c r="L1528"/>
    </row>
    <row r="1529" spans="1:12" ht="19.95" customHeight="1" x14ac:dyDescent="0.25">
      <c r="A1529"/>
      <c r="B1529"/>
      <c r="C1529"/>
      <c r="D1529"/>
      <c r="E1529"/>
      <c r="F1529"/>
      <c r="G1529"/>
      <c r="H1529"/>
      <c r="I1529"/>
      <c r="J1529"/>
      <c r="K1529"/>
      <c r="L1529"/>
    </row>
    <row r="1530" spans="1:12" ht="22.95" customHeight="1" x14ac:dyDescent="0.25">
      <c r="A1530"/>
      <c r="B1530"/>
      <c r="C1530"/>
      <c r="D1530"/>
      <c r="E1530"/>
      <c r="F1530"/>
      <c r="G1530"/>
      <c r="H1530"/>
      <c r="I1530"/>
      <c r="J1530"/>
      <c r="K1530"/>
      <c r="L1530"/>
    </row>
    <row r="1531" spans="1:12" ht="22.95" customHeight="1" x14ac:dyDescent="0.25">
      <c r="A1531"/>
      <c r="B1531"/>
      <c r="C1531"/>
      <c r="D1531"/>
      <c r="E1531"/>
      <c r="F1531"/>
      <c r="G1531"/>
      <c r="H1531"/>
      <c r="I1531"/>
      <c r="J1531"/>
      <c r="K1531"/>
      <c r="L1531"/>
    </row>
    <row r="1532" spans="1:12" ht="22.95" customHeight="1" x14ac:dyDescent="0.25">
      <c r="A1532"/>
      <c r="B1532"/>
      <c r="C1532"/>
      <c r="D1532"/>
      <c r="E1532"/>
      <c r="F1532"/>
      <c r="G1532"/>
      <c r="H1532"/>
      <c r="I1532"/>
      <c r="J1532"/>
      <c r="K1532"/>
      <c r="L1532"/>
    </row>
    <row r="1533" spans="1:12" ht="22.95" customHeight="1" x14ac:dyDescent="0.25">
      <c r="A1533"/>
      <c r="B1533"/>
      <c r="C1533"/>
      <c r="D1533"/>
      <c r="E1533"/>
      <c r="F1533"/>
      <c r="G1533"/>
      <c r="H1533"/>
      <c r="I1533"/>
      <c r="J1533"/>
      <c r="K1533"/>
      <c r="L1533"/>
    </row>
    <row r="1534" spans="1:12" ht="22.95" customHeight="1" x14ac:dyDescent="0.25">
      <c r="A1534"/>
      <c r="B1534"/>
      <c r="C1534"/>
      <c r="D1534"/>
      <c r="E1534"/>
      <c r="F1534"/>
      <c r="G1534"/>
      <c r="H1534"/>
      <c r="I1534"/>
      <c r="J1534"/>
      <c r="K1534"/>
      <c r="L1534"/>
    </row>
    <row r="1535" spans="1:12" ht="22.95" customHeight="1" x14ac:dyDescent="0.25">
      <c r="A1535"/>
      <c r="B1535"/>
      <c r="C1535"/>
      <c r="D1535"/>
      <c r="E1535"/>
      <c r="F1535"/>
      <c r="G1535"/>
      <c r="H1535"/>
      <c r="I1535"/>
      <c r="J1535"/>
      <c r="K1535"/>
      <c r="L1535"/>
    </row>
    <row r="1536" spans="1:12" ht="22.95" customHeight="1" x14ac:dyDescent="0.25">
      <c r="A1536"/>
      <c r="B1536"/>
      <c r="C1536"/>
      <c r="D1536"/>
      <c r="E1536"/>
      <c r="F1536"/>
      <c r="G1536"/>
      <c r="H1536"/>
      <c r="I1536"/>
      <c r="J1536"/>
      <c r="K1536"/>
      <c r="L1536"/>
    </row>
    <row r="1537" spans="1:12" ht="22.95" customHeight="1" x14ac:dyDescent="0.25">
      <c r="A1537"/>
      <c r="B1537"/>
      <c r="C1537"/>
      <c r="D1537"/>
      <c r="E1537"/>
      <c r="F1537"/>
      <c r="G1537"/>
      <c r="H1537"/>
      <c r="I1537"/>
      <c r="J1537"/>
      <c r="K1537"/>
      <c r="L1537"/>
    </row>
    <row r="1538" spans="1:12" ht="22.95" customHeight="1" x14ac:dyDescent="0.25">
      <c r="A1538"/>
      <c r="B1538"/>
      <c r="C1538"/>
      <c r="D1538"/>
      <c r="E1538"/>
      <c r="F1538"/>
      <c r="G1538"/>
      <c r="H1538"/>
      <c r="I1538"/>
      <c r="J1538"/>
      <c r="K1538"/>
      <c r="L1538"/>
    </row>
    <row r="1539" spans="1:12" ht="22.95" customHeight="1" x14ac:dyDescent="0.25">
      <c r="A1539"/>
      <c r="B1539"/>
      <c r="C1539"/>
      <c r="D1539"/>
      <c r="E1539"/>
      <c r="F1539"/>
      <c r="G1539"/>
      <c r="H1539"/>
      <c r="I1539"/>
      <c r="J1539"/>
      <c r="K1539"/>
      <c r="L1539"/>
    </row>
    <row r="1540" spans="1:12" ht="22.95" customHeight="1" x14ac:dyDescent="0.25">
      <c r="A1540"/>
      <c r="B1540"/>
      <c r="C1540"/>
      <c r="D1540"/>
      <c r="E1540"/>
      <c r="F1540"/>
      <c r="G1540"/>
      <c r="H1540"/>
      <c r="I1540"/>
      <c r="J1540"/>
      <c r="K1540"/>
      <c r="L1540"/>
    </row>
    <row r="1541" spans="1:12" ht="22.95" customHeight="1" x14ac:dyDescent="0.25">
      <c r="A1541"/>
      <c r="B1541"/>
      <c r="C1541"/>
      <c r="D1541"/>
      <c r="E1541"/>
      <c r="F1541"/>
      <c r="G1541"/>
      <c r="H1541"/>
      <c r="I1541"/>
      <c r="J1541"/>
      <c r="K1541"/>
      <c r="L1541"/>
    </row>
    <row r="1542" spans="1:12" ht="22.95" customHeight="1" x14ac:dyDescent="0.25">
      <c r="A1542"/>
      <c r="B1542"/>
      <c r="C1542"/>
      <c r="D1542"/>
      <c r="E1542"/>
      <c r="F1542"/>
      <c r="G1542"/>
      <c r="H1542"/>
      <c r="I1542"/>
      <c r="J1542"/>
      <c r="K1542"/>
      <c r="L1542"/>
    </row>
    <row r="1543" spans="1:12" ht="22.95" customHeight="1" x14ac:dyDescent="0.25">
      <c r="A1543"/>
      <c r="B1543"/>
      <c r="C1543"/>
      <c r="D1543"/>
      <c r="E1543"/>
      <c r="F1543"/>
      <c r="G1543"/>
      <c r="H1543"/>
      <c r="I1543"/>
      <c r="J1543"/>
      <c r="K1543"/>
      <c r="L1543"/>
    </row>
    <row r="1544" spans="1:12" ht="22.95" customHeight="1" x14ac:dyDescent="0.25">
      <c r="A1544"/>
      <c r="B1544"/>
      <c r="C1544"/>
      <c r="D1544"/>
      <c r="E1544"/>
      <c r="F1544"/>
      <c r="G1544"/>
      <c r="H1544"/>
      <c r="I1544"/>
      <c r="J1544"/>
      <c r="K1544"/>
      <c r="L1544"/>
    </row>
    <row r="1545" spans="1:12" ht="22.95" customHeight="1" x14ac:dyDescent="0.25">
      <c r="A1545"/>
      <c r="B1545"/>
      <c r="C1545"/>
      <c r="D1545"/>
      <c r="E1545"/>
      <c r="F1545"/>
      <c r="G1545"/>
      <c r="H1545"/>
      <c r="I1545"/>
      <c r="J1545"/>
      <c r="K1545"/>
      <c r="L1545"/>
    </row>
    <row r="1546" spans="1:12" ht="22.95" customHeight="1" x14ac:dyDescent="0.25">
      <c r="A1546"/>
      <c r="B1546"/>
      <c r="C1546"/>
      <c r="D1546"/>
      <c r="E1546"/>
      <c r="F1546"/>
      <c r="G1546"/>
      <c r="H1546"/>
      <c r="I1546"/>
      <c r="J1546"/>
      <c r="K1546"/>
      <c r="L1546"/>
    </row>
    <row r="1547" spans="1:12" ht="22.95" customHeight="1" x14ac:dyDescent="0.25">
      <c r="A1547"/>
      <c r="B1547"/>
      <c r="C1547"/>
      <c r="D1547"/>
      <c r="E1547"/>
      <c r="F1547"/>
      <c r="G1547"/>
      <c r="H1547"/>
      <c r="I1547"/>
      <c r="J1547"/>
      <c r="K1547"/>
      <c r="L1547"/>
    </row>
    <row r="1548" spans="1:12" ht="22.95" customHeight="1" x14ac:dyDescent="0.25">
      <c r="A1548"/>
      <c r="B1548"/>
      <c r="C1548"/>
      <c r="D1548"/>
      <c r="E1548"/>
      <c r="F1548"/>
      <c r="G1548"/>
      <c r="H1548"/>
      <c r="I1548"/>
      <c r="J1548"/>
      <c r="K1548"/>
      <c r="L1548"/>
    </row>
    <row r="1549" spans="1:12" ht="22.95" customHeight="1" x14ac:dyDescent="0.25">
      <c r="A1549"/>
      <c r="B1549"/>
      <c r="C1549"/>
      <c r="D1549"/>
      <c r="E1549"/>
      <c r="F1549"/>
      <c r="G1549"/>
      <c r="H1549"/>
      <c r="I1549"/>
      <c r="J1549"/>
      <c r="K1549"/>
      <c r="L1549"/>
    </row>
    <row r="1550" spans="1:12" ht="22.95" customHeight="1" x14ac:dyDescent="0.25">
      <c r="A1550"/>
      <c r="B1550"/>
      <c r="C1550"/>
      <c r="D1550"/>
      <c r="E1550"/>
      <c r="F1550"/>
      <c r="G1550"/>
      <c r="H1550"/>
      <c r="I1550"/>
      <c r="J1550"/>
      <c r="K1550"/>
      <c r="L1550"/>
    </row>
    <row r="1551" spans="1:12" ht="22.95" customHeight="1" x14ac:dyDescent="0.25">
      <c r="A1551"/>
      <c r="B1551"/>
      <c r="C1551"/>
      <c r="D1551"/>
      <c r="E1551"/>
      <c r="F1551"/>
      <c r="G1551"/>
      <c r="H1551"/>
      <c r="I1551"/>
      <c r="J1551"/>
      <c r="K1551"/>
      <c r="L1551"/>
    </row>
    <row r="1552" spans="1:12" ht="22.95" customHeight="1" x14ac:dyDescent="0.25">
      <c r="A1552"/>
      <c r="B1552"/>
      <c r="C1552"/>
      <c r="D1552"/>
      <c r="E1552"/>
      <c r="F1552"/>
      <c r="G1552"/>
      <c r="H1552"/>
      <c r="I1552"/>
      <c r="J1552"/>
      <c r="K1552"/>
      <c r="L1552"/>
    </row>
    <row r="1553" spans="1:12" ht="22.95" customHeight="1" x14ac:dyDescent="0.25">
      <c r="A1553"/>
      <c r="B1553"/>
      <c r="C1553"/>
      <c r="D1553"/>
      <c r="E1553"/>
      <c r="F1553"/>
      <c r="G1553"/>
      <c r="H1553"/>
      <c r="I1553"/>
      <c r="J1553"/>
      <c r="K1553"/>
      <c r="L1553"/>
    </row>
    <row r="1554" spans="1:12" ht="22.95" customHeight="1" x14ac:dyDescent="0.25">
      <c r="A1554"/>
      <c r="B1554"/>
      <c r="C1554"/>
      <c r="D1554"/>
      <c r="E1554"/>
      <c r="F1554"/>
      <c r="G1554"/>
      <c r="H1554"/>
      <c r="I1554"/>
      <c r="J1554"/>
      <c r="K1554"/>
      <c r="L1554"/>
    </row>
    <row r="1555" spans="1:12" ht="22.95" customHeight="1" x14ac:dyDescent="0.25">
      <c r="A1555"/>
      <c r="B1555"/>
      <c r="C1555"/>
      <c r="D1555"/>
      <c r="E1555"/>
      <c r="F1555"/>
      <c r="G1555"/>
      <c r="H1555"/>
      <c r="I1555"/>
      <c r="J1555"/>
      <c r="K1555"/>
      <c r="L1555"/>
    </row>
    <row r="1556" spans="1:12" ht="22.95" customHeight="1" x14ac:dyDescent="0.25">
      <c r="A1556"/>
      <c r="B1556"/>
      <c r="C1556"/>
      <c r="D1556"/>
      <c r="E1556"/>
      <c r="F1556"/>
      <c r="G1556"/>
      <c r="H1556"/>
      <c r="I1556"/>
      <c r="J1556"/>
      <c r="K1556"/>
      <c r="L1556"/>
    </row>
    <row r="1557" spans="1:12" ht="22.95" customHeight="1" x14ac:dyDescent="0.25">
      <c r="A1557"/>
      <c r="B1557"/>
      <c r="C1557"/>
      <c r="D1557"/>
      <c r="E1557"/>
      <c r="F1557"/>
      <c r="G1557"/>
      <c r="H1557"/>
      <c r="I1557"/>
      <c r="J1557"/>
      <c r="K1557"/>
      <c r="L1557"/>
    </row>
    <row r="1558" spans="1:12" ht="22.95" customHeight="1" x14ac:dyDescent="0.25">
      <c r="A1558"/>
      <c r="B1558"/>
      <c r="C1558"/>
      <c r="D1558"/>
      <c r="E1558"/>
      <c r="F1558"/>
      <c r="G1558"/>
      <c r="H1558"/>
      <c r="I1558"/>
      <c r="J1558"/>
      <c r="K1558"/>
      <c r="L1558"/>
    </row>
    <row r="1559" spans="1:12" ht="22.95" customHeight="1" x14ac:dyDescent="0.25">
      <c r="A1559"/>
      <c r="B1559"/>
      <c r="C1559"/>
      <c r="D1559"/>
      <c r="E1559"/>
      <c r="F1559"/>
      <c r="G1559"/>
      <c r="H1559"/>
      <c r="I1559"/>
      <c r="J1559"/>
      <c r="K1559"/>
      <c r="L1559"/>
    </row>
    <row r="1560" spans="1:12" ht="22.95" customHeight="1" x14ac:dyDescent="0.25">
      <c r="A1560"/>
      <c r="B1560"/>
      <c r="C1560"/>
      <c r="D1560"/>
      <c r="E1560"/>
      <c r="F1560"/>
      <c r="G1560"/>
      <c r="H1560"/>
      <c r="I1560"/>
      <c r="J1560"/>
      <c r="K1560"/>
      <c r="L1560"/>
    </row>
    <row r="1561" spans="1:12" ht="22.95" customHeight="1" x14ac:dyDescent="0.25">
      <c r="A1561"/>
      <c r="B1561"/>
      <c r="C1561"/>
      <c r="D1561"/>
      <c r="E1561"/>
      <c r="F1561"/>
      <c r="G1561"/>
      <c r="H1561"/>
      <c r="I1561"/>
      <c r="J1561"/>
      <c r="K1561"/>
      <c r="L1561"/>
    </row>
    <row r="1562" spans="1:12" ht="22.95" customHeight="1" x14ac:dyDescent="0.25">
      <c r="A1562"/>
      <c r="B1562"/>
      <c r="C1562"/>
      <c r="D1562"/>
      <c r="E1562"/>
      <c r="F1562"/>
      <c r="G1562"/>
      <c r="H1562"/>
      <c r="I1562"/>
      <c r="J1562"/>
      <c r="K1562"/>
      <c r="L1562"/>
    </row>
    <row r="1563" spans="1:12" ht="22.95" customHeight="1" x14ac:dyDescent="0.25">
      <c r="A1563"/>
      <c r="B1563"/>
      <c r="C1563"/>
      <c r="D1563"/>
      <c r="E1563"/>
      <c r="F1563"/>
      <c r="G1563"/>
      <c r="H1563"/>
      <c r="I1563"/>
      <c r="J1563"/>
      <c r="K1563"/>
      <c r="L1563"/>
    </row>
    <row r="1564" spans="1:12" ht="22.95" customHeight="1" x14ac:dyDescent="0.25">
      <c r="A1564"/>
      <c r="B1564"/>
      <c r="C1564"/>
      <c r="D1564"/>
      <c r="E1564"/>
      <c r="F1564"/>
      <c r="G1564"/>
      <c r="H1564"/>
      <c r="I1564"/>
      <c r="J1564"/>
      <c r="K1564"/>
      <c r="L1564"/>
    </row>
    <row r="1565" spans="1:12" ht="22.95" customHeight="1" x14ac:dyDescent="0.25">
      <c r="A1565"/>
      <c r="B1565"/>
      <c r="C1565"/>
      <c r="D1565"/>
      <c r="E1565"/>
      <c r="F1565"/>
      <c r="G1565"/>
      <c r="H1565"/>
      <c r="I1565"/>
      <c r="J1565"/>
      <c r="K1565"/>
      <c r="L1565"/>
    </row>
    <row r="1566" spans="1:12" ht="22.95" customHeight="1" x14ac:dyDescent="0.25">
      <c r="A1566"/>
      <c r="B1566"/>
      <c r="C1566"/>
      <c r="D1566"/>
      <c r="E1566"/>
      <c r="F1566"/>
      <c r="G1566"/>
      <c r="H1566"/>
      <c r="I1566"/>
      <c r="J1566"/>
      <c r="K1566"/>
      <c r="L1566"/>
    </row>
    <row r="1567" spans="1:12" ht="22.95" customHeight="1" x14ac:dyDescent="0.25">
      <c r="A1567"/>
      <c r="B1567"/>
      <c r="C1567"/>
      <c r="D1567"/>
      <c r="E1567"/>
      <c r="F1567"/>
      <c r="G1567"/>
      <c r="H1567"/>
      <c r="I1567"/>
      <c r="J1567"/>
      <c r="K1567"/>
      <c r="L1567"/>
    </row>
    <row r="1568" spans="1:12" ht="22.95" customHeight="1" x14ac:dyDescent="0.25">
      <c r="A1568"/>
      <c r="B1568"/>
      <c r="C1568"/>
      <c r="D1568"/>
      <c r="E1568"/>
      <c r="F1568"/>
      <c r="G1568"/>
      <c r="H1568"/>
      <c r="I1568"/>
      <c r="J1568"/>
      <c r="K1568"/>
      <c r="L1568"/>
    </row>
    <row r="1569" spans="1:12" ht="22.95" customHeight="1" x14ac:dyDescent="0.25">
      <c r="A1569"/>
      <c r="B1569"/>
      <c r="C1569"/>
      <c r="D1569"/>
      <c r="E1569"/>
      <c r="F1569"/>
      <c r="G1569"/>
      <c r="H1569"/>
      <c r="I1569"/>
      <c r="J1569"/>
      <c r="K1569"/>
      <c r="L1569"/>
    </row>
    <row r="1570" spans="1:12" ht="22.95" customHeight="1" x14ac:dyDescent="0.25">
      <c r="A1570"/>
      <c r="B1570"/>
      <c r="C1570"/>
      <c r="D1570"/>
      <c r="E1570"/>
      <c r="F1570"/>
      <c r="G1570"/>
      <c r="H1570"/>
      <c r="I1570"/>
      <c r="J1570"/>
      <c r="K1570"/>
      <c r="L1570"/>
    </row>
    <row r="1571" spans="1:12" ht="22.95" customHeight="1" x14ac:dyDescent="0.25">
      <c r="A1571"/>
      <c r="B1571"/>
      <c r="C1571"/>
      <c r="D1571"/>
      <c r="E1571"/>
      <c r="F1571"/>
      <c r="G1571"/>
      <c r="H1571"/>
      <c r="I1571"/>
      <c r="J1571"/>
      <c r="K1571"/>
      <c r="L1571"/>
    </row>
    <row r="1572" spans="1:12" ht="22.95" customHeight="1" x14ac:dyDescent="0.25">
      <c r="A1572"/>
      <c r="B1572"/>
      <c r="C1572"/>
      <c r="D1572"/>
      <c r="E1572"/>
      <c r="F1572"/>
      <c r="G1572"/>
      <c r="H1572"/>
      <c r="I1572"/>
      <c r="J1572"/>
      <c r="K1572"/>
      <c r="L1572"/>
    </row>
    <row r="1573" spans="1:12" ht="22.95" customHeight="1" x14ac:dyDescent="0.25">
      <c r="A1573"/>
      <c r="B1573"/>
      <c r="C1573"/>
      <c r="D1573"/>
      <c r="E1573"/>
      <c r="F1573"/>
      <c r="G1573"/>
      <c r="H1573"/>
      <c r="I1573"/>
      <c r="J1573"/>
      <c r="K1573"/>
      <c r="L1573"/>
    </row>
    <row r="1574" spans="1:12" ht="22.95" customHeight="1" x14ac:dyDescent="0.25">
      <c r="A1574"/>
      <c r="B1574"/>
      <c r="C1574"/>
      <c r="D1574"/>
      <c r="E1574"/>
      <c r="F1574"/>
      <c r="G1574"/>
      <c r="H1574"/>
      <c r="I1574"/>
      <c r="J1574"/>
      <c r="K1574"/>
      <c r="L1574"/>
    </row>
    <row r="1575" spans="1:12" ht="22.95" customHeight="1" x14ac:dyDescent="0.25">
      <c r="A1575"/>
      <c r="B1575"/>
      <c r="C1575"/>
      <c r="D1575"/>
      <c r="E1575"/>
      <c r="F1575"/>
      <c r="G1575"/>
      <c r="H1575"/>
      <c r="I1575"/>
      <c r="J1575"/>
      <c r="K1575"/>
      <c r="L1575"/>
    </row>
    <row r="1576" spans="1:12" ht="22.95" customHeight="1" x14ac:dyDescent="0.25">
      <c r="A1576"/>
      <c r="B1576"/>
      <c r="C1576"/>
      <c r="D1576"/>
      <c r="E1576"/>
      <c r="F1576"/>
      <c r="G1576"/>
      <c r="H1576"/>
      <c r="I1576"/>
      <c r="J1576"/>
      <c r="K1576"/>
      <c r="L1576"/>
    </row>
    <row r="1577" spans="1:12" ht="22.95" customHeight="1" x14ac:dyDescent="0.25">
      <c r="A1577"/>
      <c r="B1577"/>
      <c r="C1577"/>
      <c r="D1577"/>
      <c r="E1577"/>
      <c r="F1577"/>
      <c r="G1577"/>
      <c r="H1577"/>
      <c r="I1577"/>
      <c r="J1577"/>
      <c r="K1577"/>
      <c r="L1577"/>
    </row>
    <row r="1578" spans="1:12" ht="22.95" customHeight="1" x14ac:dyDescent="0.25">
      <c r="A1578"/>
      <c r="B1578"/>
      <c r="C1578"/>
      <c r="D1578"/>
      <c r="E1578"/>
      <c r="F1578"/>
      <c r="G1578"/>
      <c r="H1578"/>
      <c r="I1578"/>
      <c r="J1578"/>
      <c r="K1578"/>
      <c r="L1578"/>
    </row>
    <row r="1579" spans="1:12" ht="22.95" customHeight="1" x14ac:dyDescent="0.25">
      <c r="A1579"/>
      <c r="B1579"/>
      <c r="C1579"/>
      <c r="D1579"/>
      <c r="E1579"/>
      <c r="F1579"/>
      <c r="G1579"/>
      <c r="H1579"/>
      <c r="I1579"/>
      <c r="J1579"/>
      <c r="K1579"/>
      <c r="L1579"/>
    </row>
    <row r="1580" spans="1:12" ht="22.95" customHeight="1" x14ac:dyDescent="0.25">
      <c r="A1580"/>
      <c r="B1580"/>
      <c r="C1580"/>
      <c r="D1580"/>
      <c r="E1580"/>
      <c r="F1580"/>
      <c r="G1580"/>
      <c r="H1580"/>
      <c r="I1580"/>
      <c r="J1580"/>
      <c r="K1580"/>
      <c r="L1580"/>
    </row>
    <row r="1581" spans="1:12" ht="22.95" customHeight="1" x14ac:dyDescent="0.25">
      <c r="A1581"/>
      <c r="B1581"/>
      <c r="C1581"/>
      <c r="D1581"/>
      <c r="E1581"/>
      <c r="F1581"/>
      <c r="G1581"/>
      <c r="H1581"/>
      <c r="I1581"/>
      <c r="J1581"/>
      <c r="K1581"/>
      <c r="L1581"/>
    </row>
    <row r="1582" spans="1:12" ht="22.95" customHeight="1" x14ac:dyDescent="0.25">
      <c r="A1582"/>
      <c r="B1582"/>
      <c r="C1582"/>
      <c r="D1582"/>
      <c r="E1582"/>
      <c r="F1582"/>
      <c r="G1582"/>
      <c r="H1582"/>
      <c r="I1582"/>
      <c r="J1582"/>
      <c r="K1582"/>
      <c r="L1582"/>
    </row>
    <row r="1583" spans="1:12" ht="22.95" customHeight="1" x14ac:dyDescent="0.25">
      <c r="A1583"/>
      <c r="B1583"/>
      <c r="C1583"/>
      <c r="D1583"/>
      <c r="E1583"/>
      <c r="F1583"/>
      <c r="G1583"/>
      <c r="H1583"/>
      <c r="I1583"/>
      <c r="J1583"/>
      <c r="K1583"/>
      <c r="L1583"/>
    </row>
    <row r="1584" spans="1:12" ht="22.95" customHeight="1" x14ac:dyDescent="0.25">
      <c r="A1584"/>
      <c r="B1584"/>
      <c r="C1584"/>
      <c r="D1584"/>
      <c r="E1584"/>
      <c r="F1584"/>
      <c r="G1584"/>
      <c r="H1584"/>
      <c r="I1584"/>
      <c r="J1584"/>
      <c r="K1584"/>
      <c r="L1584"/>
    </row>
    <row r="1585" spans="1:12" ht="22.95" customHeight="1" x14ac:dyDescent="0.25">
      <c r="A1585"/>
      <c r="B1585"/>
      <c r="C1585"/>
      <c r="D1585"/>
      <c r="E1585"/>
      <c r="F1585"/>
      <c r="G1585"/>
      <c r="H1585"/>
      <c r="I1585"/>
      <c r="J1585"/>
      <c r="K1585"/>
      <c r="L1585"/>
    </row>
    <row r="1586" spans="1:12" ht="22.95" customHeight="1" x14ac:dyDescent="0.25">
      <c r="A1586"/>
      <c r="B1586"/>
      <c r="C1586"/>
      <c r="D1586"/>
      <c r="E1586"/>
      <c r="F1586"/>
      <c r="G1586"/>
      <c r="H1586"/>
      <c r="I1586"/>
      <c r="J1586"/>
      <c r="K1586"/>
      <c r="L1586"/>
    </row>
    <row r="1587" spans="1:12" ht="22.95" customHeight="1" x14ac:dyDescent="0.25">
      <c r="A1587"/>
      <c r="B1587"/>
      <c r="C1587"/>
      <c r="D1587"/>
      <c r="E1587"/>
      <c r="F1587"/>
      <c r="G1587"/>
      <c r="H1587"/>
      <c r="I1587"/>
      <c r="J1587"/>
      <c r="K1587"/>
      <c r="L1587"/>
    </row>
    <row r="1588" spans="1:12" ht="22.95" customHeight="1" x14ac:dyDescent="0.25">
      <c r="A1588"/>
      <c r="B1588"/>
      <c r="C1588"/>
      <c r="D1588"/>
      <c r="E1588"/>
      <c r="F1588"/>
      <c r="G1588"/>
      <c r="H1588"/>
      <c r="I1588"/>
      <c r="J1588"/>
      <c r="K1588"/>
      <c r="L1588"/>
    </row>
    <row r="1589" spans="1:12" ht="22.95" customHeight="1" x14ac:dyDescent="0.25">
      <c r="A1589"/>
      <c r="B1589"/>
      <c r="C1589"/>
      <c r="D1589"/>
      <c r="E1589"/>
      <c r="F1589"/>
      <c r="G1589"/>
      <c r="H1589"/>
      <c r="I1589"/>
      <c r="J1589"/>
      <c r="K1589"/>
      <c r="L1589"/>
    </row>
    <row r="1590" spans="1:12" ht="22.95" customHeight="1" x14ac:dyDescent="0.25">
      <c r="A1590"/>
      <c r="B1590"/>
      <c r="C1590"/>
      <c r="D1590"/>
      <c r="E1590"/>
      <c r="F1590"/>
      <c r="G1590"/>
      <c r="H1590"/>
      <c r="I1590"/>
      <c r="J1590"/>
      <c r="K1590"/>
      <c r="L1590"/>
    </row>
    <row r="1591" spans="1:12" ht="21" customHeight="1" x14ac:dyDescent="0.25">
      <c r="A1591"/>
      <c r="B1591"/>
      <c r="C1591"/>
      <c r="D1591"/>
      <c r="E1591"/>
      <c r="F1591"/>
      <c r="G1591"/>
      <c r="H1591"/>
      <c r="I1591"/>
      <c r="J1591"/>
      <c r="K1591"/>
      <c r="L1591"/>
    </row>
    <row r="1592" spans="1:12" ht="21" customHeight="1" x14ac:dyDescent="0.25">
      <c r="A1592"/>
      <c r="B1592"/>
      <c r="C1592"/>
      <c r="D1592"/>
      <c r="E1592"/>
      <c r="F1592"/>
      <c r="G1592"/>
      <c r="H1592"/>
      <c r="I1592"/>
      <c r="J1592"/>
      <c r="K1592"/>
      <c r="L1592"/>
    </row>
    <row r="1593" spans="1:12" ht="100.2" customHeight="1" x14ac:dyDescent="0.25">
      <c r="A1593"/>
      <c r="B1593"/>
      <c r="C1593"/>
      <c r="D1593"/>
      <c r="E1593"/>
      <c r="F1593"/>
      <c r="G1593"/>
      <c r="H1593"/>
      <c r="I1593"/>
      <c r="J1593"/>
      <c r="K1593"/>
      <c r="L1593"/>
    </row>
    <row r="1594" spans="1:12" ht="19.95" customHeight="1" x14ac:dyDescent="0.25">
      <c r="A1594"/>
      <c r="B1594"/>
      <c r="C1594"/>
      <c r="D1594"/>
      <c r="E1594"/>
      <c r="F1594"/>
      <c r="G1594"/>
      <c r="H1594"/>
      <c r="I1594"/>
      <c r="J1594"/>
      <c r="K1594"/>
      <c r="L1594"/>
    </row>
    <row r="1595" spans="1:12" ht="22.95" customHeight="1" x14ac:dyDescent="0.25">
      <c r="A1595"/>
      <c r="B1595"/>
      <c r="C1595"/>
      <c r="D1595"/>
      <c r="E1595"/>
      <c r="F1595"/>
      <c r="G1595"/>
      <c r="H1595"/>
      <c r="I1595"/>
      <c r="J1595"/>
      <c r="K1595"/>
      <c r="L1595"/>
    </row>
    <row r="1596" spans="1:12" ht="22.95" customHeight="1" x14ac:dyDescent="0.25">
      <c r="A1596"/>
      <c r="B1596"/>
      <c r="C1596"/>
      <c r="D1596"/>
      <c r="E1596"/>
      <c r="F1596"/>
      <c r="G1596"/>
      <c r="H1596"/>
      <c r="I1596"/>
      <c r="J1596"/>
      <c r="K1596"/>
      <c r="L1596"/>
    </row>
    <row r="1597" spans="1:12" ht="22.95" customHeight="1" x14ac:dyDescent="0.25">
      <c r="A1597"/>
      <c r="B1597"/>
      <c r="C1597"/>
      <c r="D1597"/>
      <c r="E1597"/>
      <c r="F1597"/>
      <c r="G1597"/>
      <c r="H1597"/>
      <c r="I1597"/>
      <c r="J1597"/>
      <c r="K1597"/>
      <c r="L1597"/>
    </row>
    <row r="1598" spans="1:12" ht="22.95" customHeight="1" x14ac:dyDescent="0.25">
      <c r="A1598"/>
      <c r="B1598"/>
      <c r="C1598"/>
      <c r="D1598"/>
      <c r="E1598"/>
      <c r="F1598"/>
      <c r="G1598"/>
      <c r="H1598"/>
      <c r="I1598"/>
      <c r="J1598"/>
      <c r="K1598"/>
      <c r="L1598"/>
    </row>
    <row r="1599" spans="1:12" ht="22.95" customHeight="1" x14ac:dyDescent="0.25">
      <c r="A1599"/>
      <c r="B1599"/>
      <c r="C1599"/>
      <c r="D1599"/>
      <c r="E1599"/>
      <c r="F1599"/>
      <c r="G1599"/>
      <c r="H1599"/>
      <c r="I1599"/>
      <c r="J1599"/>
      <c r="K1599"/>
      <c r="L1599"/>
    </row>
    <row r="1600" spans="1:12" ht="22.95" customHeight="1" x14ac:dyDescent="0.25">
      <c r="A1600"/>
      <c r="B1600"/>
      <c r="C1600"/>
      <c r="D1600"/>
      <c r="E1600"/>
      <c r="F1600"/>
      <c r="G1600"/>
      <c r="H1600"/>
      <c r="I1600"/>
      <c r="J1600"/>
      <c r="K1600"/>
      <c r="L1600"/>
    </row>
    <row r="1601" spans="1:12" ht="22.95" customHeight="1" x14ac:dyDescent="0.25">
      <c r="A1601"/>
      <c r="B1601"/>
      <c r="C1601"/>
      <c r="D1601"/>
      <c r="E1601"/>
      <c r="F1601"/>
      <c r="G1601"/>
      <c r="H1601"/>
      <c r="I1601"/>
      <c r="J1601"/>
      <c r="K1601"/>
      <c r="L1601"/>
    </row>
    <row r="1602" spans="1:12" ht="22.95" customHeight="1" x14ac:dyDescent="0.25">
      <c r="A1602"/>
      <c r="B1602"/>
      <c r="C1602"/>
      <c r="D1602"/>
      <c r="E1602"/>
      <c r="F1602"/>
      <c r="G1602"/>
      <c r="H1602"/>
      <c r="I1602"/>
      <c r="J1602"/>
      <c r="K1602"/>
      <c r="L1602"/>
    </row>
    <row r="1603" spans="1:12" ht="22.95" customHeight="1" x14ac:dyDescent="0.25">
      <c r="A1603"/>
      <c r="B1603"/>
      <c r="C1603"/>
      <c r="D1603"/>
      <c r="E1603"/>
      <c r="F1603"/>
      <c r="G1603"/>
      <c r="H1603"/>
      <c r="I1603"/>
      <c r="J1603"/>
      <c r="K1603"/>
      <c r="L1603"/>
    </row>
    <row r="1604" spans="1:12" ht="22.95" customHeight="1" x14ac:dyDescent="0.25">
      <c r="A1604"/>
      <c r="B1604"/>
      <c r="C1604"/>
      <c r="D1604"/>
      <c r="E1604"/>
      <c r="F1604"/>
      <c r="G1604"/>
      <c r="H1604"/>
      <c r="I1604"/>
      <c r="J1604"/>
      <c r="K1604"/>
      <c r="L1604"/>
    </row>
    <row r="1605" spans="1:12" ht="22.95" customHeight="1" x14ac:dyDescent="0.25">
      <c r="A1605"/>
      <c r="B1605"/>
      <c r="C1605"/>
      <c r="D1605"/>
      <c r="E1605"/>
      <c r="F1605"/>
      <c r="G1605"/>
      <c r="H1605"/>
      <c r="I1605"/>
      <c r="J1605"/>
      <c r="K1605"/>
      <c r="L1605"/>
    </row>
    <row r="1606" spans="1:12" ht="22.95" customHeight="1" x14ac:dyDescent="0.25">
      <c r="A1606"/>
      <c r="B1606"/>
      <c r="C1606"/>
      <c r="D1606"/>
      <c r="E1606"/>
      <c r="F1606"/>
      <c r="G1606"/>
      <c r="H1606"/>
      <c r="I1606"/>
      <c r="J1606"/>
      <c r="K1606"/>
      <c r="L1606"/>
    </row>
    <row r="1607" spans="1:12" ht="22.95" customHeight="1" x14ac:dyDescent="0.25">
      <c r="A1607"/>
      <c r="B1607"/>
      <c r="C1607"/>
      <c r="D1607"/>
      <c r="E1607"/>
      <c r="F1607"/>
      <c r="G1607"/>
      <c r="H1607"/>
      <c r="I1607"/>
      <c r="J1607"/>
      <c r="K1607"/>
      <c r="L1607"/>
    </row>
    <row r="1608" spans="1:12" ht="22.95" customHeight="1" x14ac:dyDescent="0.25">
      <c r="A1608"/>
      <c r="B1608"/>
      <c r="C1608"/>
      <c r="D1608"/>
      <c r="E1608"/>
      <c r="F1608"/>
      <c r="G1608"/>
      <c r="H1608"/>
      <c r="I1608"/>
      <c r="J1608"/>
      <c r="K1608"/>
      <c r="L1608"/>
    </row>
    <row r="1609" spans="1:12" ht="22.95" customHeight="1" x14ac:dyDescent="0.25">
      <c r="A1609"/>
      <c r="B1609"/>
      <c r="C1609"/>
      <c r="D1609"/>
      <c r="E1609"/>
      <c r="F1609"/>
      <c r="G1609"/>
      <c r="H1609"/>
      <c r="I1609"/>
      <c r="J1609"/>
      <c r="K1609"/>
      <c r="L1609"/>
    </row>
    <row r="1610" spans="1:12" ht="22.95" customHeight="1" x14ac:dyDescent="0.25">
      <c r="A1610"/>
      <c r="B1610"/>
      <c r="C1610"/>
      <c r="D1610"/>
      <c r="E1610"/>
      <c r="F1610"/>
      <c r="G1610"/>
      <c r="H1610"/>
      <c r="I1610"/>
      <c r="J1610"/>
      <c r="K1610"/>
      <c r="L1610"/>
    </row>
    <row r="1611" spans="1:12" ht="22.95" customHeight="1" x14ac:dyDescent="0.25">
      <c r="A1611"/>
      <c r="B1611"/>
      <c r="C1611"/>
      <c r="D1611"/>
      <c r="E1611"/>
      <c r="F1611"/>
      <c r="G1611"/>
      <c r="H1611"/>
      <c r="I1611"/>
      <c r="J1611"/>
      <c r="K1611"/>
      <c r="L1611"/>
    </row>
    <row r="1612" spans="1:12" ht="22.95" customHeight="1" x14ac:dyDescent="0.25">
      <c r="A1612"/>
      <c r="B1612"/>
      <c r="C1612"/>
      <c r="D1612"/>
      <c r="E1612"/>
      <c r="F1612"/>
      <c r="G1612"/>
      <c r="H1612"/>
      <c r="I1612"/>
      <c r="J1612"/>
      <c r="K1612"/>
      <c r="L1612"/>
    </row>
    <row r="1613" spans="1:12" ht="22.95" customHeight="1" x14ac:dyDescent="0.25">
      <c r="A1613"/>
      <c r="B1613"/>
      <c r="C1613"/>
      <c r="D1613"/>
      <c r="E1613"/>
      <c r="F1613"/>
      <c r="G1613"/>
      <c r="H1613"/>
      <c r="I1613"/>
      <c r="J1613"/>
      <c r="K1613"/>
      <c r="L1613"/>
    </row>
    <row r="1614" spans="1:12" ht="22.95" customHeight="1" x14ac:dyDescent="0.25">
      <c r="A1614"/>
      <c r="B1614"/>
      <c r="C1614"/>
      <c r="D1614"/>
      <c r="E1614"/>
      <c r="F1614"/>
      <c r="G1614"/>
      <c r="H1614"/>
      <c r="I1614"/>
      <c r="J1614"/>
      <c r="K1614"/>
      <c r="L1614"/>
    </row>
    <row r="1615" spans="1:12" ht="22.95" customHeight="1" x14ac:dyDescent="0.25">
      <c r="A1615"/>
      <c r="B1615"/>
      <c r="C1615"/>
      <c r="D1615"/>
      <c r="E1615"/>
      <c r="F1615"/>
      <c r="G1615"/>
      <c r="H1615"/>
      <c r="I1615"/>
      <c r="J1615"/>
      <c r="K1615"/>
      <c r="L1615"/>
    </row>
    <row r="1616" spans="1:12" ht="22.95" customHeight="1" x14ac:dyDescent="0.25">
      <c r="A1616"/>
      <c r="B1616"/>
      <c r="C1616"/>
      <c r="D1616"/>
      <c r="E1616"/>
      <c r="F1616"/>
      <c r="G1616"/>
      <c r="H1616"/>
      <c r="I1616"/>
      <c r="J1616"/>
      <c r="K1616"/>
      <c r="L1616"/>
    </row>
    <row r="1617" spans="1:12" ht="22.95" customHeight="1" x14ac:dyDescent="0.25">
      <c r="A1617"/>
      <c r="B1617"/>
      <c r="C1617"/>
      <c r="D1617"/>
      <c r="E1617"/>
      <c r="F1617"/>
      <c r="G1617"/>
      <c r="H1617"/>
      <c r="I1617"/>
      <c r="J1617"/>
      <c r="K1617"/>
      <c r="L1617"/>
    </row>
    <row r="1618" spans="1:12" ht="22.95" customHeight="1" x14ac:dyDescent="0.25">
      <c r="A1618"/>
      <c r="B1618"/>
      <c r="C1618"/>
      <c r="D1618"/>
      <c r="E1618"/>
      <c r="F1618"/>
      <c r="G1618"/>
      <c r="H1618"/>
      <c r="I1618"/>
      <c r="J1618"/>
      <c r="K1618"/>
      <c r="L1618"/>
    </row>
    <row r="1619" spans="1:12" ht="22.95" customHeight="1" x14ac:dyDescent="0.25">
      <c r="A1619"/>
      <c r="B1619"/>
      <c r="C1619"/>
      <c r="D1619"/>
      <c r="E1619"/>
      <c r="F1619"/>
      <c r="G1619"/>
      <c r="H1619"/>
      <c r="I1619"/>
      <c r="J1619"/>
      <c r="K1619"/>
      <c r="L1619"/>
    </row>
    <row r="1620" spans="1:12" ht="22.95" customHeight="1" x14ac:dyDescent="0.25">
      <c r="A1620"/>
      <c r="B1620"/>
      <c r="C1620"/>
      <c r="D1620"/>
      <c r="E1620"/>
      <c r="F1620"/>
      <c r="G1620"/>
      <c r="H1620"/>
      <c r="I1620"/>
      <c r="J1620"/>
      <c r="K1620"/>
      <c r="L1620"/>
    </row>
    <row r="1621" spans="1:12" ht="22.95" customHeight="1" x14ac:dyDescent="0.25">
      <c r="A1621"/>
      <c r="B1621"/>
      <c r="C1621"/>
      <c r="D1621"/>
      <c r="E1621"/>
      <c r="F1621"/>
      <c r="G1621"/>
      <c r="H1621"/>
      <c r="I1621"/>
      <c r="J1621"/>
      <c r="K1621"/>
      <c r="L1621"/>
    </row>
    <row r="1622" spans="1:12" ht="22.95" customHeight="1" x14ac:dyDescent="0.25">
      <c r="A1622"/>
      <c r="B1622"/>
      <c r="C1622"/>
      <c r="D1622"/>
      <c r="E1622"/>
      <c r="F1622"/>
      <c r="G1622"/>
      <c r="H1622"/>
      <c r="I1622"/>
      <c r="J1622"/>
      <c r="K1622"/>
      <c r="L1622"/>
    </row>
    <row r="1623" spans="1:12" ht="22.95" customHeight="1" x14ac:dyDescent="0.25">
      <c r="A1623"/>
      <c r="B1623"/>
      <c r="C1623"/>
      <c r="D1623"/>
      <c r="E1623"/>
      <c r="F1623"/>
      <c r="G1623"/>
      <c r="H1623"/>
      <c r="I1623"/>
      <c r="J1623"/>
      <c r="K1623"/>
      <c r="L1623"/>
    </row>
    <row r="1624" spans="1:12" ht="22.95" customHeight="1" x14ac:dyDescent="0.25">
      <c r="A1624"/>
      <c r="B1624"/>
      <c r="C1624"/>
      <c r="D1624"/>
      <c r="E1624"/>
      <c r="F1624"/>
      <c r="G1624"/>
      <c r="H1624"/>
      <c r="I1624"/>
      <c r="J1624"/>
      <c r="K1624"/>
      <c r="L1624"/>
    </row>
    <row r="1625" spans="1:12" ht="22.95" customHeight="1" x14ac:dyDescent="0.25">
      <c r="A1625"/>
      <c r="B1625"/>
      <c r="C1625"/>
      <c r="D1625"/>
      <c r="E1625"/>
      <c r="F1625"/>
      <c r="G1625"/>
      <c r="H1625"/>
      <c r="I1625"/>
      <c r="J1625"/>
      <c r="K1625"/>
      <c r="L1625"/>
    </row>
    <row r="1626" spans="1:12" ht="22.95" customHeight="1" x14ac:dyDescent="0.25">
      <c r="A1626"/>
      <c r="B1626"/>
      <c r="C1626"/>
      <c r="D1626"/>
      <c r="E1626"/>
      <c r="F1626"/>
      <c r="G1626"/>
      <c r="H1626"/>
      <c r="I1626"/>
      <c r="J1626"/>
      <c r="K1626"/>
      <c r="L1626"/>
    </row>
    <row r="1627" spans="1:12" ht="22.95" customHeight="1" x14ac:dyDescent="0.25">
      <c r="A1627"/>
      <c r="B1627"/>
      <c r="C1627"/>
      <c r="D1627"/>
      <c r="E1627"/>
      <c r="F1627"/>
      <c r="G1627"/>
      <c r="H1627"/>
      <c r="I1627"/>
      <c r="J1627"/>
      <c r="K1627"/>
      <c r="L1627"/>
    </row>
    <row r="1628" spans="1:12" ht="22.95" customHeight="1" x14ac:dyDescent="0.25">
      <c r="A1628"/>
      <c r="B1628"/>
      <c r="C1628"/>
      <c r="D1628"/>
      <c r="E1628"/>
      <c r="F1628"/>
      <c r="G1628"/>
      <c r="H1628"/>
      <c r="I1628"/>
      <c r="J1628"/>
      <c r="K1628"/>
      <c r="L1628"/>
    </row>
    <row r="1629" spans="1:12" ht="22.95" customHeight="1" x14ac:dyDescent="0.25">
      <c r="A1629"/>
      <c r="B1629"/>
      <c r="C1629"/>
      <c r="D1629"/>
      <c r="E1629"/>
      <c r="F1629"/>
      <c r="G1629"/>
      <c r="H1629"/>
      <c r="I1629"/>
      <c r="J1629"/>
      <c r="K1629"/>
      <c r="L1629"/>
    </row>
    <row r="1630" spans="1:12" ht="22.95" customHeight="1" x14ac:dyDescent="0.25">
      <c r="A1630"/>
      <c r="B1630"/>
      <c r="C1630"/>
      <c r="D1630"/>
      <c r="E1630"/>
      <c r="F1630"/>
      <c r="G1630"/>
      <c r="H1630"/>
      <c r="I1630"/>
      <c r="J1630"/>
      <c r="K1630"/>
      <c r="L1630"/>
    </row>
    <row r="1631" spans="1:12" ht="22.95" customHeight="1" x14ac:dyDescent="0.25">
      <c r="A1631"/>
      <c r="B1631"/>
      <c r="C1631"/>
      <c r="D1631"/>
      <c r="E1631"/>
      <c r="F1631"/>
      <c r="G1631"/>
      <c r="H1631"/>
      <c r="I1631"/>
      <c r="J1631"/>
      <c r="K1631"/>
      <c r="L1631"/>
    </row>
    <row r="1632" spans="1:12" ht="22.95" customHeight="1" x14ac:dyDescent="0.25">
      <c r="A1632"/>
      <c r="B1632"/>
      <c r="C1632"/>
      <c r="D1632"/>
      <c r="E1632"/>
      <c r="F1632"/>
      <c r="G1632"/>
      <c r="H1632"/>
      <c r="I1632"/>
      <c r="J1632"/>
      <c r="K1632"/>
      <c r="L1632"/>
    </row>
    <row r="1633" spans="1:12" ht="22.95" customHeight="1" x14ac:dyDescent="0.25">
      <c r="A1633"/>
      <c r="B1633"/>
      <c r="C1633"/>
      <c r="D1633"/>
      <c r="E1633"/>
      <c r="F1633"/>
      <c r="G1633"/>
      <c r="H1633"/>
      <c r="I1633"/>
      <c r="J1633"/>
      <c r="K1633"/>
      <c r="L1633"/>
    </row>
    <row r="1634" spans="1:12" ht="22.95" customHeight="1" x14ac:dyDescent="0.25">
      <c r="A1634"/>
      <c r="B1634"/>
      <c r="C1634"/>
      <c r="D1634"/>
      <c r="E1634"/>
      <c r="F1634"/>
      <c r="G1634"/>
      <c r="H1634"/>
      <c r="I1634"/>
      <c r="J1634"/>
      <c r="K1634"/>
      <c r="L1634"/>
    </row>
    <row r="1635" spans="1:12" ht="22.95" customHeight="1" x14ac:dyDescent="0.25">
      <c r="A1635"/>
      <c r="B1635"/>
      <c r="C1635"/>
      <c r="D1635"/>
      <c r="E1635"/>
      <c r="F1635"/>
      <c r="G1635"/>
      <c r="H1635"/>
      <c r="I1635"/>
      <c r="J1635"/>
      <c r="K1635"/>
      <c r="L1635"/>
    </row>
    <row r="1636" spans="1:12" ht="22.95" customHeight="1" x14ac:dyDescent="0.25">
      <c r="A1636"/>
      <c r="B1636"/>
      <c r="C1636"/>
      <c r="D1636"/>
      <c r="E1636"/>
      <c r="F1636"/>
      <c r="G1636"/>
      <c r="H1636"/>
      <c r="I1636"/>
      <c r="J1636"/>
      <c r="K1636"/>
      <c r="L1636"/>
    </row>
    <row r="1637" spans="1:12" ht="22.95" customHeight="1" x14ac:dyDescent="0.25">
      <c r="A1637"/>
      <c r="B1637"/>
      <c r="C1637"/>
      <c r="D1637"/>
      <c r="E1637"/>
      <c r="F1637"/>
      <c r="G1637"/>
      <c r="H1637"/>
      <c r="I1637"/>
      <c r="J1637"/>
      <c r="K1637"/>
      <c r="L1637"/>
    </row>
    <row r="1638" spans="1:12" ht="22.95" customHeight="1" x14ac:dyDescent="0.25">
      <c r="A1638"/>
      <c r="B1638"/>
      <c r="C1638"/>
      <c r="D1638"/>
      <c r="E1638"/>
      <c r="F1638"/>
      <c r="G1638"/>
      <c r="H1638"/>
      <c r="I1638"/>
      <c r="J1638"/>
      <c r="K1638"/>
      <c r="L1638"/>
    </row>
    <row r="1639" spans="1:12" ht="22.95" customHeight="1" x14ac:dyDescent="0.25">
      <c r="A1639"/>
      <c r="B1639"/>
      <c r="C1639"/>
      <c r="D1639"/>
      <c r="E1639"/>
      <c r="F1639"/>
      <c r="G1639"/>
      <c r="H1639"/>
      <c r="I1639"/>
      <c r="J1639"/>
      <c r="K1639"/>
      <c r="L1639"/>
    </row>
    <row r="1640" spans="1:12" ht="22.95" customHeight="1" x14ac:dyDescent="0.25">
      <c r="A1640"/>
      <c r="B1640"/>
      <c r="C1640"/>
      <c r="D1640"/>
      <c r="E1640"/>
      <c r="F1640"/>
      <c r="G1640"/>
      <c r="H1640"/>
      <c r="I1640"/>
      <c r="J1640"/>
      <c r="K1640"/>
      <c r="L1640"/>
    </row>
    <row r="1641" spans="1:12" ht="22.95" customHeight="1" x14ac:dyDescent="0.25">
      <c r="A1641"/>
      <c r="B1641"/>
      <c r="C1641"/>
      <c r="D1641"/>
      <c r="E1641"/>
      <c r="F1641"/>
      <c r="G1641"/>
      <c r="H1641"/>
      <c r="I1641"/>
      <c r="J1641"/>
      <c r="K1641"/>
      <c r="L1641"/>
    </row>
    <row r="1642" spans="1:12" ht="22.95" customHeight="1" x14ac:dyDescent="0.25">
      <c r="A1642"/>
      <c r="B1642"/>
      <c r="C1642"/>
      <c r="D1642"/>
      <c r="E1642"/>
      <c r="F1642"/>
      <c r="G1642"/>
      <c r="H1642"/>
      <c r="I1642"/>
      <c r="J1642"/>
      <c r="K1642"/>
      <c r="L1642"/>
    </row>
    <row r="1643" spans="1:12" ht="22.95" customHeight="1" x14ac:dyDescent="0.25">
      <c r="A1643"/>
      <c r="B1643"/>
      <c r="C1643"/>
      <c r="D1643"/>
      <c r="E1643"/>
      <c r="F1643"/>
      <c r="G1643"/>
      <c r="H1643"/>
      <c r="I1643"/>
      <c r="J1643"/>
      <c r="K1643"/>
      <c r="L1643"/>
    </row>
    <row r="1644" spans="1:12" ht="22.95" customHeight="1" x14ac:dyDescent="0.25">
      <c r="A1644"/>
      <c r="B1644"/>
      <c r="C1644"/>
      <c r="D1644"/>
      <c r="E1644"/>
      <c r="F1644"/>
      <c r="G1644"/>
      <c r="H1644"/>
      <c r="I1644"/>
      <c r="J1644"/>
      <c r="K1644"/>
      <c r="L1644"/>
    </row>
    <row r="1645" spans="1:12" ht="22.95" customHeight="1" x14ac:dyDescent="0.25">
      <c r="A1645"/>
      <c r="B1645"/>
      <c r="C1645"/>
      <c r="D1645"/>
      <c r="E1645"/>
      <c r="F1645"/>
      <c r="G1645"/>
      <c r="H1645"/>
      <c r="I1645"/>
      <c r="J1645"/>
      <c r="K1645"/>
      <c r="L1645"/>
    </row>
    <row r="1646" spans="1:12" ht="22.95" customHeight="1" x14ac:dyDescent="0.25">
      <c r="A1646"/>
      <c r="B1646"/>
      <c r="C1646"/>
      <c r="D1646"/>
      <c r="E1646"/>
      <c r="F1646"/>
      <c r="G1646"/>
      <c r="H1646"/>
      <c r="I1646"/>
      <c r="J1646"/>
      <c r="K1646"/>
      <c r="L1646"/>
    </row>
    <row r="1647" spans="1:12" ht="22.95" customHeight="1" x14ac:dyDescent="0.25">
      <c r="A1647"/>
      <c r="B1647"/>
      <c r="C1647"/>
      <c r="D1647"/>
      <c r="E1647"/>
      <c r="F1647"/>
      <c r="G1647"/>
      <c r="H1647"/>
      <c r="I1647"/>
      <c r="J1647"/>
      <c r="K1647"/>
      <c r="L1647"/>
    </row>
    <row r="1648" spans="1:12" ht="22.95" customHeight="1" x14ac:dyDescent="0.25">
      <c r="A1648"/>
      <c r="B1648"/>
      <c r="C1648"/>
      <c r="D1648"/>
      <c r="E1648"/>
      <c r="F1648"/>
      <c r="G1648"/>
      <c r="H1648"/>
      <c r="I1648"/>
      <c r="J1648"/>
      <c r="K1648"/>
      <c r="L1648"/>
    </row>
    <row r="1649" spans="1:12" ht="22.95" customHeight="1" x14ac:dyDescent="0.25">
      <c r="A1649"/>
      <c r="B1649"/>
      <c r="C1649"/>
      <c r="D1649"/>
      <c r="E1649"/>
      <c r="F1649"/>
      <c r="G1649"/>
      <c r="H1649"/>
      <c r="I1649"/>
      <c r="J1649"/>
      <c r="K1649"/>
      <c r="L1649"/>
    </row>
    <row r="1650" spans="1:12" ht="22.95" customHeight="1" x14ac:dyDescent="0.25">
      <c r="A1650"/>
      <c r="B1650"/>
      <c r="C1650"/>
      <c r="D1650"/>
      <c r="E1650"/>
      <c r="F1650"/>
      <c r="G1650"/>
      <c r="H1650"/>
      <c r="I1650"/>
      <c r="J1650"/>
      <c r="K1650"/>
      <c r="L1650"/>
    </row>
    <row r="1651" spans="1:12" ht="22.95" customHeight="1" x14ac:dyDescent="0.25">
      <c r="A1651"/>
      <c r="B1651"/>
      <c r="C1651"/>
      <c r="D1651"/>
      <c r="E1651"/>
      <c r="F1651"/>
      <c r="G1651"/>
      <c r="H1651"/>
      <c r="I1651"/>
      <c r="J1651"/>
      <c r="K1651"/>
      <c r="L1651"/>
    </row>
    <row r="1652" spans="1:12" ht="22.95" customHeight="1" x14ac:dyDescent="0.25">
      <c r="A1652"/>
      <c r="B1652"/>
      <c r="C1652"/>
      <c r="D1652"/>
      <c r="E1652"/>
      <c r="F1652"/>
      <c r="G1652"/>
      <c r="H1652"/>
      <c r="I1652"/>
      <c r="J1652"/>
      <c r="K1652"/>
      <c r="L1652"/>
    </row>
    <row r="1653" spans="1:12" ht="22.95" customHeight="1" x14ac:dyDescent="0.25">
      <c r="A1653"/>
      <c r="B1653"/>
      <c r="C1653"/>
      <c r="D1653"/>
      <c r="E1653"/>
      <c r="F1653"/>
      <c r="G1653"/>
      <c r="H1653"/>
      <c r="I1653"/>
      <c r="J1653"/>
      <c r="K1653"/>
      <c r="L1653"/>
    </row>
    <row r="1654" spans="1:12" ht="22.95" customHeight="1" x14ac:dyDescent="0.25">
      <c r="A1654"/>
      <c r="B1654"/>
      <c r="C1654"/>
      <c r="D1654"/>
      <c r="E1654"/>
      <c r="F1654"/>
      <c r="G1654"/>
      <c r="H1654"/>
      <c r="I1654"/>
      <c r="J1654"/>
      <c r="K1654"/>
      <c r="L1654"/>
    </row>
    <row r="1655" spans="1:12" ht="22.95" customHeight="1" x14ac:dyDescent="0.25">
      <c r="A1655"/>
      <c r="B1655"/>
      <c r="C1655"/>
      <c r="D1655"/>
      <c r="E1655"/>
      <c r="F1655"/>
      <c r="G1655"/>
      <c r="H1655"/>
      <c r="I1655"/>
      <c r="J1655"/>
      <c r="K1655"/>
      <c r="L1655"/>
    </row>
    <row r="1656" spans="1:12" ht="21" customHeight="1" x14ac:dyDescent="0.25">
      <c r="A1656"/>
      <c r="B1656"/>
      <c r="C1656"/>
      <c r="D1656"/>
      <c r="E1656"/>
      <c r="F1656"/>
      <c r="G1656"/>
      <c r="H1656"/>
      <c r="I1656"/>
      <c r="J1656"/>
      <c r="K1656"/>
      <c r="L1656"/>
    </row>
    <row r="1657" spans="1:12" ht="21" customHeight="1" x14ac:dyDescent="0.25">
      <c r="A1657"/>
      <c r="B1657"/>
      <c r="C1657"/>
      <c r="D1657"/>
      <c r="E1657"/>
      <c r="F1657"/>
      <c r="G1657"/>
      <c r="H1657"/>
      <c r="I1657"/>
      <c r="J1657"/>
      <c r="K1657"/>
      <c r="L1657"/>
    </row>
    <row r="1658" spans="1:12" ht="100.2" customHeight="1" x14ac:dyDescent="0.25">
      <c r="A1658"/>
      <c r="B1658"/>
      <c r="C1658"/>
      <c r="D1658"/>
      <c r="E1658"/>
      <c r="F1658"/>
      <c r="G1658"/>
      <c r="H1658"/>
      <c r="I1658"/>
      <c r="J1658"/>
      <c r="K1658"/>
      <c r="L1658"/>
    </row>
    <row r="1659" spans="1:12" ht="19.95" customHeight="1" x14ac:dyDescent="0.25">
      <c r="A1659"/>
      <c r="B1659"/>
      <c r="C1659"/>
      <c r="D1659"/>
      <c r="E1659"/>
      <c r="F1659"/>
      <c r="G1659"/>
      <c r="H1659"/>
      <c r="I1659"/>
      <c r="J1659"/>
      <c r="K1659"/>
      <c r="L1659"/>
    </row>
    <row r="1660" spans="1:12" ht="22.95" customHeight="1" x14ac:dyDescent="0.25">
      <c r="A1660"/>
      <c r="B1660"/>
      <c r="C1660"/>
      <c r="D1660"/>
      <c r="E1660"/>
      <c r="F1660"/>
      <c r="G1660"/>
      <c r="H1660"/>
      <c r="I1660"/>
      <c r="J1660"/>
      <c r="K1660"/>
      <c r="L1660"/>
    </row>
    <row r="1661" spans="1:12" ht="22.95" customHeight="1" x14ac:dyDescent="0.25">
      <c r="A1661"/>
      <c r="B1661"/>
      <c r="C1661"/>
      <c r="D1661"/>
      <c r="E1661"/>
      <c r="F1661"/>
      <c r="G1661"/>
      <c r="H1661"/>
      <c r="I1661"/>
      <c r="J1661"/>
      <c r="K1661"/>
      <c r="L1661"/>
    </row>
    <row r="1662" spans="1:12" ht="22.95" customHeight="1" x14ac:dyDescent="0.25">
      <c r="A1662"/>
      <c r="B1662"/>
      <c r="C1662"/>
      <c r="D1662"/>
      <c r="E1662"/>
      <c r="F1662"/>
      <c r="G1662"/>
      <c r="H1662"/>
      <c r="I1662"/>
      <c r="J1662"/>
      <c r="K1662"/>
      <c r="L1662"/>
    </row>
    <row r="1663" spans="1:12" ht="22.95" customHeight="1" x14ac:dyDescent="0.25">
      <c r="A1663"/>
      <c r="B1663"/>
      <c r="C1663"/>
      <c r="D1663"/>
      <c r="E1663"/>
      <c r="F1663"/>
      <c r="G1663"/>
      <c r="H1663"/>
      <c r="I1663"/>
      <c r="J1663"/>
      <c r="K1663"/>
      <c r="L1663"/>
    </row>
    <row r="1664" spans="1:12" ht="22.95" customHeight="1" x14ac:dyDescent="0.25">
      <c r="A1664"/>
      <c r="B1664"/>
      <c r="C1664"/>
      <c r="D1664"/>
      <c r="E1664"/>
      <c r="F1664"/>
      <c r="G1664"/>
      <c r="H1664"/>
      <c r="I1664"/>
      <c r="J1664"/>
      <c r="K1664"/>
      <c r="L1664"/>
    </row>
    <row r="1665" spans="1:12" ht="22.95" customHeight="1" x14ac:dyDescent="0.25">
      <c r="A1665"/>
      <c r="B1665"/>
      <c r="C1665"/>
      <c r="D1665"/>
      <c r="E1665"/>
      <c r="F1665"/>
      <c r="G1665"/>
      <c r="H1665"/>
      <c r="I1665"/>
      <c r="J1665"/>
      <c r="K1665"/>
      <c r="L1665"/>
    </row>
    <row r="1666" spans="1:12" ht="22.95" customHeight="1" x14ac:dyDescent="0.25">
      <c r="A1666"/>
      <c r="B1666"/>
      <c r="C1666"/>
      <c r="D1666"/>
      <c r="E1666"/>
      <c r="F1666"/>
      <c r="G1666"/>
      <c r="H1666"/>
      <c r="I1666"/>
      <c r="J1666"/>
      <c r="K1666"/>
      <c r="L1666"/>
    </row>
    <row r="1667" spans="1:12" ht="22.95" customHeight="1" x14ac:dyDescent="0.25">
      <c r="A1667"/>
      <c r="B1667"/>
      <c r="C1667"/>
      <c r="D1667"/>
      <c r="E1667"/>
      <c r="F1667"/>
      <c r="G1667"/>
      <c r="H1667"/>
      <c r="I1667"/>
      <c r="J1667"/>
      <c r="K1667"/>
      <c r="L1667"/>
    </row>
    <row r="1668" spans="1:12" ht="22.95" customHeight="1" x14ac:dyDescent="0.25">
      <c r="A1668"/>
      <c r="B1668"/>
      <c r="C1668"/>
      <c r="D1668"/>
      <c r="E1668"/>
      <c r="F1668"/>
      <c r="G1668"/>
      <c r="H1668"/>
      <c r="I1668"/>
      <c r="J1668"/>
      <c r="K1668"/>
      <c r="L1668"/>
    </row>
    <row r="1669" spans="1:12" ht="22.95" customHeight="1" x14ac:dyDescent="0.25">
      <c r="A1669"/>
      <c r="B1669"/>
      <c r="C1669"/>
      <c r="D1669"/>
      <c r="E1669"/>
      <c r="F1669"/>
      <c r="G1669"/>
      <c r="H1669"/>
      <c r="I1669"/>
      <c r="J1669"/>
      <c r="K1669"/>
      <c r="L1669"/>
    </row>
    <row r="1670" spans="1:12" ht="22.95" customHeight="1" x14ac:dyDescent="0.25">
      <c r="A1670"/>
      <c r="B1670"/>
      <c r="C1670"/>
      <c r="D1670"/>
      <c r="E1670"/>
      <c r="F1670"/>
      <c r="G1670"/>
      <c r="H1670"/>
      <c r="I1670"/>
      <c r="J1670"/>
      <c r="K1670"/>
      <c r="L1670"/>
    </row>
    <row r="1671" spans="1:12" ht="22.95" customHeight="1" x14ac:dyDescent="0.25">
      <c r="A1671"/>
      <c r="B1671"/>
      <c r="C1671"/>
      <c r="D1671"/>
      <c r="E1671"/>
      <c r="F1671"/>
      <c r="G1671"/>
      <c r="H1671"/>
      <c r="I1671"/>
      <c r="J1671"/>
      <c r="K1671"/>
      <c r="L1671"/>
    </row>
    <row r="1672" spans="1:12" ht="22.95" customHeight="1" x14ac:dyDescent="0.25">
      <c r="A1672"/>
      <c r="B1672"/>
      <c r="C1672"/>
      <c r="D1672"/>
      <c r="E1672"/>
      <c r="F1672"/>
      <c r="G1672"/>
      <c r="H1672"/>
      <c r="I1672"/>
      <c r="J1672"/>
      <c r="K1672"/>
      <c r="L1672"/>
    </row>
    <row r="1673" spans="1:12" ht="22.95" customHeight="1" x14ac:dyDescent="0.25">
      <c r="A1673"/>
      <c r="B1673"/>
      <c r="C1673"/>
      <c r="D1673"/>
      <c r="E1673"/>
      <c r="F1673"/>
      <c r="G1673"/>
      <c r="H1673"/>
      <c r="I1673"/>
      <c r="J1673"/>
      <c r="K1673"/>
      <c r="L1673"/>
    </row>
    <row r="1674" spans="1:12" ht="22.95" customHeight="1" x14ac:dyDescent="0.25">
      <c r="A1674"/>
      <c r="B1674"/>
      <c r="C1674"/>
      <c r="D1674"/>
      <c r="E1674"/>
      <c r="F1674"/>
      <c r="G1674"/>
      <c r="H1674"/>
      <c r="I1674"/>
      <c r="J1674"/>
      <c r="K1674"/>
      <c r="L1674"/>
    </row>
    <row r="1675" spans="1:12" ht="22.95" customHeight="1" x14ac:dyDescent="0.25">
      <c r="A1675"/>
      <c r="B1675"/>
      <c r="C1675"/>
      <c r="D1675"/>
      <c r="E1675"/>
      <c r="F1675"/>
      <c r="G1675"/>
      <c r="H1675"/>
      <c r="I1675"/>
      <c r="J1675"/>
      <c r="K1675"/>
      <c r="L1675"/>
    </row>
    <row r="1676" spans="1:12" ht="22.95" customHeight="1" x14ac:dyDescent="0.25">
      <c r="A1676"/>
      <c r="B1676"/>
      <c r="C1676"/>
      <c r="D1676"/>
      <c r="E1676"/>
      <c r="F1676"/>
      <c r="G1676"/>
      <c r="H1676"/>
      <c r="I1676"/>
      <c r="J1676"/>
      <c r="K1676"/>
      <c r="L1676"/>
    </row>
    <row r="1677" spans="1:12" ht="22.95" customHeight="1" x14ac:dyDescent="0.25">
      <c r="A1677"/>
      <c r="B1677"/>
      <c r="C1677"/>
      <c r="D1677"/>
      <c r="E1677"/>
      <c r="F1677"/>
      <c r="G1677"/>
      <c r="H1677"/>
      <c r="I1677"/>
      <c r="J1677"/>
      <c r="K1677"/>
      <c r="L1677"/>
    </row>
    <row r="1678" spans="1:12" ht="22.95" customHeight="1" x14ac:dyDescent="0.25">
      <c r="A1678"/>
      <c r="B1678"/>
      <c r="C1678"/>
      <c r="D1678"/>
      <c r="E1678"/>
      <c r="F1678"/>
      <c r="G1678"/>
      <c r="H1678"/>
      <c r="I1678"/>
      <c r="J1678"/>
      <c r="K1678"/>
      <c r="L1678"/>
    </row>
    <row r="1679" spans="1:12" ht="22.95" customHeight="1" x14ac:dyDescent="0.25">
      <c r="A1679"/>
      <c r="B1679"/>
      <c r="C1679"/>
      <c r="D1679"/>
      <c r="E1679"/>
      <c r="F1679"/>
      <c r="G1679"/>
      <c r="H1679"/>
      <c r="I1679"/>
      <c r="J1679"/>
      <c r="K1679"/>
      <c r="L1679"/>
    </row>
    <row r="1680" spans="1:12" ht="22.95" customHeight="1" x14ac:dyDescent="0.25">
      <c r="A1680"/>
      <c r="B1680"/>
      <c r="C1680"/>
      <c r="D1680"/>
      <c r="E1680"/>
      <c r="F1680"/>
      <c r="G1680"/>
      <c r="H1680"/>
      <c r="I1680"/>
      <c r="J1680"/>
      <c r="K1680"/>
      <c r="L1680"/>
    </row>
    <row r="1681" spans="1:12" ht="22.95" customHeight="1" x14ac:dyDescent="0.25">
      <c r="A1681"/>
      <c r="B1681"/>
      <c r="C1681"/>
      <c r="D1681"/>
      <c r="E1681"/>
      <c r="F1681"/>
      <c r="G1681"/>
      <c r="H1681"/>
      <c r="I1681"/>
      <c r="J1681"/>
      <c r="K1681"/>
      <c r="L1681"/>
    </row>
    <row r="1682" spans="1:12" ht="22.95" customHeight="1" x14ac:dyDescent="0.25">
      <c r="A1682"/>
      <c r="B1682"/>
      <c r="C1682"/>
      <c r="D1682"/>
      <c r="E1682"/>
      <c r="F1682"/>
      <c r="G1682"/>
      <c r="H1682"/>
      <c r="I1682"/>
      <c r="J1682"/>
      <c r="K1682"/>
      <c r="L1682"/>
    </row>
    <row r="1683" spans="1:12" ht="22.95" customHeight="1" x14ac:dyDescent="0.25">
      <c r="A1683"/>
      <c r="B1683"/>
      <c r="C1683"/>
      <c r="D1683"/>
      <c r="E1683"/>
      <c r="F1683"/>
      <c r="G1683"/>
      <c r="H1683"/>
      <c r="I1683"/>
      <c r="J1683"/>
      <c r="K1683"/>
      <c r="L1683"/>
    </row>
    <row r="1684" spans="1:12" ht="22.95" customHeight="1" x14ac:dyDescent="0.25">
      <c r="A1684"/>
      <c r="B1684"/>
      <c r="C1684"/>
      <c r="D1684"/>
      <c r="E1684"/>
      <c r="F1684"/>
      <c r="G1684"/>
      <c r="H1684"/>
      <c r="I1684"/>
      <c r="J1684"/>
      <c r="K1684"/>
      <c r="L1684"/>
    </row>
    <row r="1685" spans="1:12" ht="22.95" customHeight="1" x14ac:dyDescent="0.25">
      <c r="A1685"/>
      <c r="B1685"/>
      <c r="C1685"/>
      <c r="D1685"/>
      <c r="E1685"/>
      <c r="F1685"/>
      <c r="G1685"/>
      <c r="H1685"/>
      <c r="I1685"/>
      <c r="J1685"/>
      <c r="K1685"/>
      <c r="L1685"/>
    </row>
    <row r="1686" spans="1:12" ht="22.95" customHeight="1" x14ac:dyDescent="0.25">
      <c r="A1686"/>
      <c r="B1686"/>
      <c r="C1686"/>
      <c r="D1686"/>
      <c r="E1686"/>
      <c r="F1686"/>
      <c r="G1686"/>
      <c r="H1686"/>
      <c r="I1686"/>
      <c r="J1686"/>
      <c r="K1686"/>
      <c r="L1686"/>
    </row>
    <row r="1687" spans="1:12" ht="22.95" customHeight="1" x14ac:dyDescent="0.25">
      <c r="A1687"/>
      <c r="B1687"/>
      <c r="C1687"/>
      <c r="D1687"/>
      <c r="E1687"/>
      <c r="F1687"/>
      <c r="G1687"/>
      <c r="H1687"/>
      <c r="I1687"/>
      <c r="J1687"/>
      <c r="K1687"/>
      <c r="L1687"/>
    </row>
    <row r="1688" spans="1:12" ht="22.95" customHeight="1" x14ac:dyDescent="0.25">
      <c r="A1688"/>
      <c r="B1688"/>
      <c r="C1688"/>
      <c r="D1688"/>
      <c r="E1688"/>
      <c r="F1688"/>
      <c r="G1688"/>
      <c r="H1688"/>
      <c r="I1688"/>
      <c r="J1688"/>
      <c r="K1688"/>
      <c r="L1688"/>
    </row>
    <row r="1689" spans="1:12" ht="22.95" customHeight="1" x14ac:dyDescent="0.25">
      <c r="A1689"/>
      <c r="B1689"/>
      <c r="C1689"/>
      <c r="D1689"/>
      <c r="E1689"/>
      <c r="F1689"/>
      <c r="G1689"/>
      <c r="H1689"/>
      <c r="I1689"/>
      <c r="J1689"/>
      <c r="K1689"/>
      <c r="L1689"/>
    </row>
    <row r="1690" spans="1:12" ht="22.95" customHeight="1" x14ac:dyDescent="0.25">
      <c r="A1690"/>
      <c r="B1690"/>
      <c r="C1690"/>
      <c r="D1690"/>
      <c r="E1690"/>
      <c r="F1690"/>
      <c r="G1690"/>
      <c r="H1690"/>
      <c r="I1690"/>
      <c r="J1690"/>
      <c r="K1690"/>
      <c r="L1690"/>
    </row>
    <row r="1691" spans="1:12" ht="22.95" customHeight="1" x14ac:dyDescent="0.25">
      <c r="A1691"/>
      <c r="B1691"/>
      <c r="C1691"/>
      <c r="D1691"/>
      <c r="E1691"/>
      <c r="F1691"/>
      <c r="G1691"/>
      <c r="H1691"/>
      <c r="I1691"/>
      <c r="J1691"/>
      <c r="K1691"/>
      <c r="L1691"/>
    </row>
    <row r="1692" spans="1:12" ht="22.95" customHeight="1" x14ac:dyDescent="0.25">
      <c r="A1692"/>
      <c r="B1692"/>
      <c r="C1692"/>
      <c r="D1692"/>
      <c r="E1692"/>
      <c r="F1692"/>
      <c r="G1692"/>
      <c r="H1692"/>
      <c r="I1692"/>
      <c r="J1692"/>
      <c r="K1692"/>
      <c r="L1692"/>
    </row>
    <row r="1693" spans="1:12" ht="22.95" customHeight="1" x14ac:dyDescent="0.25">
      <c r="A1693"/>
      <c r="B1693"/>
      <c r="C1693"/>
      <c r="D1693"/>
      <c r="E1693"/>
      <c r="F1693"/>
      <c r="G1693"/>
      <c r="H1693"/>
      <c r="I1693"/>
      <c r="J1693"/>
      <c r="K1693"/>
      <c r="L1693"/>
    </row>
    <row r="1694" spans="1:12" ht="22.95" customHeight="1" x14ac:dyDescent="0.25">
      <c r="A1694"/>
      <c r="B1694"/>
      <c r="C1694"/>
      <c r="D1694"/>
      <c r="E1694"/>
      <c r="F1694"/>
      <c r="G1694"/>
      <c r="H1694"/>
      <c r="I1694"/>
      <c r="J1694"/>
      <c r="K1694"/>
      <c r="L1694"/>
    </row>
    <row r="1695" spans="1:12" ht="22.95" customHeight="1" x14ac:dyDescent="0.25">
      <c r="A1695"/>
      <c r="B1695"/>
      <c r="C1695"/>
      <c r="D1695"/>
      <c r="E1695"/>
      <c r="F1695"/>
      <c r="G1695"/>
      <c r="H1695"/>
      <c r="I1695"/>
      <c r="J1695"/>
      <c r="K1695"/>
      <c r="L1695"/>
    </row>
    <row r="1696" spans="1:12" ht="22.95" customHeight="1" x14ac:dyDescent="0.25">
      <c r="A1696"/>
      <c r="B1696"/>
      <c r="C1696"/>
      <c r="D1696"/>
      <c r="E1696"/>
      <c r="F1696"/>
      <c r="G1696"/>
      <c r="H1696"/>
      <c r="I1696"/>
      <c r="J1696"/>
      <c r="K1696"/>
      <c r="L1696"/>
    </row>
    <row r="1697" spans="1:12" ht="22.95" customHeight="1" x14ac:dyDescent="0.25">
      <c r="A1697"/>
      <c r="B1697"/>
      <c r="C1697"/>
      <c r="D1697"/>
      <c r="E1697"/>
      <c r="F1697"/>
      <c r="G1697"/>
      <c r="H1697"/>
      <c r="I1697"/>
      <c r="J1697"/>
      <c r="K1697"/>
      <c r="L1697"/>
    </row>
    <row r="1698" spans="1:12" ht="22.95" customHeight="1" x14ac:dyDescent="0.25">
      <c r="A1698"/>
      <c r="B1698"/>
      <c r="C1698"/>
      <c r="D1698"/>
      <c r="E1698"/>
      <c r="F1698"/>
      <c r="G1698"/>
      <c r="H1698"/>
      <c r="I1698"/>
      <c r="J1698"/>
      <c r="K1698"/>
      <c r="L1698"/>
    </row>
    <row r="1699" spans="1:12" ht="22.95" customHeight="1" x14ac:dyDescent="0.25">
      <c r="A1699"/>
      <c r="B1699"/>
      <c r="C1699"/>
      <c r="D1699"/>
      <c r="E1699"/>
      <c r="F1699"/>
      <c r="G1699"/>
      <c r="H1699"/>
      <c r="I1699"/>
      <c r="J1699"/>
      <c r="K1699"/>
      <c r="L1699"/>
    </row>
    <row r="1700" spans="1:12" ht="22.95" customHeight="1" x14ac:dyDescent="0.25">
      <c r="A1700"/>
      <c r="B1700"/>
      <c r="C1700"/>
      <c r="D1700"/>
      <c r="E1700"/>
      <c r="F1700"/>
      <c r="G1700"/>
      <c r="H1700"/>
      <c r="I1700"/>
      <c r="J1700"/>
      <c r="K1700"/>
      <c r="L1700"/>
    </row>
    <row r="1701" spans="1:12" ht="22.95" customHeight="1" x14ac:dyDescent="0.25">
      <c r="A1701"/>
      <c r="B1701"/>
      <c r="C1701"/>
      <c r="D1701"/>
      <c r="E1701"/>
      <c r="F1701"/>
      <c r="G1701"/>
      <c r="H1701"/>
      <c r="I1701"/>
      <c r="J1701"/>
      <c r="K1701"/>
      <c r="L1701"/>
    </row>
    <row r="1702" spans="1:12" ht="22.95" customHeight="1" x14ac:dyDescent="0.25">
      <c r="A1702"/>
      <c r="B1702"/>
      <c r="C1702"/>
      <c r="D1702"/>
      <c r="E1702"/>
      <c r="F1702"/>
      <c r="G1702"/>
      <c r="H1702"/>
      <c r="I1702"/>
      <c r="J1702"/>
      <c r="K1702"/>
      <c r="L1702"/>
    </row>
    <row r="1703" spans="1:12" ht="22.95" customHeight="1" x14ac:dyDescent="0.25">
      <c r="A1703"/>
      <c r="B1703"/>
      <c r="C1703"/>
      <c r="D1703"/>
      <c r="E1703"/>
      <c r="F1703"/>
      <c r="G1703"/>
      <c r="H1703"/>
      <c r="I1703"/>
      <c r="J1703"/>
      <c r="K1703"/>
      <c r="L1703"/>
    </row>
    <row r="1704" spans="1:12" ht="22.95" customHeight="1" x14ac:dyDescent="0.25">
      <c r="A1704"/>
      <c r="B1704"/>
      <c r="C1704"/>
      <c r="D1704"/>
      <c r="E1704"/>
      <c r="F1704"/>
      <c r="G1704"/>
      <c r="H1704"/>
      <c r="I1704"/>
      <c r="J1704"/>
      <c r="K1704"/>
      <c r="L1704"/>
    </row>
    <row r="1705" spans="1:12" ht="22.95" customHeight="1" x14ac:dyDescent="0.25">
      <c r="A1705"/>
      <c r="B1705"/>
      <c r="C1705"/>
      <c r="D1705"/>
      <c r="E1705"/>
      <c r="F1705"/>
      <c r="G1705"/>
      <c r="H1705"/>
      <c r="I1705"/>
      <c r="J1705"/>
      <c r="K1705"/>
      <c r="L1705"/>
    </row>
    <row r="1706" spans="1:12" ht="22.95" customHeight="1" x14ac:dyDescent="0.25">
      <c r="A1706"/>
      <c r="B1706"/>
      <c r="C1706"/>
      <c r="D1706"/>
      <c r="E1706"/>
      <c r="F1706"/>
      <c r="G1706"/>
      <c r="H1706"/>
      <c r="I1706"/>
      <c r="J1706"/>
      <c r="K1706"/>
      <c r="L1706"/>
    </row>
    <row r="1707" spans="1:12" ht="22.95" customHeight="1" x14ac:dyDescent="0.25">
      <c r="A1707"/>
      <c r="B1707"/>
      <c r="C1707"/>
      <c r="D1707"/>
      <c r="E1707"/>
      <c r="F1707"/>
      <c r="G1707"/>
      <c r="H1707"/>
      <c r="I1707"/>
      <c r="J1707"/>
      <c r="K1707"/>
      <c r="L1707"/>
    </row>
    <row r="1708" spans="1:12" ht="22.95" customHeight="1" x14ac:dyDescent="0.25">
      <c r="A1708"/>
      <c r="B1708"/>
      <c r="C1708"/>
      <c r="D1708"/>
      <c r="E1708"/>
      <c r="F1708"/>
      <c r="G1708"/>
      <c r="H1708"/>
      <c r="I1708"/>
      <c r="J1708"/>
      <c r="K1708"/>
      <c r="L1708"/>
    </row>
    <row r="1709" spans="1:12" ht="22.95" customHeight="1" x14ac:dyDescent="0.25">
      <c r="A1709"/>
      <c r="B1709"/>
      <c r="C1709"/>
      <c r="D1709"/>
      <c r="E1709"/>
      <c r="F1709"/>
      <c r="G1709"/>
      <c r="H1709"/>
      <c r="I1709"/>
      <c r="J1709"/>
      <c r="K1709"/>
      <c r="L1709"/>
    </row>
    <row r="1710" spans="1:12" ht="22.95" customHeight="1" x14ac:dyDescent="0.25">
      <c r="A1710"/>
      <c r="B1710"/>
      <c r="C1710"/>
      <c r="D1710"/>
      <c r="E1710"/>
      <c r="F1710"/>
      <c r="G1710"/>
      <c r="H1710"/>
      <c r="I1710"/>
      <c r="J1710"/>
      <c r="K1710"/>
      <c r="L1710"/>
    </row>
    <row r="1711" spans="1:12" ht="22.95" customHeight="1" x14ac:dyDescent="0.25">
      <c r="A1711"/>
      <c r="B1711"/>
      <c r="C1711"/>
      <c r="D1711"/>
      <c r="E1711"/>
      <c r="F1711"/>
      <c r="G1711"/>
      <c r="H1711"/>
      <c r="I1711"/>
      <c r="J1711"/>
      <c r="K1711"/>
      <c r="L1711"/>
    </row>
    <row r="1712" spans="1:12" ht="22.95" customHeight="1" x14ac:dyDescent="0.25">
      <c r="A1712"/>
      <c r="B1712"/>
      <c r="C1712"/>
      <c r="D1712"/>
      <c r="E1712"/>
      <c r="F1712"/>
      <c r="G1712"/>
      <c r="H1712"/>
      <c r="I1712"/>
      <c r="J1712"/>
      <c r="K1712"/>
      <c r="L1712"/>
    </row>
    <row r="1713" spans="1:12" ht="22.95" customHeight="1" x14ac:dyDescent="0.25">
      <c r="A1713"/>
      <c r="B1713"/>
      <c r="C1713"/>
      <c r="D1713"/>
      <c r="E1713"/>
      <c r="F1713"/>
      <c r="G1713"/>
      <c r="H1713"/>
      <c r="I1713"/>
      <c r="J1713"/>
      <c r="K1713"/>
      <c r="L1713"/>
    </row>
    <row r="1714" spans="1:12" ht="22.95" customHeight="1" x14ac:dyDescent="0.25">
      <c r="A1714"/>
      <c r="B1714"/>
      <c r="C1714"/>
      <c r="D1714"/>
      <c r="E1714"/>
      <c r="F1714"/>
      <c r="G1714"/>
      <c r="H1714"/>
      <c r="I1714"/>
      <c r="J1714"/>
      <c r="K1714"/>
      <c r="L1714"/>
    </row>
    <row r="1715" spans="1:12" ht="22.95" customHeight="1" x14ac:dyDescent="0.25">
      <c r="A1715"/>
      <c r="B1715"/>
      <c r="C1715"/>
      <c r="D1715"/>
      <c r="E1715"/>
      <c r="F1715"/>
      <c r="G1715"/>
      <c r="H1715"/>
      <c r="I1715"/>
      <c r="J1715"/>
      <c r="K1715"/>
      <c r="L1715"/>
    </row>
    <row r="1716" spans="1:12" ht="22.95" customHeight="1" x14ac:dyDescent="0.25">
      <c r="A1716"/>
      <c r="B1716"/>
      <c r="C1716"/>
      <c r="D1716"/>
      <c r="E1716"/>
      <c r="F1716"/>
      <c r="G1716"/>
      <c r="H1716"/>
      <c r="I1716"/>
      <c r="J1716"/>
      <c r="K1716"/>
      <c r="L1716"/>
    </row>
    <row r="1717" spans="1:12" ht="22.95" customHeight="1" x14ac:dyDescent="0.25">
      <c r="A1717"/>
      <c r="B1717"/>
      <c r="C1717"/>
      <c r="D1717"/>
      <c r="E1717"/>
      <c r="F1717"/>
      <c r="G1717"/>
      <c r="H1717"/>
      <c r="I1717"/>
      <c r="J1717"/>
      <c r="K1717"/>
      <c r="L1717"/>
    </row>
    <row r="1718" spans="1:12" ht="22.95" customHeight="1" x14ac:dyDescent="0.25">
      <c r="A1718"/>
      <c r="B1718"/>
      <c r="C1718"/>
      <c r="D1718"/>
      <c r="E1718"/>
      <c r="F1718"/>
      <c r="G1718"/>
      <c r="H1718"/>
      <c r="I1718"/>
      <c r="J1718"/>
      <c r="K1718"/>
      <c r="L1718"/>
    </row>
    <row r="1719" spans="1:12" ht="22.95" customHeight="1" x14ac:dyDescent="0.25">
      <c r="A1719"/>
      <c r="B1719"/>
      <c r="C1719"/>
      <c r="D1719"/>
      <c r="E1719"/>
      <c r="F1719"/>
      <c r="G1719"/>
      <c r="H1719"/>
      <c r="I1719"/>
      <c r="J1719"/>
      <c r="K1719"/>
      <c r="L1719"/>
    </row>
    <row r="1720" spans="1:12" ht="22.95" customHeight="1" x14ac:dyDescent="0.25">
      <c r="A1720"/>
      <c r="B1720"/>
      <c r="C1720"/>
      <c r="D1720"/>
      <c r="E1720"/>
      <c r="F1720"/>
      <c r="G1720"/>
      <c r="H1720"/>
      <c r="I1720"/>
      <c r="J1720"/>
      <c r="K1720"/>
      <c r="L1720"/>
    </row>
    <row r="1721" spans="1:12" ht="21" customHeight="1" x14ac:dyDescent="0.25">
      <c r="A1721"/>
      <c r="B1721"/>
      <c r="C1721"/>
      <c r="D1721"/>
      <c r="E1721"/>
      <c r="F1721"/>
      <c r="G1721"/>
      <c r="H1721"/>
      <c r="I1721"/>
      <c r="J1721"/>
      <c r="K1721"/>
      <c r="L1721"/>
    </row>
    <row r="1722" spans="1:12" ht="21" customHeight="1" x14ac:dyDescent="0.25">
      <c r="A1722"/>
      <c r="B1722"/>
      <c r="C1722"/>
      <c r="D1722"/>
      <c r="E1722"/>
      <c r="F1722"/>
      <c r="G1722"/>
      <c r="H1722"/>
      <c r="I1722"/>
      <c r="J1722"/>
      <c r="K1722"/>
      <c r="L1722"/>
    </row>
    <row r="1723" spans="1:12" ht="100.2" customHeight="1" x14ac:dyDescent="0.25">
      <c r="A1723"/>
      <c r="B1723"/>
      <c r="C1723"/>
      <c r="D1723"/>
      <c r="E1723"/>
      <c r="F1723"/>
      <c r="G1723"/>
      <c r="H1723"/>
      <c r="I1723"/>
      <c r="J1723"/>
      <c r="K1723"/>
      <c r="L1723"/>
    </row>
    <row r="1724" spans="1:12" ht="19.95" customHeight="1" x14ac:dyDescent="0.25">
      <c r="A1724"/>
      <c r="B1724"/>
      <c r="C1724"/>
      <c r="D1724"/>
      <c r="E1724"/>
      <c r="F1724"/>
      <c r="G1724"/>
      <c r="H1724"/>
      <c r="I1724"/>
      <c r="J1724"/>
      <c r="K1724"/>
      <c r="L1724"/>
    </row>
    <row r="1725" spans="1:12" ht="22.95" customHeight="1" x14ac:dyDescent="0.25">
      <c r="A1725"/>
      <c r="B1725"/>
      <c r="C1725"/>
      <c r="D1725"/>
      <c r="E1725"/>
      <c r="F1725"/>
      <c r="G1725"/>
      <c r="H1725"/>
      <c r="I1725"/>
      <c r="J1725"/>
      <c r="K1725"/>
      <c r="L1725"/>
    </row>
    <row r="1726" spans="1:12" ht="22.95" customHeight="1" x14ac:dyDescent="0.25">
      <c r="A1726"/>
      <c r="B1726"/>
      <c r="C1726"/>
      <c r="D1726"/>
      <c r="E1726"/>
      <c r="F1726"/>
      <c r="G1726"/>
      <c r="H1726"/>
      <c r="I1726"/>
      <c r="J1726"/>
      <c r="K1726"/>
      <c r="L1726"/>
    </row>
    <row r="1727" spans="1:12" ht="22.95" customHeight="1" x14ac:dyDescent="0.25">
      <c r="A1727"/>
      <c r="B1727"/>
      <c r="C1727"/>
      <c r="D1727"/>
      <c r="E1727"/>
      <c r="F1727"/>
      <c r="G1727"/>
      <c r="H1727"/>
      <c r="I1727"/>
      <c r="J1727"/>
      <c r="K1727"/>
      <c r="L1727"/>
    </row>
    <row r="1728" spans="1:12" ht="22.95" customHeight="1" x14ac:dyDescent="0.25">
      <c r="A1728"/>
      <c r="B1728"/>
      <c r="C1728"/>
      <c r="D1728"/>
      <c r="E1728"/>
      <c r="F1728"/>
      <c r="G1728"/>
      <c r="H1728"/>
      <c r="I1728"/>
      <c r="J1728"/>
      <c r="K1728"/>
      <c r="L1728"/>
    </row>
    <row r="1729" spans="1:12" ht="22.95" customHeight="1" x14ac:dyDescent="0.25">
      <c r="A1729"/>
      <c r="B1729"/>
      <c r="C1729"/>
      <c r="D1729"/>
      <c r="E1729"/>
      <c r="F1729"/>
      <c r="G1729"/>
      <c r="H1729"/>
      <c r="I1729"/>
      <c r="J1729"/>
      <c r="K1729"/>
      <c r="L1729"/>
    </row>
    <row r="1730" spans="1:12" ht="22.95" customHeight="1" x14ac:dyDescent="0.25">
      <c r="A1730"/>
      <c r="B1730"/>
      <c r="C1730"/>
      <c r="D1730"/>
      <c r="E1730"/>
      <c r="F1730"/>
      <c r="G1730"/>
      <c r="H1730"/>
      <c r="I1730"/>
      <c r="J1730"/>
      <c r="K1730"/>
      <c r="L1730"/>
    </row>
    <row r="1731" spans="1:12" ht="22.95" customHeight="1" x14ac:dyDescent="0.25">
      <c r="A1731"/>
      <c r="B1731"/>
      <c r="C1731"/>
      <c r="D1731"/>
      <c r="E1731"/>
      <c r="F1731"/>
      <c r="G1731"/>
      <c r="H1731"/>
      <c r="I1731"/>
      <c r="J1731"/>
      <c r="K1731"/>
      <c r="L1731"/>
    </row>
    <row r="1732" spans="1:12" ht="22.95" customHeight="1" x14ac:dyDescent="0.25">
      <c r="A1732"/>
      <c r="B1732"/>
      <c r="C1732"/>
      <c r="D1732"/>
      <c r="E1732"/>
      <c r="F1732"/>
      <c r="G1732"/>
      <c r="H1732"/>
      <c r="I1732"/>
      <c r="J1732"/>
      <c r="K1732"/>
      <c r="L1732"/>
    </row>
    <row r="1733" spans="1:12" ht="22.95" customHeight="1" x14ac:dyDescent="0.25">
      <c r="A1733"/>
      <c r="B1733"/>
      <c r="C1733"/>
      <c r="D1733"/>
      <c r="E1733"/>
      <c r="F1733"/>
      <c r="G1733"/>
      <c r="H1733"/>
      <c r="I1733"/>
      <c r="J1733"/>
      <c r="K1733"/>
      <c r="L1733"/>
    </row>
    <row r="1734" spans="1:12" ht="22.95" customHeight="1" x14ac:dyDescent="0.25">
      <c r="A1734"/>
      <c r="B1734"/>
      <c r="C1734"/>
      <c r="D1734"/>
      <c r="E1734"/>
      <c r="F1734"/>
      <c r="G1734"/>
      <c r="H1734"/>
      <c r="I1734"/>
      <c r="J1734"/>
      <c r="K1734"/>
      <c r="L1734"/>
    </row>
    <row r="1735" spans="1:12" ht="22.95" customHeight="1" x14ac:dyDescent="0.25">
      <c r="A1735"/>
      <c r="B1735"/>
      <c r="C1735"/>
      <c r="D1735"/>
      <c r="E1735"/>
      <c r="F1735"/>
      <c r="G1735"/>
      <c r="H1735"/>
      <c r="I1735"/>
      <c r="J1735"/>
      <c r="K1735"/>
      <c r="L1735"/>
    </row>
    <row r="1736" spans="1:12" ht="22.95" customHeight="1" x14ac:dyDescent="0.25">
      <c r="A1736"/>
      <c r="B1736"/>
      <c r="C1736"/>
      <c r="D1736"/>
      <c r="E1736"/>
      <c r="F1736"/>
      <c r="G1736"/>
      <c r="H1736"/>
      <c r="I1736"/>
      <c r="J1736"/>
      <c r="K1736"/>
      <c r="L1736"/>
    </row>
    <row r="1737" spans="1:12" ht="22.95" customHeight="1" x14ac:dyDescent="0.25">
      <c r="A1737"/>
      <c r="B1737"/>
      <c r="C1737"/>
      <c r="D1737"/>
      <c r="E1737"/>
      <c r="F1737"/>
      <c r="G1737"/>
      <c r="H1737"/>
      <c r="I1737"/>
      <c r="J1737"/>
      <c r="K1737"/>
      <c r="L1737"/>
    </row>
    <row r="1738" spans="1:12" ht="22.95" customHeight="1" x14ac:dyDescent="0.25">
      <c r="A1738"/>
      <c r="B1738"/>
      <c r="C1738"/>
      <c r="D1738"/>
      <c r="E1738"/>
      <c r="F1738"/>
      <c r="G1738"/>
      <c r="H1738"/>
      <c r="I1738"/>
      <c r="J1738"/>
      <c r="K1738"/>
      <c r="L1738"/>
    </row>
    <row r="1739" spans="1:12" ht="22.95" customHeight="1" x14ac:dyDescent="0.25">
      <c r="A1739"/>
      <c r="B1739"/>
      <c r="C1739"/>
      <c r="D1739"/>
      <c r="E1739"/>
      <c r="F1739"/>
      <c r="G1739"/>
      <c r="H1739"/>
      <c r="I1739"/>
      <c r="J1739"/>
      <c r="K1739"/>
      <c r="L1739"/>
    </row>
    <row r="1740" spans="1:12" ht="22.95" customHeight="1" x14ac:dyDescent="0.25">
      <c r="A1740"/>
      <c r="B1740"/>
      <c r="C1740"/>
      <c r="D1740"/>
      <c r="E1740"/>
      <c r="F1740"/>
      <c r="G1740"/>
      <c r="H1740"/>
      <c r="I1740"/>
      <c r="J1740"/>
      <c r="K1740"/>
      <c r="L1740"/>
    </row>
    <row r="1741" spans="1:12" ht="22.95" customHeight="1" x14ac:dyDescent="0.25">
      <c r="A1741"/>
      <c r="B1741"/>
      <c r="C1741"/>
      <c r="D1741"/>
      <c r="E1741"/>
      <c r="F1741"/>
      <c r="G1741"/>
      <c r="H1741"/>
      <c r="I1741"/>
      <c r="J1741"/>
      <c r="K1741"/>
      <c r="L1741"/>
    </row>
    <row r="1742" spans="1:12" ht="22.95" customHeight="1" x14ac:dyDescent="0.25">
      <c r="A1742"/>
      <c r="B1742"/>
      <c r="C1742"/>
      <c r="D1742"/>
      <c r="E1742"/>
      <c r="F1742"/>
      <c r="G1742"/>
      <c r="H1742"/>
      <c r="I1742"/>
      <c r="J1742"/>
      <c r="K1742"/>
      <c r="L1742"/>
    </row>
    <row r="1743" spans="1:12" ht="22.95" customHeight="1" x14ac:dyDescent="0.25">
      <c r="A1743"/>
      <c r="B1743"/>
      <c r="C1743"/>
      <c r="D1743"/>
      <c r="E1743"/>
      <c r="F1743"/>
      <c r="G1743"/>
      <c r="H1743"/>
      <c r="I1743"/>
      <c r="J1743"/>
      <c r="K1743"/>
      <c r="L1743"/>
    </row>
    <row r="1744" spans="1:12" ht="22.95" customHeight="1" x14ac:dyDescent="0.25">
      <c r="A1744"/>
      <c r="B1744"/>
      <c r="C1744"/>
      <c r="D1744"/>
      <c r="E1744"/>
      <c r="F1744"/>
      <c r="G1744"/>
      <c r="H1744"/>
      <c r="I1744"/>
      <c r="J1744"/>
      <c r="K1744"/>
      <c r="L1744"/>
    </row>
    <row r="1745" spans="1:12" ht="22.95" customHeight="1" x14ac:dyDescent="0.25">
      <c r="A1745"/>
      <c r="B1745"/>
      <c r="C1745"/>
      <c r="D1745"/>
      <c r="E1745"/>
      <c r="F1745"/>
      <c r="G1745"/>
      <c r="H1745"/>
      <c r="I1745"/>
      <c r="J1745"/>
      <c r="K1745"/>
      <c r="L1745"/>
    </row>
    <row r="1746" spans="1:12" ht="22.95" customHeight="1" x14ac:dyDescent="0.25">
      <c r="A1746"/>
      <c r="B1746"/>
      <c r="C1746"/>
      <c r="D1746"/>
      <c r="E1746"/>
      <c r="F1746"/>
      <c r="G1746"/>
      <c r="H1746"/>
      <c r="I1746"/>
      <c r="J1746"/>
      <c r="K1746"/>
      <c r="L1746"/>
    </row>
    <row r="1747" spans="1:12" ht="22.95" customHeight="1" x14ac:dyDescent="0.25">
      <c r="A1747"/>
      <c r="B1747"/>
      <c r="C1747"/>
      <c r="D1747"/>
      <c r="E1747"/>
      <c r="F1747"/>
      <c r="G1747"/>
      <c r="H1747"/>
      <c r="I1747"/>
      <c r="J1747"/>
      <c r="K1747"/>
      <c r="L1747"/>
    </row>
    <row r="1748" spans="1:12" ht="22.95" customHeight="1" x14ac:dyDescent="0.25">
      <c r="A1748"/>
      <c r="B1748"/>
      <c r="C1748"/>
      <c r="D1748"/>
      <c r="E1748"/>
      <c r="F1748"/>
      <c r="G1748"/>
      <c r="H1748"/>
      <c r="I1748"/>
      <c r="J1748"/>
      <c r="K1748"/>
      <c r="L1748"/>
    </row>
    <row r="1749" spans="1:12" ht="22.95" customHeight="1" x14ac:dyDescent="0.25">
      <c r="A1749"/>
      <c r="B1749"/>
      <c r="C1749"/>
      <c r="D1749"/>
      <c r="E1749"/>
      <c r="F1749"/>
      <c r="G1749"/>
      <c r="H1749"/>
      <c r="I1749"/>
      <c r="J1749"/>
      <c r="K1749"/>
      <c r="L1749"/>
    </row>
    <row r="1750" spans="1:12" ht="22.95" customHeight="1" x14ac:dyDescent="0.25">
      <c r="A1750"/>
      <c r="B1750"/>
      <c r="C1750"/>
      <c r="D1750"/>
      <c r="E1750"/>
      <c r="F1750"/>
      <c r="G1750"/>
      <c r="H1750"/>
      <c r="I1750"/>
      <c r="J1750"/>
      <c r="K1750"/>
      <c r="L1750"/>
    </row>
    <row r="1751" spans="1:12" ht="22.95" customHeight="1" x14ac:dyDescent="0.25">
      <c r="A1751"/>
      <c r="B1751"/>
      <c r="C1751"/>
      <c r="D1751"/>
      <c r="E1751"/>
      <c r="F1751"/>
      <c r="G1751"/>
      <c r="H1751"/>
      <c r="I1751"/>
      <c r="J1751"/>
      <c r="K1751"/>
      <c r="L1751"/>
    </row>
    <row r="1752" spans="1:12" ht="22.95" customHeight="1" x14ac:dyDescent="0.25">
      <c r="A1752"/>
      <c r="B1752"/>
      <c r="C1752"/>
      <c r="D1752"/>
      <c r="E1752"/>
      <c r="F1752"/>
      <c r="G1752"/>
      <c r="H1752"/>
      <c r="I1752"/>
      <c r="J1752"/>
      <c r="K1752"/>
      <c r="L1752"/>
    </row>
    <row r="1753" spans="1:12" ht="22.95" customHeight="1" x14ac:dyDescent="0.25">
      <c r="A1753"/>
      <c r="B1753"/>
      <c r="C1753"/>
      <c r="D1753"/>
      <c r="E1753"/>
      <c r="F1753"/>
      <c r="G1753"/>
      <c r="H1753"/>
      <c r="I1753"/>
      <c r="J1753"/>
      <c r="K1753"/>
      <c r="L1753"/>
    </row>
    <row r="1754" spans="1:12" ht="22.95" customHeight="1" x14ac:dyDescent="0.25">
      <c r="A1754"/>
      <c r="B1754"/>
      <c r="C1754"/>
      <c r="D1754"/>
      <c r="E1754"/>
      <c r="F1754"/>
      <c r="G1754"/>
      <c r="H1754"/>
      <c r="I1754"/>
      <c r="J1754"/>
      <c r="K1754"/>
      <c r="L1754"/>
    </row>
    <row r="1755" spans="1:12" ht="22.95" customHeight="1" x14ac:dyDescent="0.25">
      <c r="A1755"/>
      <c r="B1755"/>
      <c r="C1755"/>
      <c r="D1755"/>
      <c r="E1755"/>
      <c r="F1755"/>
      <c r="G1755"/>
      <c r="H1755"/>
      <c r="I1755"/>
      <c r="J1755"/>
      <c r="K1755"/>
      <c r="L1755"/>
    </row>
    <row r="1756" spans="1:12" ht="22.95" customHeight="1" x14ac:dyDescent="0.25">
      <c r="A1756"/>
      <c r="B1756"/>
      <c r="C1756"/>
      <c r="D1756"/>
      <c r="E1756"/>
      <c r="F1756"/>
      <c r="G1756"/>
      <c r="H1756"/>
      <c r="I1756"/>
      <c r="J1756"/>
      <c r="K1756"/>
      <c r="L1756"/>
    </row>
    <row r="1757" spans="1:12" ht="22.95" customHeight="1" x14ac:dyDescent="0.25">
      <c r="A1757"/>
      <c r="B1757"/>
      <c r="C1757"/>
      <c r="D1757"/>
      <c r="E1757"/>
      <c r="F1757"/>
      <c r="G1757"/>
      <c r="H1757"/>
      <c r="I1757"/>
      <c r="J1757"/>
      <c r="K1757"/>
      <c r="L1757"/>
    </row>
    <row r="1758" spans="1:12" ht="22.95" customHeight="1" x14ac:dyDescent="0.25">
      <c r="A1758"/>
      <c r="B1758"/>
      <c r="C1758"/>
      <c r="D1758"/>
      <c r="E1758"/>
      <c r="F1758"/>
      <c r="G1758"/>
      <c r="H1758"/>
      <c r="I1758"/>
      <c r="J1758"/>
      <c r="K1758"/>
      <c r="L1758"/>
    </row>
    <row r="1759" spans="1:12" ht="22.95" customHeight="1" x14ac:dyDescent="0.25">
      <c r="A1759"/>
      <c r="B1759"/>
      <c r="C1759"/>
      <c r="D1759"/>
      <c r="E1759"/>
      <c r="F1759"/>
      <c r="G1759"/>
      <c r="H1759"/>
      <c r="I1759"/>
      <c r="J1759"/>
      <c r="K1759"/>
      <c r="L1759"/>
    </row>
    <row r="1760" spans="1:12" ht="22.95" customHeight="1" x14ac:dyDescent="0.25">
      <c r="A1760"/>
      <c r="B1760"/>
      <c r="C1760"/>
      <c r="D1760"/>
      <c r="E1760"/>
      <c r="F1760"/>
      <c r="G1760"/>
      <c r="H1760"/>
      <c r="I1760"/>
      <c r="J1760"/>
      <c r="K1760"/>
      <c r="L1760"/>
    </row>
    <row r="1761" spans="1:12" ht="22.95" customHeight="1" x14ac:dyDescent="0.25">
      <c r="A1761"/>
      <c r="B1761"/>
      <c r="C1761"/>
      <c r="D1761"/>
      <c r="E1761"/>
      <c r="F1761"/>
      <c r="G1761"/>
      <c r="H1761"/>
      <c r="I1761"/>
      <c r="J1761"/>
      <c r="K1761"/>
      <c r="L1761"/>
    </row>
    <row r="1762" spans="1:12" ht="22.95" customHeight="1" x14ac:dyDescent="0.25">
      <c r="A1762"/>
      <c r="B1762"/>
      <c r="C1762"/>
      <c r="D1762"/>
      <c r="E1762"/>
      <c r="F1762"/>
      <c r="G1762"/>
      <c r="H1762"/>
      <c r="I1762"/>
      <c r="J1762"/>
      <c r="K1762"/>
      <c r="L1762"/>
    </row>
    <row r="1763" spans="1:12" ht="22.95" customHeight="1" x14ac:dyDescent="0.25">
      <c r="A1763"/>
      <c r="B1763"/>
      <c r="C1763"/>
      <c r="D1763"/>
      <c r="E1763"/>
      <c r="F1763"/>
      <c r="G1763"/>
      <c r="H1763"/>
      <c r="I1763"/>
      <c r="J1763"/>
      <c r="K1763"/>
      <c r="L1763"/>
    </row>
    <row r="1764" spans="1:12" ht="22.95" customHeight="1" x14ac:dyDescent="0.25">
      <c r="A1764"/>
      <c r="B1764"/>
      <c r="C1764"/>
      <c r="D1764"/>
      <c r="E1764"/>
      <c r="F1764"/>
      <c r="G1764"/>
      <c r="H1764"/>
      <c r="I1764"/>
      <c r="J1764"/>
      <c r="K1764"/>
      <c r="L1764"/>
    </row>
    <row r="1765" spans="1:12" ht="22.95" customHeight="1" x14ac:dyDescent="0.25">
      <c r="A1765"/>
      <c r="B1765"/>
      <c r="C1765"/>
      <c r="D1765"/>
      <c r="E1765"/>
      <c r="F1765"/>
      <c r="G1765"/>
      <c r="H1765"/>
      <c r="I1765"/>
      <c r="J1765"/>
      <c r="K1765"/>
      <c r="L1765"/>
    </row>
    <row r="1766" spans="1:12" ht="22.95" customHeight="1" x14ac:dyDescent="0.25">
      <c r="A1766"/>
      <c r="B1766"/>
      <c r="C1766"/>
      <c r="D1766"/>
      <c r="E1766"/>
      <c r="F1766"/>
      <c r="G1766"/>
      <c r="H1766"/>
      <c r="I1766"/>
      <c r="J1766"/>
      <c r="K1766"/>
      <c r="L1766"/>
    </row>
    <row r="1767" spans="1:12" ht="22.95" customHeight="1" x14ac:dyDescent="0.25">
      <c r="A1767"/>
      <c r="B1767"/>
      <c r="C1767"/>
      <c r="D1767"/>
      <c r="E1767"/>
      <c r="F1767"/>
      <c r="G1767"/>
      <c r="H1767"/>
      <c r="I1767"/>
      <c r="J1767"/>
      <c r="K1767"/>
      <c r="L1767"/>
    </row>
    <row r="1768" spans="1:12" ht="22.95" customHeight="1" x14ac:dyDescent="0.25">
      <c r="A1768"/>
      <c r="B1768"/>
      <c r="C1768"/>
      <c r="D1768"/>
      <c r="E1768"/>
      <c r="F1768"/>
      <c r="G1768"/>
      <c r="H1768"/>
      <c r="I1768"/>
      <c r="J1768"/>
      <c r="K1768"/>
      <c r="L1768"/>
    </row>
    <row r="1769" spans="1:12" ht="22.95" customHeight="1" x14ac:dyDescent="0.25">
      <c r="A1769"/>
      <c r="B1769"/>
      <c r="C1769"/>
      <c r="D1769"/>
      <c r="E1769"/>
      <c r="F1769"/>
      <c r="G1769"/>
      <c r="H1769"/>
      <c r="I1769"/>
      <c r="J1769"/>
      <c r="K1769"/>
      <c r="L1769"/>
    </row>
    <row r="1770" spans="1:12" ht="22.95" customHeight="1" x14ac:dyDescent="0.25">
      <c r="A1770"/>
      <c r="B1770"/>
      <c r="C1770"/>
      <c r="D1770"/>
      <c r="E1770"/>
      <c r="F1770"/>
      <c r="G1770"/>
      <c r="H1770"/>
      <c r="I1770"/>
      <c r="J1770"/>
      <c r="K1770"/>
      <c r="L1770"/>
    </row>
    <row r="1771" spans="1:12" ht="22.95" customHeight="1" x14ac:dyDescent="0.25">
      <c r="A1771"/>
      <c r="B1771"/>
      <c r="C1771"/>
      <c r="D1771"/>
      <c r="E1771"/>
      <c r="F1771"/>
      <c r="G1771"/>
      <c r="H1771"/>
      <c r="I1771"/>
      <c r="J1771"/>
      <c r="K1771"/>
      <c r="L1771"/>
    </row>
    <row r="1772" spans="1:12" ht="22.95" customHeight="1" x14ac:dyDescent="0.25">
      <c r="A1772"/>
      <c r="B1772"/>
      <c r="C1772"/>
      <c r="D1772"/>
      <c r="E1772"/>
      <c r="F1772"/>
      <c r="G1772"/>
      <c r="H1772"/>
      <c r="I1772"/>
      <c r="J1772"/>
      <c r="K1772"/>
      <c r="L1772"/>
    </row>
    <row r="1773" spans="1:12" ht="22.95" customHeight="1" x14ac:dyDescent="0.25">
      <c r="A1773"/>
      <c r="B1773"/>
      <c r="C1773"/>
      <c r="D1773"/>
      <c r="E1773"/>
      <c r="F1773"/>
      <c r="G1773"/>
      <c r="H1773"/>
      <c r="I1773"/>
      <c r="J1773"/>
      <c r="K1773"/>
      <c r="L1773"/>
    </row>
    <row r="1774" spans="1:12" ht="22.95" customHeight="1" x14ac:dyDescent="0.25">
      <c r="A1774"/>
      <c r="B1774"/>
      <c r="C1774"/>
      <c r="D1774"/>
      <c r="E1774"/>
      <c r="F1774"/>
      <c r="G1774"/>
      <c r="H1774"/>
      <c r="I1774"/>
      <c r="J1774"/>
      <c r="K1774"/>
      <c r="L1774"/>
    </row>
    <row r="1775" spans="1:12" ht="22.95" customHeight="1" x14ac:dyDescent="0.25">
      <c r="A1775"/>
      <c r="B1775"/>
      <c r="C1775"/>
      <c r="D1775"/>
      <c r="E1775"/>
      <c r="F1775"/>
      <c r="G1775"/>
      <c r="H1775"/>
      <c r="I1775"/>
      <c r="J1775"/>
      <c r="K1775"/>
      <c r="L1775"/>
    </row>
    <row r="1776" spans="1:12" ht="22.95" customHeight="1" x14ac:dyDescent="0.25">
      <c r="A1776"/>
      <c r="B1776"/>
      <c r="C1776"/>
      <c r="D1776"/>
      <c r="E1776"/>
      <c r="F1776"/>
      <c r="G1776"/>
      <c r="H1776"/>
      <c r="I1776"/>
      <c r="J1776"/>
      <c r="K1776"/>
      <c r="L1776"/>
    </row>
    <row r="1777" spans="1:12" ht="22.95" customHeight="1" x14ac:dyDescent="0.25">
      <c r="A1777"/>
      <c r="B1777"/>
      <c r="C1777"/>
      <c r="D1777"/>
      <c r="E1777"/>
      <c r="F1777"/>
      <c r="G1777"/>
      <c r="H1777"/>
      <c r="I1777"/>
      <c r="J1777"/>
      <c r="K1777"/>
      <c r="L1777"/>
    </row>
    <row r="1778" spans="1:12" ht="22.95" customHeight="1" x14ac:dyDescent="0.25">
      <c r="A1778"/>
      <c r="B1778"/>
      <c r="C1778"/>
      <c r="D1778"/>
      <c r="E1778"/>
      <c r="F1778"/>
      <c r="G1778"/>
      <c r="H1778"/>
      <c r="I1778"/>
      <c r="J1778"/>
      <c r="K1778"/>
      <c r="L1778"/>
    </row>
    <row r="1779" spans="1:12" ht="22.95" customHeight="1" x14ac:dyDescent="0.25">
      <c r="A1779"/>
      <c r="B1779"/>
      <c r="C1779"/>
      <c r="D1779"/>
      <c r="E1779"/>
      <c r="F1779"/>
      <c r="G1779"/>
      <c r="H1779"/>
      <c r="I1779"/>
      <c r="J1779"/>
      <c r="K1779"/>
      <c r="L1779"/>
    </row>
    <row r="1780" spans="1:12" ht="22.95" customHeight="1" x14ac:dyDescent="0.25">
      <c r="A1780"/>
      <c r="B1780"/>
      <c r="C1780"/>
      <c r="D1780"/>
      <c r="E1780"/>
      <c r="F1780"/>
      <c r="G1780"/>
      <c r="H1780"/>
      <c r="I1780"/>
      <c r="J1780"/>
      <c r="K1780"/>
      <c r="L1780"/>
    </row>
    <row r="1781" spans="1:12" ht="22.95" customHeight="1" x14ac:dyDescent="0.25">
      <c r="A1781"/>
      <c r="B1781"/>
      <c r="C1781"/>
      <c r="D1781"/>
      <c r="E1781"/>
      <c r="F1781"/>
      <c r="G1781"/>
      <c r="H1781"/>
      <c r="I1781"/>
      <c r="J1781"/>
      <c r="K1781"/>
      <c r="L1781"/>
    </row>
    <row r="1782" spans="1:12" ht="22.95" customHeight="1" x14ac:dyDescent="0.25">
      <c r="A1782"/>
      <c r="B1782"/>
      <c r="C1782"/>
      <c r="D1782"/>
      <c r="E1782"/>
      <c r="F1782"/>
      <c r="G1782"/>
      <c r="H1782"/>
      <c r="I1782"/>
      <c r="J1782"/>
      <c r="K1782"/>
      <c r="L1782"/>
    </row>
    <row r="1783" spans="1:12" ht="22.95" customHeight="1" x14ac:dyDescent="0.25">
      <c r="A1783"/>
      <c r="B1783"/>
      <c r="C1783"/>
      <c r="D1783"/>
      <c r="E1783"/>
      <c r="F1783"/>
      <c r="G1783"/>
      <c r="H1783"/>
      <c r="I1783"/>
      <c r="J1783"/>
      <c r="K1783"/>
      <c r="L1783"/>
    </row>
    <row r="1784" spans="1:12" ht="22.95" customHeight="1" x14ac:dyDescent="0.25">
      <c r="A1784"/>
      <c r="B1784"/>
      <c r="C1784"/>
      <c r="D1784"/>
      <c r="E1784"/>
      <c r="F1784"/>
      <c r="G1784"/>
      <c r="H1784"/>
      <c r="I1784"/>
      <c r="J1784"/>
      <c r="K1784"/>
      <c r="L1784"/>
    </row>
    <row r="1785" spans="1:12" ht="22.95" customHeight="1" x14ac:dyDescent="0.25">
      <c r="A1785"/>
      <c r="B1785"/>
      <c r="C1785"/>
      <c r="D1785"/>
      <c r="E1785"/>
      <c r="F1785"/>
      <c r="G1785"/>
      <c r="H1785"/>
      <c r="I1785"/>
      <c r="J1785"/>
      <c r="K1785"/>
      <c r="L1785"/>
    </row>
    <row r="1786" spans="1:12" ht="21" customHeight="1" x14ac:dyDescent="0.25">
      <c r="A1786"/>
      <c r="B1786"/>
      <c r="C1786"/>
      <c r="D1786"/>
      <c r="E1786"/>
      <c r="F1786"/>
      <c r="G1786"/>
      <c r="H1786"/>
      <c r="I1786"/>
      <c r="J1786"/>
      <c r="K1786"/>
      <c r="L1786"/>
    </row>
    <row r="1787" spans="1:12" ht="21" customHeight="1" x14ac:dyDescent="0.25">
      <c r="A1787"/>
      <c r="B1787"/>
      <c r="C1787"/>
      <c r="D1787"/>
      <c r="E1787"/>
      <c r="F1787"/>
      <c r="G1787"/>
      <c r="H1787"/>
      <c r="I1787"/>
      <c r="J1787"/>
      <c r="K1787"/>
      <c r="L1787"/>
    </row>
    <row r="1788" spans="1:12" ht="100.2" customHeight="1" x14ac:dyDescent="0.25">
      <c r="A1788"/>
      <c r="B1788"/>
      <c r="C1788"/>
      <c r="D1788"/>
      <c r="E1788"/>
      <c r="F1788"/>
      <c r="G1788"/>
      <c r="H1788"/>
      <c r="I1788"/>
      <c r="J1788"/>
      <c r="K1788"/>
      <c r="L1788"/>
    </row>
    <row r="1789" spans="1:12" ht="19.95" customHeight="1" x14ac:dyDescent="0.25">
      <c r="A1789"/>
      <c r="B1789"/>
      <c r="C1789"/>
      <c r="D1789"/>
      <c r="E1789"/>
      <c r="F1789"/>
      <c r="G1789"/>
      <c r="H1789"/>
      <c r="I1789"/>
      <c r="J1789"/>
      <c r="K1789"/>
      <c r="L1789"/>
    </row>
    <row r="1790" spans="1:12" ht="22.95" customHeight="1" x14ac:dyDescent="0.25">
      <c r="A1790"/>
      <c r="B1790"/>
      <c r="C1790"/>
      <c r="D1790"/>
      <c r="E1790"/>
      <c r="F1790"/>
      <c r="G1790"/>
      <c r="H1790"/>
      <c r="I1790"/>
      <c r="J1790"/>
      <c r="K1790"/>
      <c r="L1790"/>
    </row>
    <row r="1791" spans="1:12" ht="22.95" customHeight="1" x14ac:dyDescent="0.25">
      <c r="A1791"/>
      <c r="B1791"/>
      <c r="C1791"/>
      <c r="D1791"/>
      <c r="E1791"/>
      <c r="F1791"/>
      <c r="G1791"/>
      <c r="H1791"/>
      <c r="I1791"/>
      <c r="J1791"/>
      <c r="K1791"/>
      <c r="L1791"/>
    </row>
    <row r="1792" spans="1:12" ht="22.95" customHeight="1" x14ac:dyDescent="0.25">
      <c r="A1792"/>
      <c r="B1792"/>
      <c r="C1792"/>
      <c r="D1792"/>
      <c r="E1792"/>
      <c r="F1792"/>
      <c r="G1792"/>
      <c r="H1792"/>
      <c r="I1792"/>
      <c r="J1792"/>
      <c r="K1792"/>
      <c r="L1792"/>
    </row>
    <row r="1793" spans="1:12" ht="22.95" customHeight="1" x14ac:dyDescent="0.25">
      <c r="A1793"/>
      <c r="B1793"/>
      <c r="C1793"/>
      <c r="D1793"/>
      <c r="E1793"/>
      <c r="F1793"/>
      <c r="G1793"/>
      <c r="H1793"/>
      <c r="I1793"/>
      <c r="J1793"/>
      <c r="K1793"/>
      <c r="L1793"/>
    </row>
    <row r="1794" spans="1:12" ht="22.95" customHeight="1" x14ac:dyDescent="0.25">
      <c r="A1794"/>
      <c r="B1794"/>
      <c r="C1794"/>
      <c r="D1794"/>
      <c r="E1794"/>
      <c r="F1794"/>
      <c r="G1794"/>
      <c r="H1794"/>
      <c r="I1794"/>
      <c r="J1794"/>
      <c r="K1794"/>
      <c r="L1794"/>
    </row>
    <row r="1795" spans="1:12" ht="22.95" customHeight="1" x14ac:dyDescent="0.25">
      <c r="A1795"/>
      <c r="B1795"/>
      <c r="C1795"/>
      <c r="D1795"/>
      <c r="E1795"/>
      <c r="F1795"/>
      <c r="G1795"/>
      <c r="H1795"/>
      <c r="I1795"/>
      <c r="J1795"/>
      <c r="K1795"/>
      <c r="L1795"/>
    </row>
    <row r="1796" spans="1:12" ht="22.95" customHeight="1" x14ac:dyDescent="0.25">
      <c r="A1796"/>
      <c r="B1796"/>
      <c r="C1796"/>
      <c r="D1796"/>
      <c r="E1796"/>
      <c r="F1796"/>
      <c r="G1796"/>
      <c r="H1796"/>
      <c r="I1796"/>
      <c r="J1796"/>
      <c r="K1796"/>
      <c r="L1796"/>
    </row>
    <row r="1797" spans="1:12" ht="22.95" customHeight="1" x14ac:dyDescent="0.25">
      <c r="A1797"/>
      <c r="B1797"/>
      <c r="C1797"/>
      <c r="D1797"/>
      <c r="E1797"/>
      <c r="F1797"/>
      <c r="G1797"/>
      <c r="H1797"/>
      <c r="I1797"/>
      <c r="J1797"/>
      <c r="K1797"/>
      <c r="L1797"/>
    </row>
    <row r="1798" spans="1:12" ht="22.95" customHeight="1" x14ac:dyDescent="0.25">
      <c r="A1798"/>
      <c r="B1798"/>
      <c r="C1798"/>
      <c r="D1798"/>
      <c r="E1798"/>
      <c r="F1798"/>
      <c r="G1798"/>
      <c r="H1798"/>
      <c r="I1798"/>
      <c r="J1798"/>
      <c r="K1798"/>
      <c r="L1798"/>
    </row>
    <row r="1799" spans="1:12" ht="22.95" customHeight="1" x14ac:dyDescent="0.25">
      <c r="A1799"/>
      <c r="B1799"/>
      <c r="C1799"/>
      <c r="D1799"/>
      <c r="E1799"/>
      <c r="F1799"/>
      <c r="G1799"/>
      <c r="H1799"/>
      <c r="I1799"/>
      <c r="J1799"/>
      <c r="K1799"/>
      <c r="L1799"/>
    </row>
    <row r="1800" spans="1:12" ht="22.95" customHeight="1" x14ac:dyDescent="0.25">
      <c r="A1800"/>
      <c r="B1800"/>
      <c r="C1800"/>
      <c r="D1800"/>
      <c r="E1800"/>
      <c r="F1800"/>
      <c r="G1800"/>
      <c r="H1800"/>
      <c r="I1800"/>
      <c r="J1800"/>
      <c r="K1800"/>
      <c r="L1800"/>
    </row>
    <row r="1801" spans="1:12" ht="22.95" customHeight="1" x14ac:dyDescent="0.25">
      <c r="A1801"/>
      <c r="B1801"/>
      <c r="C1801"/>
      <c r="D1801"/>
      <c r="E1801"/>
      <c r="F1801"/>
      <c r="G1801"/>
      <c r="H1801"/>
      <c r="I1801"/>
      <c r="J1801"/>
      <c r="K1801"/>
      <c r="L1801"/>
    </row>
    <row r="1802" spans="1:12" ht="22.95" customHeight="1" x14ac:dyDescent="0.25">
      <c r="A1802"/>
      <c r="B1802"/>
      <c r="C1802"/>
      <c r="D1802"/>
      <c r="E1802"/>
      <c r="F1802"/>
      <c r="G1802"/>
      <c r="H1802"/>
      <c r="I1802"/>
      <c r="J1802"/>
      <c r="K1802"/>
      <c r="L1802"/>
    </row>
    <row r="1803" spans="1:12" ht="22.95" customHeight="1" x14ac:dyDescent="0.25">
      <c r="A1803"/>
      <c r="B1803"/>
      <c r="C1803"/>
      <c r="D1803"/>
      <c r="E1803"/>
      <c r="F1803"/>
      <c r="G1803"/>
      <c r="H1803"/>
      <c r="I1803"/>
      <c r="J1803"/>
      <c r="K1803"/>
      <c r="L1803"/>
    </row>
    <row r="1804" spans="1:12" ht="22.95" customHeight="1" x14ac:dyDescent="0.25">
      <c r="A1804"/>
      <c r="B1804"/>
      <c r="C1804"/>
      <c r="D1804"/>
      <c r="E1804"/>
      <c r="F1804"/>
      <c r="G1804"/>
      <c r="H1804"/>
      <c r="I1804"/>
      <c r="J1804"/>
      <c r="K1804"/>
      <c r="L1804"/>
    </row>
    <row r="1805" spans="1:12" ht="22.95" customHeight="1" x14ac:dyDescent="0.25">
      <c r="A1805"/>
      <c r="B1805"/>
      <c r="C1805"/>
      <c r="D1805"/>
      <c r="E1805"/>
      <c r="F1805"/>
      <c r="G1805"/>
      <c r="H1805"/>
      <c r="I1805"/>
      <c r="J1805"/>
      <c r="K1805"/>
      <c r="L1805"/>
    </row>
    <row r="1806" spans="1:12" ht="22.95" customHeight="1" x14ac:dyDescent="0.25">
      <c r="A1806"/>
      <c r="B1806"/>
      <c r="C1806"/>
      <c r="D1806"/>
      <c r="E1806"/>
      <c r="F1806"/>
      <c r="G1806"/>
      <c r="H1806"/>
      <c r="I1806"/>
      <c r="J1806"/>
      <c r="K1806"/>
      <c r="L1806"/>
    </row>
    <row r="1807" spans="1:12" ht="22.95" customHeight="1" x14ac:dyDescent="0.25">
      <c r="A1807"/>
      <c r="B1807"/>
      <c r="C1807"/>
      <c r="D1807"/>
      <c r="E1807"/>
      <c r="F1807"/>
      <c r="G1807"/>
      <c r="H1807"/>
      <c r="I1807"/>
      <c r="J1807"/>
      <c r="K1807"/>
      <c r="L1807"/>
    </row>
    <row r="1808" spans="1:12" ht="22.95" customHeight="1" x14ac:dyDescent="0.25">
      <c r="A1808"/>
      <c r="B1808"/>
      <c r="C1808"/>
      <c r="D1808"/>
      <c r="E1808"/>
      <c r="F1808"/>
      <c r="G1808"/>
      <c r="H1808"/>
      <c r="I1808"/>
      <c r="J1808"/>
      <c r="K1808"/>
      <c r="L1808"/>
    </row>
    <row r="1809" spans="1:12" ht="22.95" customHeight="1" x14ac:dyDescent="0.25">
      <c r="A1809"/>
      <c r="B1809"/>
      <c r="C1809"/>
      <c r="D1809"/>
      <c r="E1809"/>
      <c r="F1809"/>
      <c r="G1809"/>
      <c r="H1809"/>
      <c r="I1809"/>
      <c r="J1809"/>
      <c r="K1809"/>
      <c r="L1809"/>
    </row>
    <row r="1810" spans="1:12" ht="22.95" customHeight="1" x14ac:dyDescent="0.25">
      <c r="A1810"/>
      <c r="B1810"/>
      <c r="C1810"/>
      <c r="D1810"/>
      <c r="E1810"/>
      <c r="F1810"/>
      <c r="G1810"/>
      <c r="H1810"/>
      <c r="I1810"/>
      <c r="J1810"/>
      <c r="K1810"/>
      <c r="L1810"/>
    </row>
    <row r="1811" spans="1:12" ht="22.95" customHeight="1" x14ac:dyDescent="0.25">
      <c r="A1811"/>
      <c r="B1811"/>
      <c r="C1811"/>
      <c r="D1811"/>
      <c r="E1811"/>
      <c r="F1811"/>
      <c r="G1811"/>
      <c r="H1811"/>
      <c r="I1811"/>
      <c r="J1811"/>
      <c r="K1811"/>
      <c r="L1811"/>
    </row>
    <row r="1812" spans="1:12" ht="22.95" customHeight="1" x14ac:dyDescent="0.25">
      <c r="A1812"/>
      <c r="B1812"/>
      <c r="C1812"/>
      <c r="D1812"/>
      <c r="E1812"/>
      <c r="F1812"/>
      <c r="G1812"/>
      <c r="H1812"/>
      <c r="I1812"/>
      <c r="J1812"/>
      <c r="K1812"/>
      <c r="L1812"/>
    </row>
    <row r="1813" spans="1:12" ht="22.95" customHeight="1" x14ac:dyDescent="0.25">
      <c r="A1813"/>
      <c r="B1813"/>
      <c r="C1813"/>
      <c r="D1813"/>
      <c r="E1813"/>
      <c r="F1813"/>
      <c r="G1813"/>
      <c r="H1813"/>
      <c r="I1813"/>
      <c r="J1813"/>
      <c r="K1813"/>
      <c r="L1813"/>
    </row>
    <row r="1814" spans="1:12" ht="22.95" customHeight="1" x14ac:dyDescent="0.25">
      <c r="A1814"/>
      <c r="B1814"/>
      <c r="C1814"/>
      <c r="D1814"/>
      <c r="E1814"/>
      <c r="F1814"/>
      <c r="G1814"/>
      <c r="H1814"/>
      <c r="I1814"/>
      <c r="J1814"/>
      <c r="K1814"/>
      <c r="L1814"/>
    </row>
    <row r="1815" spans="1:12" ht="22.95" customHeight="1" x14ac:dyDescent="0.25">
      <c r="A1815"/>
      <c r="B1815"/>
      <c r="C1815"/>
      <c r="D1815"/>
      <c r="E1815"/>
      <c r="F1815"/>
      <c r="G1815"/>
      <c r="H1815"/>
      <c r="I1815"/>
      <c r="J1815"/>
      <c r="K1815"/>
      <c r="L1815"/>
    </row>
    <row r="1816" spans="1:12" ht="22.95" customHeight="1" x14ac:dyDescent="0.25">
      <c r="A1816"/>
      <c r="B1816"/>
      <c r="C1816"/>
      <c r="D1816"/>
      <c r="E1816"/>
      <c r="F1816"/>
      <c r="G1816"/>
      <c r="H1816"/>
      <c r="I1816"/>
      <c r="J1816"/>
      <c r="K1816"/>
      <c r="L1816"/>
    </row>
    <row r="1817" spans="1:12" ht="22.95" customHeight="1" x14ac:dyDescent="0.25">
      <c r="A1817"/>
      <c r="B1817"/>
      <c r="C1817"/>
      <c r="D1817"/>
      <c r="E1817"/>
      <c r="F1817"/>
      <c r="G1817"/>
      <c r="H1817"/>
      <c r="I1817"/>
      <c r="J1817"/>
      <c r="K1817"/>
      <c r="L1817"/>
    </row>
    <row r="1818" spans="1:12" ht="22.95" customHeight="1" x14ac:dyDescent="0.25">
      <c r="A1818"/>
      <c r="B1818"/>
      <c r="C1818"/>
      <c r="D1818"/>
      <c r="E1818"/>
      <c r="F1818"/>
      <c r="G1818"/>
      <c r="H1818"/>
      <c r="I1818"/>
      <c r="J1818"/>
      <c r="K1818"/>
      <c r="L1818"/>
    </row>
    <row r="1819" spans="1:12" ht="22.95" customHeight="1" x14ac:dyDescent="0.25">
      <c r="A1819"/>
      <c r="B1819"/>
      <c r="C1819"/>
      <c r="D1819"/>
      <c r="E1819"/>
      <c r="F1819"/>
      <c r="G1819"/>
      <c r="H1819"/>
      <c r="I1819"/>
      <c r="J1819"/>
      <c r="K1819"/>
      <c r="L1819"/>
    </row>
    <row r="1820" spans="1:12" ht="22.95" customHeight="1" x14ac:dyDescent="0.25">
      <c r="A1820"/>
      <c r="B1820"/>
      <c r="C1820"/>
      <c r="D1820"/>
      <c r="E1820"/>
      <c r="F1820"/>
      <c r="G1820"/>
      <c r="H1820"/>
      <c r="I1820"/>
      <c r="J1820"/>
      <c r="K1820"/>
      <c r="L1820"/>
    </row>
    <row r="1821" spans="1:12" ht="22.95" customHeight="1" x14ac:dyDescent="0.25">
      <c r="A1821"/>
      <c r="B1821"/>
      <c r="C1821"/>
      <c r="D1821"/>
      <c r="E1821"/>
      <c r="F1821"/>
      <c r="G1821"/>
      <c r="H1821"/>
      <c r="I1821"/>
      <c r="J1821"/>
      <c r="K1821"/>
      <c r="L1821"/>
    </row>
    <row r="1822" spans="1:12" ht="22.95" customHeight="1" x14ac:dyDescent="0.25">
      <c r="A1822"/>
      <c r="B1822"/>
      <c r="C1822"/>
      <c r="D1822"/>
      <c r="E1822"/>
      <c r="F1822"/>
      <c r="G1822"/>
      <c r="H1822"/>
      <c r="I1822"/>
      <c r="J1822"/>
      <c r="K1822"/>
      <c r="L1822"/>
    </row>
    <row r="1823" spans="1:12" ht="22.95" customHeight="1" x14ac:dyDescent="0.25">
      <c r="A1823"/>
      <c r="B1823"/>
      <c r="C1823"/>
      <c r="D1823"/>
      <c r="E1823"/>
      <c r="F1823"/>
      <c r="G1823"/>
      <c r="H1823"/>
      <c r="I1823"/>
      <c r="J1823"/>
      <c r="K1823"/>
      <c r="L1823"/>
    </row>
    <row r="1824" spans="1:12" ht="22.95" customHeight="1" x14ac:dyDescent="0.25">
      <c r="A1824"/>
      <c r="B1824"/>
      <c r="C1824"/>
      <c r="D1824"/>
      <c r="E1824"/>
      <c r="F1824"/>
      <c r="G1824"/>
      <c r="H1824"/>
      <c r="I1824"/>
      <c r="J1824"/>
      <c r="K1824"/>
      <c r="L1824"/>
    </row>
    <row r="1825" spans="1:12" ht="22.95" customHeight="1" x14ac:dyDescent="0.25">
      <c r="A1825"/>
      <c r="B1825"/>
      <c r="C1825"/>
      <c r="D1825"/>
      <c r="E1825"/>
      <c r="F1825"/>
      <c r="G1825"/>
      <c r="H1825"/>
      <c r="I1825"/>
      <c r="J1825"/>
      <c r="K1825"/>
      <c r="L1825"/>
    </row>
    <row r="1826" spans="1:12" ht="22.95" customHeight="1" x14ac:dyDescent="0.25">
      <c r="A1826"/>
      <c r="B1826"/>
      <c r="C1826"/>
      <c r="D1826"/>
      <c r="E1826"/>
      <c r="F1826"/>
      <c r="G1826"/>
      <c r="H1826"/>
      <c r="I1826"/>
      <c r="J1826"/>
      <c r="K1826"/>
      <c r="L1826"/>
    </row>
    <row r="1827" spans="1:12" ht="22.95" customHeight="1" x14ac:dyDescent="0.25">
      <c r="A1827"/>
      <c r="B1827"/>
      <c r="C1827"/>
      <c r="D1827"/>
      <c r="E1827"/>
      <c r="F1827"/>
      <c r="G1827"/>
      <c r="H1827"/>
      <c r="I1827"/>
      <c r="J1827"/>
      <c r="K1827"/>
      <c r="L1827"/>
    </row>
    <row r="1828" spans="1:12" ht="22.95" customHeight="1" x14ac:dyDescent="0.25">
      <c r="A1828"/>
      <c r="B1828"/>
      <c r="C1828"/>
      <c r="D1828"/>
      <c r="E1828"/>
      <c r="F1828"/>
      <c r="G1828"/>
      <c r="H1828"/>
      <c r="I1828"/>
      <c r="J1828"/>
      <c r="K1828"/>
      <c r="L1828"/>
    </row>
    <row r="1829" spans="1:12" ht="22.95" customHeight="1" x14ac:dyDescent="0.25">
      <c r="A1829"/>
      <c r="B1829"/>
      <c r="C1829"/>
      <c r="D1829"/>
      <c r="E1829"/>
      <c r="F1829"/>
      <c r="G1829"/>
      <c r="H1829"/>
      <c r="I1829"/>
      <c r="J1829"/>
      <c r="K1829"/>
      <c r="L1829"/>
    </row>
    <row r="1830" spans="1:12" ht="22.95" customHeight="1" x14ac:dyDescent="0.25">
      <c r="A1830"/>
      <c r="B1830"/>
      <c r="C1830"/>
      <c r="D1830"/>
      <c r="E1830"/>
      <c r="F1830"/>
      <c r="G1830"/>
      <c r="H1830"/>
      <c r="I1830"/>
      <c r="J1830"/>
      <c r="K1830"/>
      <c r="L1830"/>
    </row>
    <row r="1831" spans="1:12" ht="22.95" customHeight="1" x14ac:dyDescent="0.25">
      <c r="A1831"/>
      <c r="B1831"/>
      <c r="C1831"/>
      <c r="D1831"/>
      <c r="E1831"/>
      <c r="F1831"/>
      <c r="G1831"/>
      <c r="H1831"/>
      <c r="I1831"/>
      <c r="J1831"/>
      <c r="K1831"/>
      <c r="L1831"/>
    </row>
    <row r="1832" spans="1:12" ht="22.95" customHeight="1" x14ac:dyDescent="0.25">
      <c r="A1832"/>
      <c r="B1832"/>
      <c r="C1832"/>
      <c r="D1832"/>
      <c r="E1832"/>
      <c r="F1832"/>
      <c r="G1832"/>
      <c r="H1832"/>
      <c r="I1832"/>
      <c r="J1832"/>
      <c r="K1832"/>
      <c r="L1832"/>
    </row>
    <row r="1833" spans="1:12" ht="22.95" customHeight="1" x14ac:dyDescent="0.25">
      <c r="A1833"/>
      <c r="B1833"/>
      <c r="C1833"/>
      <c r="D1833"/>
      <c r="E1833"/>
      <c r="F1833"/>
      <c r="G1833"/>
      <c r="H1833"/>
      <c r="I1833"/>
      <c r="J1833"/>
      <c r="K1833"/>
      <c r="L1833"/>
    </row>
    <row r="1834" spans="1:12" ht="22.95" customHeight="1" x14ac:dyDescent="0.25">
      <c r="A1834"/>
      <c r="B1834"/>
      <c r="C1834"/>
      <c r="D1834"/>
      <c r="E1834"/>
      <c r="F1834"/>
      <c r="G1834"/>
      <c r="H1834"/>
      <c r="I1834"/>
      <c r="J1834"/>
      <c r="K1834"/>
      <c r="L1834"/>
    </row>
    <row r="1835" spans="1:12" ht="22.95" customHeight="1" x14ac:dyDescent="0.25">
      <c r="A1835"/>
      <c r="B1835"/>
      <c r="C1835"/>
      <c r="D1835"/>
      <c r="E1835"/>
      <c r="F1835"/>
      <c r="G1835"/>
      <c r="H1835"/>
      <c r="I1835"/>
      <c r="J1835"/>
      <c r="K1835"/>
      <c r="L1835"/>
    </row>
    <row r="1836" spans="1:12" ht="22.95" customHeight="1" x14ac:dyDescent="0.25">
      <c r="A1836"/>
      <c r="B1836"/>
      <c r="C1836"/>
      <c r="D1836"/>
      <c r="E1836"/>
      <c r="F1836"/>
      <c r="G1836"/>
      <c r="H1836"/>
      <c r="I1836"/>
      <c r="J1836"/>
      <c r="K1836"/>
      <c r="L1836"/>
    </row>
    <row r="1837" spans="1:12" ht="22.95" customHeight="1" x14ac:dyDescent="0.25">
      <c r="A1837"/>
      <c r="B1837"/>
      <c r="C1837"/>
      <c r="D1837"/>
      <c r="E1837"/>
      <c r="F1837"/>
      <c r="G1837"/>
      <c r="H1837"/>
      <c r="I1837"/>
      <c r="J1837"/>
      <c r="K1837"/>
      <c r="L1837"/>
    </row>
    <row r="1838" spans="1:12" ht="22.95" customHeight="1" x14ac:dyDescent="0.25">
      <c r="A1838"/>
      <c r="B1838"/>
      <c r="C1838"/>
      <c r="D1838"/>
      <c r="E1838"/>
      <c r="F1838"/>
      <c r="G1838"/>
      <c r="H1838"/>
      <c r="I1838"/>
      <c r="J1838"/>
      <c r="K1838"/>
      <c r="L1838"/>
    </row>
    <row r="1839" spans="1:12" ht="22.95" customHeight="1" x14ac:dyDescent="0.25">
      <c r="A1839"/>
      <c r="B1839"/>
      <c r="C1839"/>
      <c r="D1839"/>
      <c r="E1839"/>
      <c r="F1839"/>
      <c r="G1839"/>
      <c r="H1839"/>
      <c r="I1839"/>
      <c r="J1839"/>
      <c r="K1839"/>
      <c r="L1839"/>
    </row>
    <row r="1840" spans="1:12" ht="22.95" customHeight="1" x14ac:dyDescent="0.25">
      <c r="A1840"/>
      <c r="B1840"/>
      <c r="C1840"/>
      <c r="D1840"/>
      <c r="E1840"/>
      <c r="F1840"/>
      <c r="G1840"/>
      <c r="H1840"/>
      <c r="I1840"/>
      <c r="J1840"/>
      <c r="K1840"/>
      <c r="L1840"/>
    </row>
    <row r="1841" spans="1:12" ht="22.95" customHeight="1" x14ac:dyDescent="0.25">
      <c r="A1841"/>
      <c r="B1841"/>
      <c r="C1841"/>
      <c r="D1841"/>
      <c r="E1841"/>
      <c r="F1841"/>
      <c r="G1841"/>
      <c r="H1841"/>
      <c r="I1841"/>
      <c r="J1841"/>
      <c r="K1841"/>
      <c r="L1841"/>
    </row>
    <row r="1842" spans="1:12" ht="22.95" customHeight="1" x14ac:dyDescent="0.25">
      <c r="A1842"/>
      <c r="B1842"/>
      <c r="C1842"/>
      <c r="D1842"/>
      <c r="E1842"/>
      <c r="F1842"/>
      <c r="G1842"/>
      <c r="H1842"/>
      <c r="I1842"/>
      <c r="J1842"/>
      <c r="K1842"/>
      <c r="L1842"/>
    </row>
    <row r="1843" spans="1:12" ht="22.95" customHeight="1" x14ac:dyDescent="0.25">
      <c r="A1843"/>
      <c r="B1843"/>
      <c r="C1843"/>
      <c r="D1843"/>
      <c r="E1843"/>
      <c r="F1843"/>
      <c r="G1843"/>
      <c r="H1843"/>
      <c r="I1843"/>
      <c r="J1843"/>
      <c r="K1843"/>
      <c r="L1843"/>
    </row>
    <row r="1844" spans="1:12" ht="22.95" customHeight="1" x14ac:dyDescent="0.25">
      <c r="A1844"/>
      <c r="B1844"/>
      <c r="C1844"/>
      <c r="D1844"/>
      <c r="E1844"/>
      <c r="F1844"/>
      <c r="G1844"/>
      <c r="H1844"/>
      <c r="I1844"/>
      <c r="J1844"/>
      <c r="K1844"/>
      <c r="L1844"/>
    </row>
    <row r="1845" spans="1:12" ht="22.95" customHeight="1" x14ac:dyDescent="0.25">
      <c r="A1845"/>
      <c r="B1845"/>
      <c r="C1845"/>
      <c r="D1845"/>
      <c r="E1845"/>
      <c r="F1845"/>
      <c r="G1845"/>
      <c r="H1845"/>
      <c r="I1845"/>
      <c r="J1845"/>
      <c r="K1845"/>
      <c r="L1845"/>
    </row>
    <row r="1846" spans="1:12" ht="22.95" customHeight="1" x14ac:dyDescent="0.25">
      <c r="A1846"/>
      <c r="B1846"/>
      <c r="C1846"/>
      <c r="D1846"/>
      <c r="E1846"/>
      <c r="F1846"/>
      <c r="G1846"/>
      <c r="H1846"/>
      <c r="I1846"/>
      <c r="J1846"/>
      <c r="K1846"/>
      <c r="L1846"/>
    </row>
    <row r="1847" spans="1:12" ht="22.95" customHeight="1" x14ac:dyDescent="0.25">
      <c r="A1847"/>
      <c r="B1847"/>
      <c r="C1847"/>
      <c r="D1847"/>
      <c r="E1847"/>
      <c r="F1847"/>
      <c r="G1847"/>
      <c r="H1847"/>
      <c r="I1847"/>
      <c r="J1847"/>
      <c r="K1847"/>
      <c r="L1847"/>
    </row>
    <row r="1848" spans="1:12" ht="22.95" customHeight="1" x14ac:dyDescent="0.25">
      <c r="A1848"/>
      <c r="B1848"/>
      <c r="C1848"/>
      <c r="D1848"/>
      <c r="E1848"/>
      <c r="F1848"/>
      <c r="G1848"/>
      <c r="H1848"/>
      <c r="I1848"/>
      <c r="J1848"/>
      <c r="K1848"/>
      <c r="L1848"/>
    </row>
    <row r="1849" spans="1:12" ht="22.95" customHeight="1" x14ac:dyDescent="0.25">
      <c r="A1849"/>
      <c r="B1849"/>
      <c r="C1849"/>
      <c r="D1849"/>
      <c r="E1849"/>
      <c r="F1849"/>
      <c r="G1849"/>
      <c r="H1849"/>
      <c r="I1849"/>
      <c r="J1849"/>
      <c r="K1849"/>
      <c r="L1849"/>
    </row>
    <row r="1850" spans="1:12" ht="22.95" customHeight="1" x14ac:dyDescent="0.25">
      <c r="A1850"/>
      <c r="B1850"/>
      <c r="C1850"/>
      <c r="D1850"/>
      <c r="E1850"/>
      <c r="F1850"/>
      <c r="G1850"/>
      <c r="H1850"/>
      <c r="I1850"/>
      <c r="J1850"/>
      <c r="K1850"/>
      <c r="L1850"/>
    </row>
    <row r="1851" spans="1:12" ht="21" customHeight="1" x14ac:dyDescent="0.25">
      <c r="A1851"/>
      <c r="B1851"/>
      <c r="C1851"/>
      <c r="D1851"/>
      <c r="E1851"/>
      <c r="F1851"/>
      <c r="G1851"/>
      <c r="H1851"/>
      <c r="I1851"/>
      <c r="J1851"/>
      <c r="K1851"/>
      <c r="L1851"/>
    </row>
    <row r="1852" spans="1:12" ht="21" customHeight="1" x14ac:dyDescent="0.25">
      <c r="A1852"/>
      <c r="B1852"/>
      <c r="C1852"/>
      <c r="D1852"/>
      <c r="E1852"/>
      <c r="F1852"/>
      <c r="G1852"/>
      <c r="H1852"/>
      <c r="I1852"/>
      <c r="J1852"/>
      <c r="K1852"/>
      <c r="L1852"/>
    </row>
    <row r="1853" spans="1:12" ht="100.2" customHeight="1" x14ac:dyDescent="0.25">
      <c r="A1853"/>
      <c r="B1853"/>
      <c r="C1853"/>
      <c r="D1853"/>
      <c r="E1853"/>
      <c r="F1853"/>
      <c r="G1853"/>
      <c r="H1853"/>
      <c r="I1853"/>
      <c r="J1853"/>
      <c r="K1853"/>
      <c r="L1853"/>
    </row>
    <row r="1854" spans="1:12" ht="19.95" customHeight="1" x14ac:dyDescent="0.25">
      <c r="A1854"/>
      <c r="B1854"/>
      <c r="C1854"/>
      <c r="D1854"/>
      <c r="E1854"/>
      <c r="F1854"/>
      <c r="G1854"/>
      <c r="H1854"/>
      <c r="I1854"/>
      <c r="J1854"/>
      <c r="K1854"/>
      <c r="L1854"/>
    </row>
    <row r="1855" spans="1:12" ht="22.95" customHeight="1" x14ac:dyDescent="0.25">
      <c r="A1855"/>
      <c r="B1855"/>
      <c r="C1855"/>
      <c r="D1855"/>
      <c r="E1855"/>
      <c r="F1855"/>
      <c r="G1855"/>
      <c r="H1855"/>
      <c r="I1855"/>
      <c r="J1855"/>
      <c r="K1855"/>
      <c r="L1855"/>
    </row>
    <row r="1856" spans="1:12" ht="22.95" customHeight="1" x14ac:dyDescent="0.25">
      <c r="A1856"/>
      <c r="B1856"/>
      <c r="C1856"/>
      <c r="D1856"/>
      <c r="E1856"/>
      <c r="F1856"/>
      <c r="G1856"/>
      <c r="H1856"/>
      <c r="I1856"/>
      <c r="J1856"/>
      <c r="K1856"/>
      <c r="L1856"/>
    </row>
    <row r="1857" spans="1:12" ht="22.95" customHeight="1" x14ac:dyDescent="0.25">
      <c r="A1857"/>
      <c r="B1857"/>
      <c r="C1857"/>
      <c r="D1857"/>
      <c r="E1857"/>
      <c r="F1857"/>
      <c r="G1857"/>
      <c r="H1857"/>
      <c r="I1857"/>
      <c r="J1857"/>
      <c r="K1857"/>
      <c r="L1857"/>
    </row>
    <row r="1858" spans="1:12" ht="22.95" customHeight="1" x14ac:dyDescent="0.25">
      <c r="A1858"/>
      <c r="B1858"/>
      <c r="C1858"/>
      <c r="D1858"/>
      <c r="E1858"/>
      <c r="F1858"/>
      <c r="G1858"/>
      <c r="H1858"/>
      <c r="I1858"/>
      <c r="J1858"/>
      <c r="K1858"/>
      <c r="L1858"/>
    </row>
    <row r="1859" spans="1:12" ht="22.95" customHeight="1" x14ac:dyDescent="0.25">
      <c r="A1859"/>
      <c r="B1859"/>
      <c r="C1859"/>
      <c r="D1859"/>
      <c r="E1859"/>
      <c r="F1859"/>
      <c r="G1859"/>
      <c r="H1859"/>
      <c r="I1859"/>
      <c r="J1859"/>
      <c r="K1859"/>
      <c r="L1859"/>
    </row>
    <row r="1860" spans="1:12" ht="22.95" customHeight="1" x14ac:dyDescent="0.25">
      <c r="A1860"/>
      <c r="B1860"/>
      <c r="C1860"/>
      <c r="D1860"/>
      <c r="E1860"/>
      <c r="F1860"/>
      <c r="G1860"/>
      <c r="H1860"/>
      <c r="I1860"/>
      <c r="J1860"/>
      <c r="K1860"/>
      <c r="L1860"/>
    </row>
    <row r="1861" spans="1:12" ht="22.95" customHeight="1" x14ac:dyDescent="0.25">
      <c r="A1861"/>
      <c r="B1861"/>
      <c r="C1861"/>
      <c r="D1861"/>
      <c r="E1861"/>
      <c r="F1861"/>
      <c r="G1861"/>
      <c r="H1861"/>
      <c r="I1861"/>
      <c r="J1861"/>
      <c r="K1861"/>
      <c r="L1861"/>
    </row>
    <row r="1862" spans="1:12" ht="22.95" customHeight="1" x14ac:dyDescent="0.25">
      <c r="A1862"/>
      <c r="B1862"/>
      <c r="C1862"/>
      <c r="D1862"/>
      <c r="E1862"/>
      <c r="F1862"/>
      <c r="G1862"/>
      <c r="H1862"/>
      <c r="I1862"/>
      <c r="J1862"/>
      <c r="K1862"/>
      <c r="L1862"/>
    </row>
    <row r="1863" spans="1:12" ht="22.95" customHeight="1" x14ac:dyDescent="0.25">
      <c r="A1863"/>
      <c r="B1863"/>
      <c r="C1863"/>
      <c r="D1863"/>
      <c r="E1863"/>
      <c r="F1863"/>
      <c r="G1863"/>
      <c r="H1863"/>
      <c r="I1863"/>
      <c r="J1863"/>
      <c r="K1863"/>
      <c r="L1863"/>
    </row>
    <row r="1864" spans="1:12" ht="22.95" customHeight="1" x14ac:dyDescent="0.25">
      <c r="A1864"/>
      <c r="B1864"/>
      <c r="C1864"/>
      <c r="D1864"/>
      <c r="E1864"/>
      <c r="F1864"/>
      <c r="G1864"/>
      <c r="H1864"/>
      <c r="I1864"/>
      <c r="J1864"/>
      <c r="K1864"/>
      <c r="L1864"/>
    </row>
    <row r="1865" spans="1:12" ht="22.95" customHeight="1" x14ac:dyDescent="0.25">
      <c r="A1865"/>
      <c r="B1865"/>
      <c r="C1865"/>
      <c r="D1865"/>
      <c r="E1865"/>
      <c r="F1865"/>
      <c r="G1865"/>
      <c r="H1865"/>
      <c r="I1865"/>
      <c r="J1865"/>
      <c r="K1865"/>
      <c r="L1865"/>
    </row>
    <row r="1866" spans="1:12" ht="22.95" customHeight="1" x14ac:dyDescent="0.25">
      <c r="A1866"/>
      <c r="B1866"/>
      <c r="C1866"/>
      <c r="D1866"/>
      <c r="E1866"/>
      <c r="F1866"/>
      <c r="G1866"/>
      <c r="H1866"/>
      <c r="I1866"/>
      <c r="J1866"/>
      <c r="K1866"/>
      <c r="L1866"/>
    </row>
    <row r="1867" spans="1:12" ht="22.95" customHeight="1" x14ac:dyDescent="0.25">
      <c r="A1867"/>
      <c r="B1867"/>
      <c r="C1867"/>
      <c r="D1867"/>
      <c r="E1867"/>
      <c r="F1867"/>
      <c r="G1867"/>
      <c r="H1867"/>
      <c r="I1867"/>
      <c r="J1867"/>
      <c r="K1867"/>
      <c r="L1867"/>
    </row>
    <row r="1868" spans="1:12" ht="22.95" customHeight="1" x14ac:dyDescent="0.25">
      <c r="A1868"/>
      <c r="B1868"/>
      <c r="C1868"/>
      <c r="D1868"/>
      <c r="E1868"/>
      <c r="F1868"/>
      <c r="G1868"/>
      <c r="H1868"/>
      <c r="I1868"/>
      <c r="J1868"/>
      <c r="K1868"/>
      <c r="L1868"/>
    </row>
    <row r="1869" spans="1:12" ht="22.95" customHeight="1" x14ac:dyDescent="0.25">
      <c r="A1869"/>
      <c r="B1869"/>
      <c r="C1869"/>
      <c r="D1869"/>
      <c r="E1869"/>
      <c r="F1869"/>
      <c r="G1869"/>
      <c r="H1869"/>
      <c r="I1869"/>
      <c r="J1869"/>
      <c r="K1869"/>
      <c r="L1869"/>
    </row>
    <row r="1870" spans="1:12" ht="22.95" customHeight="1" x14ac:dyDescent="0.25">
      <c r="A1870"/>
      <c r="B1870"/>
      <c r="C1870"/>
      <c r="D1870"/>
      <c r="E1870"/>
      <c r="F1870"/>
      <c r="G1870"/>
      <c r="H1870"/>
      <c r="I1870"/>
      <c r="J1870"/>
      <c r="K1870"/>
      <c r="L1870"/>
    </row>
    <row r="1871" spans="1:12" ht="22.95" customHeight="1" x14ac:dyDescent="0.25">
      <c r="A1871"/>
      <c r="B1871"/>
      <c r="C1871"/>
      <c r="D1871"/>
      <c r="E1871"/>
      <c r="F1871"/>
      <c r="G1871"/>
      <c r="H1871"/>
      <c r="I1871"/>
      <c r="J1871"/>
      <c r="K1871"/>
      <c r="L1871"/>
    </row>
    <row r="1872" spans="1:12" ht="22.95" customHeight="1" x14ac:dyDescent="0.25">
      <c r="A1872"/>
      <c r="B1872"/>
      <c r="C1872"/>
      <c r="D1872"/>
      <c r="E1872"/>
      <c r="F1872"/>
      <c r="G1872"/>
      <c r="H1872"/>
      <c r="I1872"/>
      <c r="J1872"/>
      <c r="K1872"/>
      <c r="L1872"/>
    </row>
    <row r="1873" spans="1:12" ht="22.95" customHeight="1" x14ac:dyDescent="0.25">
      <c r="A1873"/>
      <c r="B1873"/>
      <c r="C1873"/>
      <c r="D1873"/>
      <c r="E1873"/>
      <c r="F1873"/>
      <c r="G1873"/>
      <c r="H1873"/>
      <c r="I1873"/>
      <c r="J1873"/>
      <c r="K1873"/>
      <c r="L1873"/>
    </row>
    <row r="1874" spans="1:12" ht="22.95" customHeight="1" x14ac:dyDescent="0.25">
      <c r="A1874"/>
      <c r="B1874"/>
      <c r="C1874"/>
      <c r="D1874"/>
      <c r="E1874"/>
      <c r="F1874"/>
      <c r="G1874"/>
      <c r="H1874"/>
      <c r="I1874"/>
      <c r="J1874"/>
      <c r="K1874"/>
      <c r="L1874"/>
    </row>
    <row r="1875" spans="1:12" ht="22.95" customHeight="1" x14ac:dyDescent="0.25">
      <c r="A1875"/>
      <c r="B1875"/>
      <c r="C1875"/>
      <c r="D1875"/>
      <c r="E1875"/>
      <c r="F1875"/>
      <c r="G1875"/>
      <c r="H1875"/>
      <c r="I1875"/>
      <c r="J1875"/>
      <c r="K1875"/>
      <c r="L1875"/>
    </row>
    <row r="1876" spans="1:12" ht="22.95" customHeight="1" x14ac:dyDescent="0.25">
      <c r="A1876"/>
      <c r="B1876"/>
      <c r="C1876"/>
      <c r="D1876"/>
      <c r="E1876"/>
      <c r="F1876"/>
      <c r="G1876"/>
      <c r="H1876"/>
      <c r="I1876"/>
      <c r="J1876"/>
      <c r="K1876"/>
      <c r="L1876"/>
    </row>
    <row r="1877" spans="1:12" ht="22.95" customHeight="1" x14ac:dyDescent="0.25">
      <c r="A1877"/>
      <c r="B1877"/>
      <c r="C1877"/>
      <c r="D1877"/>
      <c r="E1877"/>
      <c r="F1877"/>
      <c r="G1877"/>
      <c r="H1877"/>
      <c r="I1877"/>
      <c r="J1877"/>
      <c r="K1877"/>
      <c r="L1877"/>
    </row>
    <row r="1878" spans="1:12" ht="22.95" customHeight="1" x14ac:dyDescent="0.25">
      <c r="A1878"/>
      <c r="B1878"/>
      <c r="C1878"/>
      <c r="D1878"/>
      <c r="E1878"/>
      <c r="F1878"/>
      <c r="G1878"/>
      <c r="H1878"/>
      <c r="I1878"/>
      <c r="J1878"/>
      <c r="K1878"/>
      <c r="L1878"/>
    </row>
    <row r="1879" spans="1:12" ht="22.95" customHeight="1" x14ac:dyDescent="0.25">
      <c r="A1879"/>
      <c r="B1879"/>
      <c r="C1879"/>
      <c r="D1879"/>
      <c r="E1879"/>
      <c r="F1879"/>
      <c r="G1879"/>
      <c r="H1879"/>
      <c r="I1879"/>
      <c r="J1879"/>
      <c r="K1879"/>
      <c r="L1879"/>
    </row>
    <row r="1880" spans="1:12" ht="22.95" customHeight="1" x14ac:dyDescent="0.25">
      <c r="A1880"/>
      <c r="B1880"/>
      <c r="C1880"/>
      <c r="D1880"/>
      <c r="E1880"/>
      <c r="F1880"/>
      <c r="G1880"/>
      <c r="H1880"/>
      <c r="I1880"/>
      <c r="J1880"/>
      <c r="K1880"/>
      <c r="L1880"/>
    </row>
    <row r="1881" spans="1:12" ht="22.95" customHeight="1" x14ac:dyDescent="0.25">
      <c r="A1881"/>
      <c r="B1881"/>
      <c r="C1881"/>
      <c r="D1881"/>
      <c r="E1881"/>
      <c r="F1881"/>
      <c r="G1881"/>
      <c r="H1881"/>
      <c r="I1881"/>
      <c r="J1881"/>
      <c r="K1881"/>
      <c r="L1881"/>
    </row>
    <row r="1882" spans="1:12" ht="22.95" customHeight="1" x14ac:dyDescent="0.25">
      <c r="A1882"/>
      <c r="B1882"/>
      <c r="C1882"/>
      <c r="D1882"/>
      <c r="E1882"/>
      <c r="F1882"/>
      <c r="G1882"/>
      <c r="H1882"/>
      <c r="I1882"/>
      <c r="J1882"/>
      <c r="K1882"/>
      <c r="L1882"/>
    </row>
    <row r="1883" spans="1:12" ht="22.95" customHeight="1" x14ac:dyDescent="0.25">
      <c r="A1883"/>
      <c r="B1883"/>
      <c r="C1883"/>
      <c r="D1883"/>
      <c r="E1883"/>
      <c r="F1883"/>
      <c r="G1883"/>
      <c r="H1883"/>
      <c r="I1883"/>
      <c r="J1883"/>
      <c r="K1883"/>
      <c r="L1883"/>
    </row>
    <row r="1884" spans="1:12" ht="22.95" customHeight="1" x14ac:dyDescent="0.25">
      <c r="A1884"/>
      <c r="B1884"/>
      <c r="C1884"/>
      <c r="D1884"/>
      <c r="E1884"/>
      <c r="F1884"/>
      <c r="G1884"/>
      <c r="H1884"/>
      <c r="I1884"/>
      <c r="J1884"/>
      <c r="K1884"/>
      <c r="L1884"/>
    </row>
    <row r="1885" spans="1:12" ht="22.95" customHeight="1" x14ac:dyDescent="0.25">
      <c r="A1885"/>
      <c r="B1885"/>
      <c r="C1885"/>
      <c r="D1885"/>
      <c r="E1885"/>
      <c r="F1885"/>
      <c r="G1885"/>
      <c r="H1885"/>
      <c r="I1885"/>
      <c r="J1885"/>
      <c r="K1885"/>
      <c r="L1885"/>
    </row>
    <row r="1886" spans="1:12" ht="22.95" customHeight="1" x14ac:dyDescent="0.25">
      <c r="A1886"/>
      <c r="B1886"/>
      <c r="C1886"/>
      <c r="D1886"/>
      <c r="E1886"/>
      <c r="F1886"/>
      <c r="G1886"/>
      <c r="H1886"/>
      <c r="I1886"/>
      <c r="J1886"/>
      <c r="K1886"/>
      <c r="L1886"/>
    </row>
    <row r="1887" spans="1:12" ht="22.95" customHeight="1" x14ac:dyDescent="0.25">
      <c r="A1887"/>
      <c r="B1887"/>
      <c r="C1887"/>
      <c r="D1887"/>
      <c r="E1887"/>
      <c r="F1887"/>
      <c r="G1887"/>
      <c r="H1887"/>
      <c r="I1887"/>
      <c r="J1887"/>
      <c r="K1887"/>
      <c r="L1887"/>
    </row>
    <row r="1888" spans="1:12" ht="22.95" customHeight="1" x14ac:dyDescent="0.25">
      <c r="A1888"/>
      <c r="B1888"/>
      <c r="C1888"/>
      <c r="D1888"/>
      <c r="E1888"/>
      <c r="F1888"/>
      <c r="G1888"/>
      <c r="H1888"/>
      <c r="I1888"/>
      <c r="J1888"/>
      <c r="K1888"/>
      <c r="L1888"/>
    </row>
    <row r="1889" spans="1:12" ht="22.95" customHeight="1" x14ac:dyDescent="0.25">
      <c r="A1889"/>
      <c r="B1889"/>
      <c r="C1889"/>
      <c r="D1889"/>
      <c r="E1889"/>
      <c r="F1889"/>
      <c r="G1889"/>
      <c r="H1889"/>
      <c r="I1889"/>
      <c r="J1889"/>
      <c r="K1889"/>
      <c r="L1889"/>
    </row>
    <row r="1890" spans="1:12" ht="22.95" customHeight="1" x14ac:dyDescent="0.25">
      <c r="A1890"/>
      <c r="B1890"/>
      <c r="C1890"/>
      <c r="D1890"/>
      <c r="E1890"/>
      <c r="F1890"/>
      <c r="G1890"/>
      <c r="H1890"/>
      <c r="I1890"/>
      <c r="J1890"/>
      <c r="K1890"/>
      <c r="L1890"/>
    </row>
    <row r="1891" spans="1:12" ht="22.95" customHeight="1" x14ac:dyDescent="0.25">
      <c r="A1891"/>
      <c r="B1891"/>
      <c r="C1891"/>
      <c r="D1891"/>
      <c r="E1891"/>
      <c r="F1891"/>
      <c r="G1891"/>
      <c r="H1891"/>
      <c r="I1891"/>
      <c r="J1891"/>
      <c r="K1891"/>
      <c r="L1891"/>
    </row>
    <row r="1892" spans="1:12" ht="22.95" customHeight="1" x14ac:dyDescent="0.25">
      <c r="A1892"/>
      <c r="B1892"/>
      <c r="C1892"/>
      <c r="D1892"/>
      <c r="E1892"/>
      <c r="F1892"/>
      <c r="G1892"/>
      <c r="H1892"/>
      <c r="I1892"/>
      <c r="J1892"/>
      <c r="K1892"/>
      <c r="L1892"/>
    </row>
    <row r="1893" spans="1:12" ht="22.95" customHeight="1" x14ac:dyDescent="0.25">
      <c r="A1893"/>
      <c r="B1893"/>
      <c r="C1893"/>
      <c r="D1893"/>
      <c r="E1893"/>
      <c r="F1893"/>
      <c r="G1893"/>
      <c r="H1893"/>
      <c r="I1893"/>
      <c r="J1893"/>
      <c r="K1893"/>
      <c r="L1893"/>
    </row>
    <row r="1894" spans="1:12" ht="22.95" customHeight="1" x14ac:dyDescent="0.25">
      <c r="A1894"/>
      <c r="B1894"/>
      <c r="C1894"/>
      <c r="D1894"/>
      <c r="E1894"/>
      <c r="F1894"/>
      <c r="G1894"/>
      <c r="H1894"/>
      <c r="I1894"/>
      <c r="J1894"/>
      <c r="K1894"/>
      <c r="L1894"/>
    </row>
    <row r="1895" spans="1:12" ht="22.95" customHeight="1" x14ac:dyDescent="0.25">
      <c r="A1895"/>
      <c r="B1895"/>
      <c r="C1895"/>
      <c r="D1895"/>
      <c r="E1895"/>
      <c r="F1895"/>
      <c r="G1895"/>
      <c r="H1895"/>
      <c r="I1895"/>
      <c r="J1895"/>
      <c r="K1895"/>
      <c r="L1895"/>
    </row>
    <row r="1896" spans="1:12" ht="22.95" customHeight="1" x14ac:dyDescent="0.25">
      <c r="A1896"/>
      <c r="B1896"/>
      <c r="C1896"/>
      <c r="D1896"/>
      <c r="E1896"/>
      <c r="F1896"/>
      <c r="G1896"/>
      <c r="H1896"/>
      <c r="I1896"/>
      <c r="J1896"/>
      <c r="K1896"/>
      <c r="L1896"/>
    </row>
    <row r="1897" spans="1:12" ht="22.95" customHeight="1" x14ac:dyDescent="0.25">
      <c r="A1897"/>
      <c r="B1897"/>
      <c r="C1897"/>
      <c r="D1897"/>
      <c r="E1897"/>
      <c r="F1897"/>
      <c r="G1897"/>
      <c r="H1897"/>
      <c r="I1897"/>
      <c r="J1897"/>
      <c r="K1897"/>
      <c r="L1897"/>
    </row>
    <row r="1898" spans="1:12" ht="22.95" customHeight="1" x14ac:dyDescent="0.25">
      <c r="A1898"/>
      <c r="B1898"/>
      <c r="C1898"/>
      <c r="D1898"/>
      <c r="E1898"/>
      <c r="F1898"/>
      <c r="G1898"/>
      <c r="H1898"/>
      <c r="I1898"/>
      <c r="J1898"/>
      <c r="K1898"/>
      <c r="L1898"/>
    </row>
    <row r="1899" spans="1:12" ht="22.95" customHeight="1" x14ac:dyDescent="0.25">
      <c r="A1899"/>
      <c r="B1899"/>
      <c r="C1899"/>
      <c r="D1899"/>
      <c r="E1899"/>
      <c r="F1899"/>
      <c r="G1899"/>
      <c r="H1899"/>
      <c r="I1899"/>
      <c r="J1899"/>
      <c r="K1899"/>
      <c r="L1899"/>
    </row>
    <row r="1900" spans="1:12" ht="22.95" customHeight="1" x14ac:dyDescent="0.25">
      <c r="A1900"/>
      <c r="B1900"/>
      <c r="C1900"/>
      <c r="D1900"/>
      <c r="E1900"/>
      <c r="F1900"/>
      <c r="G1900"/>
      <c r="H1900"/>
      <c r="I1900"/>
      <c r="J1900"/>
      <c r="K1900"/>
      <c r="L1900"/>
    </row>
    <row r="1901" spans="1:12" ht="22.95" customHeight="1" x14ac:dyDescent="0.25">
      <c r="A1901"/>
      <c r="B1901"/>
      <c r="C1901"/>
      <c r="D1901"/>
      <c r="E1901"/>
      <c r="F1901"/>
      <c r="G1901"/>
      <c r="H1901"/>
      <c r="I1901"/>
      <c r="J1901"/>
      <c r="K1901"/>
      <c r="L1901"/>
    </row>
    <row r="1902" spans="1:12" ht="22.95" customHeight="1" x14ac:dyDescent="0.25">
      <c r="A1902"/>
      <c r="B1902"/>
      <c r="C1902"/>
      <c r="D1902"/>
      <c r="E1902"/>
      <c r="F1902"/>
      <c r="G1902"/>
      <c r="H1902"/>
      <c r="I1902"/>
      <c r="J1902"/>
      <c r="K1902"/>
      <c r="L1902"/>
    </row>
    <row r="1903" spans="1:12" ht="22.95" customHeight="1" x14ac:dyDescent="0.25">
      <c r="A1903"/>
      <c r="B1903"/>
      <c r="C1903"/>
      <c r="D1903"/>
      <c r="E1903"/>
      <c r="F1903"/>
      <c r="G1903"/>
      <c r="H1903"/>
      <c r="I1903"/>
      <c r="J1903"/>
      <c r="K1903"/>
      <c r="L1903"/>
    </row>
    <row r="1904" spans="1:12" ht="22.95" customHeight="1" x14ac:dyDescent="0.25">
      <c r="A1904"/>
      <c r="B1904"/>
      <c r="C1904"/>
      <c r="D1904"/>
      <c r="E1904"/>
      <c r="F1904"/>
      <c r="G1904"/>
      <c r="H1904"/>
      <c r="I1904"/>
      <c r="J1904"/>
      <c r="K1904"/>
      <c r="L1904"/>
    </row>
    <row r="1905" spans="1:12" ht="22.95" customHeight="1" x14ac:dyDescent="0.25">
      <c r="A1905"/>
      <c r="B1905"/>
      <c r="C1905"/>
      <c r="D1905"/>
      <c r="E1905"/>
      <c r="F1905"/>
      <c r="G1905"/>
      <c r="H1905"/>
      <c r="I1905"/>
      <c r="J1905"/>
      <c r="K1905"/>
      <c r="L1905"/>
    </row>
    <row r="1906" spans="1:12" ht="22.95" customHeight="1" x14ac:dyDescent="0.25">
      <c r="A1906"/>
      <c r="B1906"/>
      <c r="C1906"/>
      <c r="D1906"/>
      <c r="E1906"/>
      <c r="F1906"/>
      <c r="G1906"/>
      <c r="H1906"/>
      <c r="I1906"/>
      <c r="J1906"/>
      <c r="K1906"/>
      <c r="L1906"/>
    </row>
    <row r="1907" spans="1:12" ht="22.95" customHeight="1" x14ac:dyDescent="0.25">
      <c r="A1907"/>
      <c r="B1907"/>
      <c r="C1907"/>
      <c r="D1907"/>
      <c r="E1907"/>
      <c r="F1907"/>
      <c r="G1907"/>
      <c r="H1907"/>
      <c r="I1907"/>
      <c r="J1907"/>
      <c r="K1907"/>
      <c r="L1907"/>
    </row>
    <row r="1908" spans="1:12" ht="22.95" customHeight="1" x14ac:dyDescent="0.25">
      <c r="A1908"/>
      <c r="B1908"/>
      <c r="C1908"/>
      <c r="D1908"/>
      <c r="E1908"/>
      <c r="F1908"/>
      <c r="G1908"/>
      <c r="H1908"/>
      <c r="I1908"/>
      <c r="J1908"/>
      <c r="K1908"/>
      <c r="L1908"/>
    </row>
    <row r="1909" spans="1:12" ht="22.95" customHeight="1" x14ac:dyDescent="0.25">
      <c r="A1909"/>
      <c r="B1909"/>
      <c r="C1909"/>
      <c r="D1909"/>
      <c r="E1909"/>
      <c r="F1909"/>
      <c r="G1909"/>
      <c r="H1909"/>
      <c r="I1909"/>
      <c r="J1909"/>
      <c r="K1909"/>
      <c r="L1909"/>
    </row>
    <row r="1910" spans="1:12" ht="22.95" customHeight="1" x14ac:dyDescent="0.25">
      <c r="A1910"/>
      <c r="B1910"/>
      <c r="C1910"/>
      <c r="D1910"/>
      <c r="E1910"/>
      <c r="F1910"/>
      <c r="G1910"/>
      <c r="H1910"/>
      <c r="I1910"/>
      <c r="J1910"/>
      <c r="K1910"/>
      <c r="L1910"/>
    </row>
    <row r="1911" spans="1:12" ht="22.95" customHeight="1" x14ac:dyDescent="0.25">
      <c r="A1911"/>
      <c r="B1911"/>
      <c r="C1911"/>
      <c r="D1911"/>
      <c r="E1911"/>
      <c r="F1911"/>
      <c r="G1911"/>
      <c r="H1911"/>
      <c r="I1911"/>
      <c r="J1911"/>
      <c r="K1911"/>
      <c r="L1911"/>
    </row>
    <row r="1912" spans="1:12" ht="22.95" customHeight="1" x14ac:dyDescent="0.25">
      <c r="A1912"/>
      <c r="B1912"/>
      <c r="C1912"/>
      <c r="D1912"/>
      <c r="E1912"/>
      <c r="F1912"/>
      <c r="G1912"/>
      <c r="H1912"/>
      <c r="I1912"/>
      <c r="J1912"/>
      <c r="K1912"/>
      <c r="L1912"/>
    </row>
    <row r="1913" spans="1:12" ht="22.95" customHeight="1" x14ac:dyDescent="0.25">
      <c r="A1913"/>
      <c r="B1913"/>
      <c r="C1913"/>
      <c r="D1913"/>
      <c r="E1913"/>
      <c r="F1913"/>
      <c r="G1913"/>
      <c r="H1913"/>
      <c r="I1913"/>
      <c r="J1913"/>
      <c r="K1913"/>
      <c r="L1913"/>
    </row>
    <row r="1914" spans="1:12" ht="22.95" customHeight="1" x14ac:dyDescent="0.25">
      <c r="A1914"/>
      <c r="B1914"/>
      <c r="C1914"/>
      <c r="D1914"/>
      <c r="E1914"/>
      <c r="F1914"/>
      <c r="G1914"/>
      <c r="H1914"/>
      <c r="I1914"/>
      <c r="J1914"/>
      <c r="K1914"/>
      <c r="L1914"/>
    </row>
    <row r="1915" spans="1:12" ht="22.95" customHeight="1" x14ac:dyDescent="0.25">
      <c r="A1915"/>
      <c r="B1915"/>
      <c r="C1915"/>
      <c r="D1915"/>
      <c r="E1915"/>
      <c r="F1915"/>
      <c r="G1915"/>
      <c r="H1915"/>
      <c r="I1915"/>
      <c r="J1915"/>
      <c r="K1915"/>
      <c r="L1915"/>
    </row>
    <row r="1916" spans="1:12" ht="22.95" customHeight="1" x14ac:dyDescent="0.25">
      <c r="A1916"/>
      <c r="B1916"/>
      <c r="C1916"/>
      <c r="D1916"/>
      <c r="E1916"/>
      <c r="F1916"/>
      <c r="G1916"/>
      <c r="H1916"/>
      <c r="I1916"/>
      <c r="J1916"/>
      <c r="K1916"/>
      <c r="L1916"/>
    </row>
    <row r="1917" spans="1:12" ht="22.95" customHeight="1" x14ac:dyDescent="0.25">
      <c r="A1917"/>
      <c r="B1917"/>
      <c r="C1917"/>
      <c r="D1917"/>
      <c r="E1917"/>
      <c r="F1917"/>
      <c r="G1917"/>
      <c r="H1917"/>
      <c r="I1917"/>
      <c r="J1917"/>
      <c r="K1917"/>
      <c r="L1917"/>
    </row>
    <row r="1918" spans="1:12" ht="100.2" customHeight="1" x14ac:dyDescent="0.25">
      <c r="A1918"/>
      <c r="B1918"/>
      <c r="C1918"/>
      <c r="D1918"/>
      <c r="E1918"/>
      <c r="F1918"/>
      <c r="G1918"/>
      <c r="H1918"/>
      <c r="I1918"/>
      <c r="J1918"/>
      <c r="K1918"/>
      <c r="L1918"/>
    </row>
    <row r="1919" spans="1:12" ht="22.95" customHeight="1" x14ac:dyDescent="0.25">
      <c r="A1919"/>
      <c r="B1919"/>
      <c r="C1919"/>
      <c r="D1919"/>
      <c r="E1919"/>
      <c r="F1919"/>
      <c r="G1919"/>
      <c r="H1919"/>
      <c r="I1919"/>
      <c r="J1919"/>
      <c r="K1919"/>
      <c r="L1919"/>
    </row>
    <row r="1920" spans="1:12" ht="22.95" customHeight="1" x14ac:dyDescent="0.25">
      <c r="A1920"/>
      <c r="B1920"/>
      <c r="C1920"/>
      <c r="D1920"/>
      <c r="E1920"/>
      <c r="F1920"/>
      <c r="G1920"/>
      <c r="H1920"/>
      <c r="I1920"/>
      <c r="J1920"/>
      <c r="K1920"/>
      <c r="L1920"/>
    </row>
    <row r="1921" spans="1:12" ht="22.95" customHeight="1" x14ac:dyDescent="0.25">
      <c r="A1921"/>
      <c r="B1921"/>
      <c r="C1921"/>
      <c r="D1921"/>
      <c r="E1921"/>
      <c r="F1921"/>
      <c r="G1921"/>
      <c r="H1921"/>
      <c r="I1921"/>
      <c r="J1921"/>
      <c r="K1921"/>
      <c r="L1921"/>
    </row>
    <row r="1922" spans="1:12" ht="22.95" customHeight="1" x14ac:dyDescent="0.25">
      <c r="A1922"/>
      <c r="B1922"/>
      <c r="C1922"/>
      <c r="D1922"/>
      <c r="E1922"/>
      <c r="F1922"/>
      <c r="G1922"/>
      <c r="H1922"/>
      <c r="I1922"/>
      <c r="J1922"/>
      <c r="K1922"/>
      <c r="L1922"/>
    </row>
    <row r="1923" spans="1:12" ht="22.95" customHeight="1" x14ac:dyDescent="0.25">
      <c r="A1923"/>
      <c r="B1923"/>
      <c r="C1923"/>
      <c r="D1923"/>
      <c r="E1923"/>
      <c r="F1923"/>
      <c r="G1923"/>
      <c r="H1923"/>
      <c r="I1923"/>
      <c r="J1923"/>
      <c r="K1923"/>
      <c r="L1923"/>
    </row>
    <row r="1924" spans="1:12" ht="22.95" customHeight="1" x14ac:dyDescent="0.25">
      <c r="A1924"/>
      <c r="B1924"/>
      <c r="C1924"/>
      <c r="D1924"/>
      <c r="E1924"/>
      <c r="F1924"/>
      <c r="G1924"/>
      <c r="H1924"/>
      <c r="I1924"/>
      <c r="J1924"/>
      <c r="K1924"/>
      <c r="L1924"/>
    </row>
    <row r="1925" spans="1:12" ht="22.95" customHeight="1" x14ac:dyDescent="0.25">
      <c r="A1925"/>
      <c r="B1925"/>
      <c r="C1925"/>
      <c r="D1925"/>
      <c r="E1925"/>
      <c r="F1925"/>
      <c r="G1925"/>
      <c r="H1925"/>
      <c r="I1925"/>
      <c r="J1925"/>
      <c r="K1925"/>
      <c r="L1925"/>
    </row>
    <row r="1926" spans="1:12" ht="22.95" customHeight="1" x14ac:dyDescent="0.25">
      <c r="A1926"/>
      <c r="B1926"/>
      <c r="C1926"/>
      <c r="D1926"/>
      <c r="E1926"/>
      <c r="F1926"/>
      <c r="G1926"/>
      <c r="H1926"/>
      <c r="I1926"/>
      <c r="J1926"/>
      <c r="K1926"/>
      <c r="L1926"/>
    </row>
    <row r="1927" spans="1:12" ht="22.95" customHeight="1" x14ac:dyDescent="0.25">
      <c r="A1927"/>
      <c r="B1927"/>
      <c r="C1927"/>
      <c r="D1927"/>
      <c r="E1927"/>
      <c r="F1927"/>
      <c r="G1927"/>
      <c r="H1927"/>
      <c r="I1927"/>
      <c r="J1927"/>
      <c r="K1927"/>
      <c r="L1927"/>
    </row>
    <row r="1928" spans="1:12" ht="22.95" customHeight="1" x14ac:dyDescent="0.25">
      <c r="A1928"/>
      <c r="B1928"/>
      <c r="C1928"/>
      <c r="D1928"/>
      <c r="E1928"/>
      <c r="F1928"/>
      <c r="G1928"/>
      <c r="H1928"/>
      <c r="I1928"/>
      <c r="J1928"/>
      <c r="K1928"/>
      <c r="L1928"/>
    </row>
    <row r="1929" spans="1:12" ht="22.95" customHeight="1" x14ac:dyDescent="0.25">
      <c r="A1929"/>
      <c r="B1929"/>
      <c r="C1929"/>
      <c r="D1929"/>
      <c r="E1929"/>
      <c r="F1929"/>
      <c r="G1929"/>
      <c r="H1929"/>
      <c r="I1929"/>
      <c r="J1929"/>
      <c r="K1929"/>
      <c r="L1929"/>
    </row>
    <row r="1930" spans="1:12" ht="22.95" customHeight="1" x14ac:dyDescent="0.25">
      <c r="A1930"/>
      <c r="B1930"/>
      <c r="C1930"/>
      <c r="D1930"/>
      <c r="E1930"/>
      <c r="F1930"/>
      <c r="G1930"/>
      <c r="H1930"/>
      <c r="I1930"/>
      <c r="J1930"/>
      <c r="K1930"/>
      <c r="L1930"/>
    </row>
    <row r="1931" spans="1:12" ht="22.95" customHeight="1" x14ac:dyDescent="0.25">
      <c r="A1931"/>
      <c r="B1931"/>
      <c r="C1931"/>
      <c r="D1931"/>
      <c r="E1931"/>
      <c r="F1931"/>
      <c r="G1931"/>
      <c r="H1931"/>
      <c r="I1931"/>
      <c r="J1931"/>
      <c r="K1931"/>
      <c r="L1931"/>
    </row>
    <row r="1932" spans="1:12" ht="22.95" customHeight="1" x14ac:dyDescent="0.25">
      <c r="A1932"/>
      <c r="B1932"/>
      <c r="C1932"/>
      <c r="D1932"/>
      <c r="E1932"/>
      <c r="F1932"/>
      <c r="G1932"/>
      <c r="H1932"/>
      <c r="I1932"/>
      <c r="J1932"/>
      <c r="K1932"/>
      <c r="L1932"/>
    </row>
    <row r="1933" spans="1:12" ht="22.95" customHeight="1" x14ac:dyDescent="0.25">
      <c r="A1933"/>
      <c r="B1933"/>
      <c r="C1933"/>
      <c r="D1933"/>
      <c r="E1933"/>
      <c r="F1933"/>
      <c r="G1933"/>
      <c r="H1933"/>
      <c r="I1933"/>
      <c r="J1933"/>
      <c r="K1933"/>
      <c r="L1933"/>
    </row>
    <row r="1934" spans="1:12" ht="22.95" customHeight="1" x14ac:dyDescent="0.25">
      <c r="A1934"/>
      <c r="B1934"/>
      <c r="C1934"/>
      <c r="D1934"/>
      <c r="E1934"/>
      <c r="F1934"/>
      <c r="G1934"/>
      <c r="H1934"/>
      <c r="I1934"/>
      <c r="J1934"/>
      <c r="K1934"/>
      <c r="L1934"/>
    </row>
    <row r="1935" spans="1:12" ht="22.95" customHeight="1" x14ac:dyDescent="0.25">
      <c r="A1935"/>
      <c r="B1935"/>
      <c r="C1935"/>
      <c r="D1935"/>
      <c r="E1935"/>
      <c r="F1935"/>
      <c r="G1935"/>
      <c r="H1935"/>
      <c r="I1935"/>
      <c r="J1935"/>
      <c r="K1935"/>
      <c r="L1935"/>
    </row>
    <row r="1936" spans="1:12" ht="22.95" customHeight="1" x14ac:dyDescent="0.25">
      <c r="A1936"/>
      <c r="B1936"/>
      <c r="C1936"/>
      <c r="D1936"/>
      <c r="E1936"/>
      <c r="F1936"/>
      <c r="G1936"/>
      <c r="H1936"/>
      <c r="I1936"/>
      <c r="J1936"/>
      <c r="K1936"/>
      <c r="L1936"/>
    </row>
    <row r="1937" spans="1:12" ht="22.95" customHeight="1" x14ac:dyDescent="0.25">
      <c r="A1937"/>
      <c r="B1937"/>
      <c r="C1937"/>
      <c r="D1937"/>
      <c r="E1937"/>
      <c r="F1937"/>
      <c r="G1937"/>
      <c r="H1937"/>
      <c r="I1937"/>
      <c r="J1937"/>
      <c r="K1937"/>
      <c r="L1937"/>
    </row>
    <row r="1938" spans="1:12" ht="22.95" customHeight="1" x14ac:dyDescent="0.25">
      <c r="A1938"/>
      <c r="B1938"/>
      <c r="C1938"/>
      <c r="D1938"/>
      <c r="E1938"/>
      <c r="F1938"/>
      <c r="G1938"/>
      <c r="H1938"/>
      <c r="I1938"/>
      <c r="J1938"/>
      <c r="K1938"/>
      <c r="L1938"/>
    </row>
    <row r="1939" spans="1:12" ht="22.95" customHeight="1" x14ac:dyDescent="0.25">
      <c r="A1939"/>
      <c r="B1939"/>
      <c r="C1939"/>
      <c r="D1939"/>
      <c r="E1939"/>
      <c r="F1939"/>
      <c r="G1939"/>
      <c r="H1939"/>
      <c r="I1939"/>
      <c r="J1939"/>
      <c r="K1939"/>
      <c r="L1939"/>
    </row>
    <row r="1940" spans="1:12" ht="22.95" customHeight="1" x14ac:dyDescent="0.25">
      <c r="A1940"/>
      <c r="B1940"/>
      <c r="C1940"/>
      <c r="D1940"/>
      <c r="E1940"/>
      <c r="F1940"/>
      <c r="G1940"/>
      <c r="H1940"/>
      <c r="I1940"/>
      <c r="J1940"/>
      <c r="K1940"/>
      <c r="L1940"/>
    </row>
    <row r="1941" spans="1:12" ht="22.95" customHeight="1" x14ac:dyDescent="0.25">
      <c r="A1941"/>
      <c r="B1941"/>
      <c r="C1941"/>
      <c r="D1941"/>
      <c r="E1941"/>
      <c r="F1941"/>
      <c r="G1941"/>
      <c r="H1941"/>
      <c r="I1941"/>
      <c r="J1941"/>
      <c r="K1941"/>
      <c r="L1941"/>
    </row>
    <row r="1942" spans="1:12" ht="22.95" customHeight="1" x14ac:dyDescent="0.25">
      <c r="A1942"/>
      <c r="B1942"/>
      <c r="C1942"/>
      <c r="D1942"/>
      <c r="E1942"/>
      <c r="F1942"/>
      <c r="G1942"/>
      <c r="H1942"/>
      <c r="I1942"/>
      <c r="J1942"/>
      <c r="K1942"/>
      <c r="L1942"/>
    </row>
    <row r="1943" spans="1:12" ht="22.95" customHeight="1" x14ac:dyDescent="0.25">
      <c r="A1943"/>
      <c r="B1943"/>
      <c r="C1943"/>
      <c r="D1943"/>
      <c r="E1943"/>
      <c r="F1943"/>
      <c r="G1943"/>
      <c r="H1943"/>
      <c r="I1943"/>
      <c r="J1943"/>
      <c r="K1943"/>
      <c r="L1943"/>
    </row>
    <row r="1944" spans="1:12" ht="22.95" customHeight="1" x14ac:dyDescent="0.25">
      <c r="A1944"/>
      <c r="B1944"/>
      <c r="C1944"/>
      <c r="D1944"/>
      <c r="E1944"/>
      <c r="F1944"/>
      <c r="G1944"/>
      <c r="H1944"/>
      <c r="I1944"/>
      <c r="J1944"/>
      <c r="K1944"/>
      <c r="L1944"/>
    </row>
    <row r="1945" spans="1:12" ht="22.95" customHeight="1" x14ac:dyDescent="0.25">
      <c r="A1945"/>
      <c r="B1945"/>
      <c r="C1945"/>
      <c r="D1945"/>
      <c r="E1945"/>
      <c r="F1945"/>
      <c r="G1945"/>
      <c r="H1945"/>
      <c r="I1945"/>
      <c r="J1945"/>
      <c r="K1945"/>
      <c r="L1945"/>
    </row>
    <row r="1946" spans="1:12" ht="22.95" customHeight="1" x14ac:dyDescent="0.25">
      <c r="A1946"/>
      <c r="B1946"/>
      <c r="C1946"/>
      <c r="D1946"/>
      <c r="E1946"/>
      <c r="F1946"/>
      <c r="G1946"/>
      <c r="H1946"/>
      <c r="I1946"/>
      <c r="J1946"/>
      <c r="K1946"/>
      <c r="L1946"/>
    </row>
    <row r="1947" spans="1:12" ht="22.95" customHeight="1" x14ac:dyDescent="0.25">
      <c r="A1947"/>
      <c r="B1947"/>
      <c r="C1947"/>
      <c r="D1947"/>
      <c r="E1947"/>
      <c r="F1947"/>
      <c r="G1947"/>
      <c r="H1947"/>
      <c r="I1947"/>
      <c r="J1947"/>
      <c r="K1947"/>
      <c r="L1947"/>
    </row>
    <row r="1948" spans="1:12" ht="22.95" customHeight="1" x14ac:dyDescent="0.25">
      <c r="A1948"/>
      <c r="B1948"/>
      <c r="C1948"/>
      <c r="D1948"/>
      <c r="E1948"/>
      <c r="F1948"/>
      <c r="G1948"/>
      <c r="H1948"/>
      <c r="I1948"/>
      <c r="J1948"/>
      <c r="K1948"/>
      <c r="L1948"/>
    </row>
    <row r="1949" spans="1:12" ht="22.95" customHeight="1" x14ac:dyDescent="0.25">
      <c r="A1949"/>
      <c r="B1949"/>
      <c r="C1949"/>
      <c r="D1949"/>
      <c r="E1949"/>
      <c r="F1949"/>
      <c r="G1949"/>
      <c r="H1949"/>
      <c r="I1949"/>
      <c r="J1949"/>
      <c r="K1949"/>
      <c r="L1949"/>
    </row>
    <row r="1950" spans="1:12" ht="22.95" customHeight="1" x14ac:dyDescent="0.25">
      <c r="A1950"/>
      <c r="B1950"/>
      <c r="C1950"/>
      <c r="D1950"/>
      <c r="E1950"/>
      <c r="F1950"/>
      <c r="G1950"/>
      <c r="H1950"/>
      <c r="I1950"/>
      <c r="J1950"/>
      <c r="K1950"/>
      <c r="L1950"/>
    </row>
    <row r="1951" spans="1:12" ht="22.95" customHeight="1" x14ac:dyDescent="0.25">
      <c r="A1951"/>
      <c r="B1951"/>
      <c r="C1951"/>
      <c r="D1951"/>
      <c r="E1951"/>
      <c r="F1951"/>
      <c r="G1951"/>
      <c r="H1951"/>
      <c r="I1951"/>
      <c r="J1951"/>
      <c r="K1951"/>
      <c r="L1951"/>
    </row>
    <row r="1952" spans="1:12" ht="22.95" customHeight="1" x14ac:dyDescent="0.25">
      <c r="A1952"/>
      <c r="B1952"/>
      <c r="C1952"/>
      <c r="D1952"/>
      <c r="E1952"/>
      <c r="F1952"/>
      <c r="G1952"/>
      <c r="H1952"/>
      <c r="I1952"/>
      <c r="J1952"/>
      <c r="K1952"/>
      <c r="L1952"/>
    </row>
    <row r="1953" spans="1:12" ht="22.95" customHeight="1" x14ac:dyDescent="0.25">
      <c r="A1953"/>
      <c r="B1953"/>
      <c r="C1953"/>
      <c r="D1953"/>
      <c r="E1953"/>
      <c r="F1953"/>
      <c r="G1953"/>
      <c r="H1953"/>
      <c r="I1953"/>
      <c r="J1953"/>
      <c r="K1953"/>
      <c r="L1953"/>
    </row>
    <row r="1954" spans="1:12" ht="22.95" customHeight="1" x14ac:dyDescent="0.25">
      <c r="A1954"/>
      <c r="B1954"/>
      <c r="C1954"/>
      <c r="D1954"/>
      <c r="E1954"/>
      <c r="F1954"/>
      <c r="G1954"/>
      <c r="H1954"/>
      <c r="I1954"/>
      <c r="J1954"/>
      <c r="K1954"/>
      <c r="L1954"/>
    </row>
    <row r="1955" spans="1:12" ht="22.95" customHeight="1" x14ac:dyDescent="0.25">
      <c r="A1955"/>
      <c r="B1955"/>
      <c r="C1955"/>
      <c r="D1955"/>
      <c r="E1955"/>
      <c r="F1955"/>
      <c r="G1955"/>
      <c r="H1955"/>
      <c r="I1955"/>
      <c r="J1955"/>
      <c r="K1955"/>
      <c r="L1955"/>
    </row>
    <row r="1956" spans="1:12" ht="22.95" customHeight="1" x14ac:dyDescent="0.25">
      <c r="A1956"/>
      <c r="B1956"/>
      <c r="C1956"/>
      <c r="D1956"/>
      <c r="E1956"/>
      <c r="F1956"/>
      <c r="G1956"/>
      <c r="H1956"/>
      <c r="I1956"/>
      <c r="J1956"/>
      <c r="K1956"/>
      <c r="L1956"/>
    </row>
    <row r="1957" spans="1:12" ht="22.95" customHeight="1" x14ac:dyDescent="0.25">
      <c r="A1957"/>
      <c r="B1957"/>
      <c r="C1957"/>
      <c r="D1957"/>
      <c r="E1957"/>
      <c r="F1957"/>
      <c r="G1957"/>
      <c r="H1957"/>
      <c r="I1957"/>
      <c r="J1957"/>
      <c r="K1957"/>
      <c r="L1957"/>
    </row>
    <row r="1958" spans="1:12" ht="22.95" customHeight="1" x14ac:dyDescent="0.25">
      <c r="A1958"/>
      <c r="B1958"/>
      <c r="C1958"/>
      <c r="D1958"/>
      <c r="E1958"/>
      <c r="F1958"/>
      <c r="G1958"/>
      <c r="H1958"/>
      <c r="I1958"/>
      <c r="J1958"/>
      <c r="K1958"/>
      <c r="L1958"/>
    </row>
    <row r="1959" spans="1:12" ht="22.95" customHeight="1" x14ac:dyDescent="0.25">
      <c r="A1959"/>
      <c r="B1959"/>
      <c r="C1959"/>
      <c r="D1959"/>
      <c r="E1959"/>
      <c r="F1959"/>
      <c r="G1959"/>
      <c r="H1959"/>
      <c r="I1959"/>
      <c r="J1959"/>
      <c r="K1959"/>
      <c r="L1959"/>
    </row>
    <row r="1960" spans="1:12" ht="22.95" customHeight="1" x14ac:dyDescent="0.25">
      <c r="A1960"/>
      <c r="B1960"/>
      <c r="C1960"/>
      <c r="D1960"/>
      <c r="E1960"/>
      <c r="F1960"/>
      <c r="G1960"/>
      <c r="H1960"/>
      <c r="I1960"/>
      <c r="J1960"/>
      <c r="K1960"/>
      <c r="L1960"/>
    </row>
    <row r="1961" spans="1:12" ht="22.95" customHeight="1" x14ac:dyDescent="0.25">
      <c r="A1961"/>
      <c r="B1961"/>
      <c r="C1961"/>
      <c r="D1961"/>
      <c r="E1961"/>
      <c r="F1961"/>
      <c r="G1961"/>
      <c r="H1961"/>
      <c r="I1961"/>
      <c r="J1961"/>
      <c r="K1961"/>
      <c r="L1961"/>
    </row>
    <row r="1962" spans="1:12" ht="22.95" customHeight="1" x14ac:dyDescent="0.25">
      <c r="A1962"/>
      <c r="B1962"/>
      <c r="C1962"/>
      <c r="D1962"/>
      <c r="E1962"/>
      <c r="F1962"/>
      <c r="G1962"/>
      <c r="H1962"/>
      <c r="I1962"/>
      <c r="J1962"/>
      <c r="K1962"/>
      <c r="L1962"/>
    </row>
    <row r="1963" spans="1:12" ht="22.95" customHeight="1" x14ac:dyDescent="0.25">
      <c r="A1963"/>
      <c r="B1963"/>
      <c r="C1963"/>
      <c r="D1963"/>
      <c r="E1963"/>
      <c r="F1963"/>
      <c r="G1963"/>
      <c r="H1963"/>
      <c r="I1963"/>
      <c r="J1963"/>
      <c r="K1963"/>
      <c r="L1963"/>
    </row>
    <row r="1964" spans="1:12" ht="22.95" customHeight="1" x14ac:dyDescent="0.25">
      <c r="A1964"/>
      <c r="B1964"/>
      <c r="C1964"/>
      <c r="D1964"/>
      <c r="E1964"/>
      <c r="F1964"/>
      <c r="G1964"/>
      <c r="H1964"/>
      <c r="I1964"/>
      <c r="J1964"/>
      <c r="K1964"/>
      <c r="L1964"/>
    </row>
    <row r="1965" spans="1:12" ht="22.95" customHeight="1" x14ac:dyDescent="0.25">
      <c r="A1965"/>
      <c r="B1965"/>
      <c r="C1965"/>
      <c r="D1965"/>
      <c r="E1965"/>
      <c r="F1965"/>
      <c r="G1965"/>
      <c r="H1965"/>
      <c r="I1965"/>
      <c r="J1965"/>
      <c r="K1965"/>
      <c r="L1965"/>
    </row>
    <row r="1966" spans="1:12" ht="22.95" customHeight="1" x14ac:dyDescent="0.25">
      <c r="A1966"/>
      <c r="B1966"/>
      <c r="C1966"/>
      <c r="D1966"/>
      <c r="E1966"/>
      <c r="F1966"/>
      <c r="G1966"/>
      <c r="H1966"/>
      <c r="I1966"/>
      <c r="J1966"/>
      <c r="K1966"/>
      <c r="L1966"/>
    </row>
    <row r="1967" spans="1:12" ht="22.95" customHeight="1" x14ac:dyDescent="0.25">
      <c r="A1967"/>
      <c r="B1967"/>
      <c r="C1967"/>
      <c r="D1967"/>
      <c r="E1967"/>
      <c r="F1967"/>
      <c r="G1967"/>
      <c r="H1967"/>
      <c r="I1967"/>
      <c r="J1967"/>
      <c r="K1967"/>
      <c r="L1967"/>
    </row>
    <row r="1968" spans="1:12" ht="22.95" customHeight="1" x14ac:dyDescent="0.25">
      <c r="A1968"/>
      <c r="B1968"/>
      <c r="C1968"/>
      <c r="D1968"/>
      <c r="E1968"/>
      <c r="F1968"/>
      <c r="G1968"/>
      <c r="H1968"/>
      <c r="I1968"/>
      <c r="J1968"/>
      <c r="K1968"/>
      <c r="L1968"/>
    </row>
    <row r="1969" spans="1:12" ht="22.95" customHeight="1" x14ac:dyDescent="0.25">
      <c r="A1969"/>
      <c r="B1969"/>
      <c r="C1969"/>
      <c r="D1969"/>
      <c r="E1969"/>
      <c r="F1969"/>
      <c r="G1969"/>
      <c r="H1969"/>
      <c r="I1969"/>
      <c r="J1969"/>
      <c r="K1969"/>
      <c r="L1969"/>
    </row>
    <row r="1970" spans="1:12" ht="22.95" customHeight="1" x14ac:dyDescent="0.25">
      <c r="A1970"/>
      <c r="B1970"/>
      <c r="C1970"/>
      <c r="D1970"/>
      <c r="E1970"/>
      <c r="F1970"/>
      <c r="G1970"/>
      <c r="H1970"/>
      <c r="I1970"/>
      <c r="J1970"/>
      <c r="K1970"/>
      <c r="L1970"/>
    </row>
    <row r="1971" spans="1:12" ht="22.95" customHeight="1" x14ac:dyDescent="0.25">
      <c r="A1971"/>
      <c r="B1971"/>
      <c r="C1971"/>
      <c r="D1971"/>
      <c r="E1971"/>
      <c r="F1971"/>
      <c r="G1971"/>
      <c r="H1971"/>
      <c r="I1971"/>
      <c r="J1971"/>
      <c r="K1971"/>
      <c r="L1971"/>
    </row>
    <row r="1972" spans="1:12" ht="22.95" customHeight="1" x14ac:dyDescent="0.25">
      <c r="A1972"/>
      <c r="B1972"/>
      <c r="C1972"/>
      <c r="D1972"/>
      <c r="E1972"/>
      <c r="F1972"/>
      <c r="G1972"/>
      <c r="H1972"/>
      <c r="I1972"/>
      <c r="J1972"/>
      <c r="K1972"/>
      <c r="L1972"/>
    </row>
    <row r="1973" spans="1:12" ht="22.95" customHeight="1" x14ac:dyDescent="0.25">
      <c r="A1973"/>
      <c r="B1973"/>
      <c r="C1973"/>
      <c r="D1973"/>
      <c r="E1973"/>
      <c r="F1973"/>
      <c r="G1973"/>
      <c r="H1973"/>
      <c r="I1973"/>
      <c r="J1973"/>
      <c r="K1973"/>
      <c r="L1973"/>
    </row>
    <row r="1974" spans="1:12" ht="22.95" customHeight="1" x14ac:dyDescent="0.25">
      <c r="A1974"/>
      <c r="B1974"/>
      <c r="C1974"/>
      <c r="D1974"/>
      <c r="E1974"/>
      <c r="F1974"/>
      <c r="G1974"/>
      <c r="H1974"/>
      <c r="I1974"/>
      <c r="J1974"/>
      <c r="K1974"/>
      <c r="L1974"/>
    </row>
    <row r="1975" spans="1:12" ht="22.95" customHeight="1" x14ac:dyDescent="0.25">
      <c r="A1975"/>
      <c r="B1975"/>
      <c r="C1975"/>
      <c r="D1975"/>
      <c r="E1975"/>
      <c r="F1975"/>
      <c r="G1975"/>
      <c r="H1975"/>
      <c r="I1975"/>
      <c r="J1975"/>
      <c r="K1975"/>
      <c r="L1975"/>
    </row>
    <row r="1976" spans="1:12" ht="22.95" customHeight="1" x14ac:dyDescent="0.25">
      <c r="A1976"/>
      <c r="B1976"/>
      <c r="C1976"/>
      <c r="D1976"/>
      <c r="E1976"/>
      <c r="F1976"/>
      <c r="G1976"/>
      <c r="H1976"/>
      <c r="I1976"/>
      <c r="J1976"/>
      <c r="K1976"/>
      <c r="L1976"/>
    </row>
    <row r="1977" spans="1:12" ht="22.95" customHeight="1" x14ac:dyDescent="0.25">
      <c r="A1977"/>
      <c r="B1977"/>
      <c r="C1977"/>
      <c r="D1977"/>
      <c r="E1977"/>
      <c r="F1977"/>
      <c r="G1977"/>
      <c r="H1977"/>
      <c r="I1977"/>
      <c r="J1977"/>
      <c r="K1977"/>
      <c r="L1977"/>
    </row>
    <row r="1978" spans="1:12" ht="22.95" customHeight="1" x14ac:dyDescent="0.25">
      <c r="A1978"/>
      <c r="B1978"/>
      <c r="C1978"/>
      <c r="D1978"/>
      <c r="E1978"/>
      <c r="F1978"/>
      <c r="G1978"/>
      <c r="H1978"/>
      <c r="I1978"/>
      <c r="J1978"/>
      <c r="K1978"/>
      <c r="L1978"/>
    </row>
    <row r="1979" spans="1:12" ht="22.95" customHeight="1" x14ac:dyDescent="0.25">
      <c r="A1979"/>
      <c r="B1979"/>
      <c r="C1979"/>
      <c r="D1979"/>
      <c r="E1979"/>
      <c r="F1979"/>
      <c r="G1979"/>
      <c r="H1979"/>
      <c r="I1979"/>
      <c r="J1979"/>
      <c r="K1979"/>
      <c r="L1979"/>
    </row>
    <row r="1980" spans="1:12" ht="22.95" customHeight="1" x14ac:dyDescent="0.25">
      <c r="A1980"/>
      <c r="B1980"/>
      <c r="C1980"/>
      <c r="D1980"/>
      <c r="E1980"/>
      <c r="F1980"/>
      <c r="G1980"/>
      <c r="H1980"/>
      <c r="I1980"/>
      <c r="J1980"/>
      <c r="K1980"/>
      <c r="L1980"/>
    </row>
    <row r="1981" spans="1:12" ht="22.95" customHeight="1" x14ac:dyDescent="0.25">
      <c r="A1981"/>
      <c r="B1981"/>
      <c r="C1981"/>
      <c r="D1981"/>
      <c r="E1981"/>
      <c r="F1981"/>
      <c r="G1981"/>
      <c r="H1981"/>
      <c r="I1981"/>
      <c r="J1981"/>
      <c r="K1981"/>
      <c r="L1981"/>
    </row>
    <row r="1982" spans="1:12" ht="22.95" customHeight="1" x14ac:dyDescent="0.25">
      <c r="A1982"/>
      <c r="B1982"/>
      <c r="C1982"/>
      <c r="D1982"/>
      <c r="E1982"/>
      <c r="F1982"/>
      <c r="G1982"/>
      <c r="H1982"/>
      <c r="I1982"/>
      <c r="J1982"/>
      <c r="K1982"/>
      <c r="L1982"/>
    </row>
    <row r="1983" spans="1:12" ht="100.2" customHeight="1" x14ac:dyDescent="0.25">
      <c r="A1983"/>
      <c r="B1983"/>
      <c r="C1983"/>
      <c r="D1983"/>
      <c r="E1983"/>
      <c r="F1983"/>
      <c r="G1983"/>
      <c r="H1983"/>
      <c r="I1983"/>
      <c r="J1983"/>
      <c r="K1983"/>
      <c r="L1983"/>
    </row>
    <row r="1984" spans="1:12" ht="22.95" customHeight="1" x14ac:dyDescent="0.25">
      <c r="A1984"/>
      <c r="B1984"/>
      <c r="C1984"/>
      <c r="D1984"/>
      <c r="E1984"/>
      <c r="F1984"/>
      <c r="G1984"/>
      <c r="H1984"/>
      <c r="I1984"/>
      <c r="J1984"/>
      <c r="K1984"/>
      <c r="L1984"/>
    </row>
    <row r="1985" spans="1:12" ht="22.95" customHeight="1" x14ac:dyDescent="0.25">
      <c r="A1985"/>
      <c r="B1985"/>
      <c r="C1985"/>
      <c r="D1985"/>
      <c r="E1985"/>
      <c r="F1985"/>
      <c r="G1985"/>
      <c r="H1985"/>
      <c r="I1985"/>
      <c r="J1985"/>
      <c r="K1985"/>
      <c r="L1985"/>
    </row>
    <row r="1986" spans="1:12" ht="22.95" customHeight="1" x14ac:dyDescent="0.25">
      <c r="A1986"/>
      <c r="B1986"/>
      <c r="C1986"/>
      <c r="D1986"/>
      <c r="E1986"/>
      <c r="F1986"/>
      <c r="G1986"/>
      <c r="H1986"/>
      <c r="I1986"/>
      <c r="J1986"/>
      <c r="K1986"/>
      <c r="L1986"/>
    </row>
    <row r="1987" spans="1:12" ht="22.95" customHeight="1" x14ac:dyDescent="0.25">
      <c r="A1987"/>
      <c r="B1987"/>
      <c r="C1987"/>
      <c r="D1987"/>
      <c r="E1987"/>
      <c r="F1987"/>
      <c r="G1987"/>
      <c r="H1987"/>
      <c r="I1987"/>
      <c r="J1987"/>
      <c r="K1987"/>
      <c r="L1987"/>
    </row>
    <row r="1988" spans="1:12" ht="22.95" customHeight="1" x14ac:dyDescent="0.25">
      <c r="A1988"/>
      <c r="B1988"/>
      <c r="C1988"/>
      <c r="D1988"/>
      <c r="E1988"/>
      <c r="F1988"/>
      <c r="G1988"/>
      <c r="H1988"/>
      <c r="I1988"/>
      <c r="J1988"/>
      <c r="K1988"/>
      <c r="L1988"/>
    </row>
    <row r="1989" spans="1:12" ht="22.95" customHeight="1" x14ac:dyDescent="0.25">
      <c r="A1989"/>
      <c r="B1989"/>
      <c r="C1989"/>
      <c r="D1989"/>
      <c r="E1989"/>
      <c r="F1989"/>
      <c r="G1989"/>
      <c r="H1989"/>
      <c r="I1989"/>
      <c r="J1989"/>
      <c r="K1989"/>
      <c r="L1989"/>
    </row>
    <row r="1990" spans="1:12" ht="22.95" customHeight="1" x14ac:dyDescent="0.25">
      <c r="A1990"/>
      <c r="B1990"/>
      <c r="C1990"/>
      <c r="D1990"/>
      <c r="E1990"/>
      <c r="F1990"/>
      <c r="G1990"/>
      <c r="H1990"/>
      <c r="I1990"/>
      <c r="J1990"/>
      <c r="K1990"/>
      <c r="L1990"/>
    </row>
    <row r="1991" spans="1:12" ht="22.95" customHeight="1" x14ac:dyDescent="0.25">
      <c r="A1991"/>
      <c r="B1991"/>
      <c r="C1991"/>
      <c r="D1991"/>
      <c r="E1991"/>
      <c r="F1991"/>
      <c r="G1991"/>
      <c r="H1991"/>
      <c r="I1991"/>
      <c r="J1991"/>
      <c r="K1991"/>
      <c r="L1991"/>
    </row>
    <row r="1992" spans="1:12" ht="22.95" customHeight="1" x14ac:dyDescent="0.25">
      <c r="A1992"/>
      <c r="B1992"/>
      <c r="C1992"/>
      <c r="D1992"/>
      <c r="E1992"/>
      <c r="F1992"/>
      <c r="G1992"/>
      <c r="H1992"/>
      <c r="I1992"/>
      <c r="J1992"/>
      <c r="K1992"/>
      <c r="L1992"/>
    </row>
    <row r="1993" spans="1:12" ht="22.95" customHeight="1" x14ac:dyDescent="0.25">
      <c r="A1993"/>
      <c r="B1993"/>
      <c r="C1993"/>
      <c r="D1993"/>
      <c r="E1993"/>
      <c r="F1993"/>
      <c r="G1993"/>
      <c r="H1993"/>
      <c r="I1993"/>
      <c r="J1993"/>
      <c r="K1993"/>
      <c r="L1993"/>
    </row>
    <row r="1994" spans="1:12" ht="22.95" customHeight="1" x14ac:dyDescent="0.25">
      <c r="A1994"/>
      <c r="B1994"/>
      <c r="C1994"/>
      <c r="D1994"/>
      <c r="E1994"/>
      <c r="F1994"/>
      <c r="G1994"/>
      <c r="H1994"/>
      <c r="I1994"/>
      <c r="J1994"/>
      <c r="K1994"/>
      <c r="L1994"/>
    </row>
    <row r="1995" spans="1:12" ht="22.95" customHeight="1" x14ac:dyDescent="0.25">
      <c r="A1995"/>
      <c r="B1995"/>
      <c r="C1995"/>
      <c r="D1995"/>
      <c r="E1995"/>
      <c r="F1995"/>
      <c r="G1995"/>
      <c r="H1995"/>
      <c r="I1995"/>
      <c r="J1995"/>
      <c r="K1995"/>
      <c r="L1995"/>
    </row>
    <row r="1996" spans="1:12" ht="22.95" customHeight="1" x14ac:dyDescent="0.25">
      <c r="A1996"/>
      <c r="B1996"/>
      <c r="C1996"/>
      <c r="D1996"/>
      <c r="E1996"/>
      <c r="F1996"/>
      <c r="G1996"/>
      <c r="H1996"/>
      <c r="I1996"/>
      <c r="J1996"/>
      <c r="K1996"/>
      <c r="L1996"/>
    </row>
    <row r="1997" spans="1:12" ht="22.95" customHeight="1" x14ac:dyDescent="0.25">
      <c r="A1997"/>
      <c r="B1997"/>
      <c r="C1997"/>
      <c r="D1997"/>
      <c r="E1997"/>
      <c r="F1997"/>
      <c r="G1997"/>
      <c r="H1997"/>
      <c r="I1997"/>
      <c r="J1997"/>
      <c r="K1997"/>
      <c r="L1997"/>
    </row>
    <row r="1998" spans="1:12" ht="22.95" customHeight="1" x14ac:dyDescent="0.25">
      <c r="A1998"/>
      <c r="B1998"/>
      <c r="C1998"/>
      <c r="D1998"/>
      <c r="E1998"/>
      <c r="F1998"/>
      <c r="G1998"/>
      <c r="H1998"/>
      <c r="I1998"/>
      <c r="J1998"/>
      <c r="K1998"/>
      <c r="L1998"/>
    </row>
    <row r="1999" spans="1:12" ht="22.95" customHeight="1" x14ac:dyDescent="0.25">
      <c r="A1999"/>
      <c r="B1999"/>
      <c r="C1999"/>
      <c r="D1999"/>
      <c r="E1999"/>
      <c r="F1999"/>
      <c r="G1999"/>
      <c r="H1999"/>
      <c r="I1999"/>
      <c r="J1999"/>
      <c r="K1999"/>
      <c r="L1999"/>
    </row>
    <row r="2000" spans="1:12" ht="22.95" customHeight="1" x14ac:dyDescent="0.25">
      <c r="A2000"/>
      <c r="B2000"/>
      <c r="C2000"/>
      <c r="D2000"/>
      <c r="E2000"/>
      <c r="F2000"/>
      <c r="G2000"/>
      <c r="H2000"/>
      <c r="I2000"/>
      <c r="J2000"/>
      <c r="K2000"/>
      <c r="L2000"/>
    </row>
    <row r="2001" spans="1:12" ht="22.95" customHeight="1" x14ac:dyDescent="0.25">
      <c r="A2001"/>
      <c r="B2001"/>
      <c r="C2001"/>
      <c r="D2001"/>
      <c r="E2001"/>
      <c r="F2001"/>
      <c r="G2001"/>
      <c r="H2001"/>
      <c r="I2001"/>
      <c r="J2001"/>
      <c r="K2001"/>
      <c r="L2001"/>
    </row>
    <row r="2002" spans="1:12" ht="22.95" customHeight="1" x14ac:dyDescent="0.25">
      <c r="A2002"/>
      <c r="B2002"/>
      <c r="C2002"/>
      <c r="D2002"/>
      <c r="E2002"/>
      <c r="F2002"/>
      <c r="G2002"/>
      <c r="H2002"/>
      <c r="I2002"/>
      <c r="J2002"/>
      <c r="K2002"/>
      <c r="L2002"/>
    </row>
    <row r="2003" spans="1:12" ht="22.95" customHeight="1" x14ac:dyDescent="0.25">
      <c r="A2003"/>
      <c r="B2003"/>
      <c r="C2003"/>
      <c r="D2003"/>
      <c r="E2003"/>
      <c r="F2003"/>
      <c r="G2003"/>
      <c r="H2003"/>
      <c r="I2003"/>
      <c r="J2003"/>
      <c r="K2003"/>
      <c r="L2003"/>
    </row>
    <row r="2004" spans="1:12" ht="22.95" customHeight="1" x14ac:dyDescent="0.25">
      <c r="A2004"/>
      <c r="B2004"/>
      <c r="C2004"/>
      <c r="D2004"/>
      <c r="E2004"/>
      <c r="F2004"/>
      <c r="G2004"/>
      <c r="H2004"/>
      <c r="I2004"/>
      <c r="J2004"/>
      <c r="K2004"/>
      <c r="L2004"/>
    </row>
    <row r="2005" spans="1:12" ht="22.95" customHeight="1" x14ac:dyDescent="0.25">
      <c r="A2005"/>
      <c r="B2005"/>
      <c r="C2005"/>
      <c r="D2005"/>
      <c r="E2005"/>
      <c r="F2005"/>
      <c r="G2005"/>
      <c r="H2005"/>
      <c r="I2005"/>
      <c r="J2005"/>
      <c r="K2005"/>
      <c r="L2005"/>
    </row>
    <row r="2006" spans="1:12" ht="22.95" customHeight="1" x14ac:dyDescent="0.25">
      <c r="A2006"/>
      <c r="B2006"/>
      <c r="C2006"/>
      <c r="D2006"/>
      <c r="E2006"/>
      <c r="F2006"/>
      <c r="G2006"/>
      <c r="H2006"/>
      <c r="I2006"/>
      <c r="J2006"/>
      <c r="K2006"/>
      <c r="L2006"/>
    </row>
    <row r="2007" spans="1:12" ht="22.95" customHeight="1" x14ac:dyDescent="0.25">
      <c r="A2007"/>
      <c r="B2007"/>
      <c r="C2007"/>
      <c r="D2007"/>
      <c r="E2007"/>
      <c r="F2007"/>
      <c r="G2007"/>
      <c r="H2007"/>
      <c r="I2007"/>
      <c r="J2007"/>
      <c r="K2007"/>
      <c r="L2007"/>
    </row>
    <row r="2008" spans="1:12" ht="22.95" customHeight="1" x14ac:dyDescent="0.25">
      <c r="A2008"/>
      <c r="B2008"/>
      <c r="C2008"/>
      <c r="D2008"/>
      <c r="E2008"/>
      <c r="F2008"/>
      <c r="G2008"/>
      <c r="H2008"/>
      <c r="I2008"/>
      <c r="J2008"/>
      <c r="K2008"/>
      <c r="L2008"/>
    </row>
    <row r="2009" spans="1:12" ht="22.95" customHeight="1" x14ac:dyDescent="0.25">
      <c r="A2009"/>
      <c r="B2009"/>
      <c r="C2009"/>
      <c r="D2009"/>
      <c r="E2009"/>
      <c r="F2009"/>
      <c r="G2009"/>
      <c r="H2009"/>
      <c r="I2009"/>
      <c r="J2009"/>
      <c r="K2009"/>
      <c r="L2009"/>
    </row>
    <row r="2010" spans="1:12" ht="22.95" customHeight="1" x14ac:dyDescent="0.25">
      <c r="A2010"/>
      <c r="B2010"/>
      <c r="C2010"/>
      <c r="D2010"/>
      <c r="E2010"/>
      <c r="F2010"/>
      <c r="G2010"/>
      <c r="H2010"/>
      <c r="I2010"/>
      <c r="J2010"/>
      <c r="K2010"/>
      <c r="L2010"/>
    </row>
    <row r="2011" spans="1:12" ht="22.95" customHeight="1" x14ac:dyDescent="0.25">
      <c r="A2011"/>
      <c r="B2011"/>
      <c r="C2011"/>
      <c r="D2011"/>
      <c r="E2011"/>
      <c r="F2011"/>
      <c r="G2011"/>
      <c r="H2011"/>
      <c r="I2011"/>
      <c r="J2011"/>
      <c r="K2011"/>
      <c r="L2011"/>
    </row>
    <row r="2012" spans="1:12" ht="22.95" customHeight="1" x14ac:dyDescent="0.25">
      <c r="A2012"/>
      <c r="B2012"/>
      <c r="C2012"/>
      <c r="D2012"/>
      <c r="E2012"/>
      <c r="F2012"/>
      <c r="G2012"/>
      <c r="H2012"/>
      <c r="I2012"/>
      <c r="J2012"/>
      <c r="K2012"/>
      <c r="L2012"/>
    </row>
    <row r="2013" spans="1:12" ht="22.95" customHeight="1" x14ac:dyDescent="0.25">
      <c r="A2013"/>
      <c r="B2013"/>
      <c r="C2013"/>
      <c r="D2013"/>
      <c r="E2013"/>
      <c r="F2013"/>
      <c r="G2013"/>
      <c r="H2013"/>
      <c r="I2013"/>
      <c r="J2013"/>
      <c r="K2013"/>
      <c r="L2013"/>
    </row>
    <row r="2014" spans="1:12" ht="22.95" customHeight="1" x14ac:dyDescent="0.25">
      <c r="A2014"/>
      <c r="B2014"/>
      <c r="C2014"/>
      <c r="D2014"/>
      <c r="E2014"/>
      <c r="F2014"/>
      <c r="G2014"/>
      <c r="H2014"/>
      <c r="I2014"/>
      <c r="J2014"/>
      <c r="K2014"/>
      <c r="L2014"/>
    </row>
    <row r="2015" spans="1:12" ht="22.95" customHeight="1" x14ac:dyDescent="0.25">
      <c r="A2015"/>
      <c r="B2015"/>
      <c r="C2015"/>
      <c r="D2015"/>
      <c r="E2015"/>
      <c r="F2015"/>
      <c r="G2015"/>
      <c r="H2015"/>
      <c r="I2015"/>
      <c r="J2015"/>
      <c r="K2015"/>
      <c r="L2015"/>
    </row>
    <row r="2016" spans="1:12" ht="22.95" customHeight="1" x14ac:dyDescent="0.25">
      <c r="A2016"/>
      <c r="B2016"/>
      <c r="C2016"/>
      <c r="D2016"/>
      <c r="E2016"/>
      <c r="F2016"/>
      <c r="G2016"/>
      <c r="H2016"/>
      <c r="I2016"/>
      <c r="J2016"/>
      <c r="K2016"/>
      <c r="L2016"/>
    </row>
    <row r="2017" spans="1:12" ht="22.95" customHeight="1" x14ac:dyDescent="0.25">
      <c r="A2017"/>
      <c r="B2017"/>
      <c r="C2017"/>
      <c r="D2017"/>
      <c r="E2017"/>
      <c r="F2017"/>
      <c r="G2017"/>
      <c r="H2017"/>
      <c r="I2017"/>
      <c r="J2017"/>
      <c r="K2017"/>
      <c r="L2017"/>
    </row>
    <row r="2018" spans="1:12" ht="22.95" customHeight="1" x14ac:dyDescent="0.25">
      <c r="A2018"/>
      <c r="B2018"/>
      <c r="C2018"/>
      <c r="D2018"/>
      <c r="E2018"/>
      <c r="F2018"/>
      <c r="G2018"/>
      <c r="H2018"/>
      <c r="I2018"/>
      <c r="J2018"/>
      <c r="K2018"/>
      <c r="L2018"/>
    </row>
    <row r="2019" spans="1:12" ht="22.95" customHeight="1" x14ac:dyDescent="0.25">
      <c r="A2019"/>
      <c r="B2019"/>
      <c r="C2019"/>
      <c r="D2019"/>
      <c r="E2019"/>
      <c r="F2019"/>
      <c r="G2019"/>
      <c r="H2019"/>
      <c r="I2019"/>
      <c r="J2019"/>
      <c r="K2019"/>
      <c r="L2019"/>
    </row>
    <row r="2020" spans="1:12" ht="22.95" customHeight="1" x14ac:dyDescent="0.25">
      <c r="A2020"/>
      <c r="B2020"/>
      <c r="C2020"/>
      <c r="D2020"/>
      <c r="E2020"/>
      <c r="F2020"/>
      <c r="G2020"/>
      <c r="H2020"/>
      <c r="I2020"/>
      <c r="J2020"/>
      <c r="K2020"/>
      <c r="L2020"/>
    </row>
    <row r="2021" spans="1:12" ht="22.95" customHeight="1" x14ac:dyDescent="0.25">
      <c r="A2021"/>
      <c r="B2021"/>
      <c r="C2021"/>
      <c r="D2021"/>
      <c r="E2021"/>
      <c r="F2021"/>
      <c r="G2021"/>
      <c r="H2021"/>
      <c r="I2021"/>
      <c r="J2021"/>
      <c r="K2021"/>
      <c r="L2021"/>
    </row>
    <row r="2022" spans="1:12" ht="22.95" customHeight="1" x14ac:dyDescent="0.25">
      <c r="A2022"/>
      <c r="B2022"/>
      <c r="C2022"/>
      <c r="D2022"/>
      <c r="E2022"/>
      <c r="F2022"/>
      <c r="G2022"/>
      <c r="H2022"/>
      <c r="I2022"/>
      <c r="J2022"/>
      <c r="K2022"/>
      <c r="L2022"/>
    </row>
    <row r="2023" spans="1:12" ht="22.95" customHeight="1" x14ac:dyDescent="0.25">
      <c r="A2023"/>
      <c r="B2023"/>
      <c r="C2023"/>
      <c r="D2023"/>
      <c r="E2023"/>
      <c r="F2023"/>
      <c r="G2023"/>
      <c r="H2023"/>
      <c r="I2023"/>
      <c r="J2023"/>
      <c r="K2023"/>
      <c r="L2023"/>
    </row>
    <row r="2024" spans="1:12" ht="22.95" customHeight="1" x14ac:dyDescent="0.25">
      <c r="A2024"/>
      <c r="B2024"/>
      <c r="C2024"/>
      <c r="D2024"/>
      <c r="E2024"/>
      <c r="F2024"/>
      <c r="G2024"/>
      <c r="H2024"/>
      <c r="I2024"/>
      <c r="J2024"/>
      <c r="K2024"/>
      <c r="L2024"/>
    </row>
    <row r="2025" spans="1:12" ht="22.95" customHeight="1" x14ac:dyDescent="0.25">
      <c r="A2025"/>
      <c r="B2025"/>
      <c r="C2025"/>
      <c r="D2025"/>
      <c r="E2025"/>
      <c r="F2025"/>
      <c r="G2025"/>
      <c r="H2025"/>
      <c r="I2025"/>
      <c r="J2025"/>
      <c r="K2025"/>
      <c r="L2025"/>
    </row>
    <row r="2026" spans="1:12" ht="22.95" customHeight="1" x14ac:dyDescent="0.25">
      <c r="A2026"/>
      <c r="B2026"/>
      <c r="C2026"/>
      <c r="D2026"/>
      <c r="E2026"/>
      <c r="F2026"/>
      <c r="G2026"/>
      <c r="H2026"/>
      <c r="I2026"/>
      <c r="J2026"/>
      <c r="K2026"/>
      <c r="L2026"/>
    </row>
    <row r="2027" spans="1:12" ht="22.95" customHeight="1" x14ac:dyDescent="0.25">
      <c r="A2027"/>
      <c r="B2027"/>
      <c r="C2027"/>
      <c r="D2027"/>
      <c r="E2027"/>
      <c r="F2027"/>
      <c r="G2027"/>
      <c r="H2027"/>
      <c r="I2027"/>
      <c r="J2027"/>
      <c r="K2027"/>
      <c r="L2027"/>
    </row>
    <row r="2028" spans="1:12" ht="22.95" customHeight="1" x14ac:dyDescent="0.25">
      <c r="A2028"/>
      <c r="B2028"/>
      <c r="C2028"/>
      <c r="D2028"/>
      <c r="E2028"/>
      <c r="F2028"/>
      <c r="G2028"/>
      <c r="H2028"/>
      <c r="I2028"/>
      <c r="J2028"/>
      <c r="K2028"/>
      <c r="L2028"/>
    </row>
    <row r="2029" spans="1:12" ht="22.95" customHeight="1" x14ac:dyDescent="0.25">
      <c r="A2029"/>
      <c r="B2029"/>
      <c r="C2029"/>
      <c r="D2029"/>
      <c r="E2029"/>
      <c r="F2029"/>
      <c r="G2029"/>
      <c r="H2029"/>
      <c r="I2029"/>
      <c r="J2029"/>
      <c r="K2029"/>
      <c r="L2029"/>
    </row>
    <row r="2030" spans="1:12" ht="22.95" customHeight="1" x14ac:dyDescent="0.25">
      <c r="A2030"/>
      <c r="B2030"/>
      <c r="C2030"/>
      <c r="D2030"/>
      <c r="E2030"/>
      <c r="F2030"/>
      <c r="G2030"/>
      <c r="H2030"/>
      <c r="I2030"/>
      <c r="J2030"/>
      <c r="K2030"/>
      <c r="L2030"/>
    </row>
    <row r="2031" spans="1:12" ht="22.95" customHeight="1" x14ac:dyDescent="0.25">
      <c r="A2031"/>
      <c r="B2031"/>
      <c r="C2031"/>
      <c r="D2031"/>
      <c r="E2031"/>
      <c r="F2031"/>
      <c r="G2031"/>
      <c r="H2031"/>
      <c r="I2031"/>
      <c r="J2031"/>
      <c r="K2031"/>
      <c r="L2031"/>
    </row>
    <row r="2032" spans="1:12" ht="22.95" customHeight="1" x14ac:dyDescent="0.25">
      <c r="A2032"/>
      <c r="B2032"/>
      <c r="C2032"/>
      <c r="D2032"/>
      <c r="E2032"/>
      <c r="F2032"/>
      <c r="G2032"/>
      <c r="H2032"/>
      <c r="I2032"/>
      <c r="J2032"/>
      <c r="K2032"/>
      <c r="L2032"/>
    </row>
    <row r="2033" spans="1:12" ht="22.95" customHeight="1" x14ac:dyDescent="0.25">
      <c r="A2033"/>
      <c r="B2033"/>
      <c r="C2033"/>
      <c r="D2033"/>
      <c r="E2033"/>
      <c r="F2033"/>
      <c r="G2033"/>
      <c r="H2033"/>
      <c r="I2033"/>
      <c r="J2033"/>
      <c r="K2033"/>
      <c r="L2033"/>
    </row>
    <row r="2034" spans="1:12" ht="22.95" customHeight="1" x14ac:dyDescent="0.25">
      <c r="A2034"/>
      <c r="B2034"/>
      <c r="C2034"/>
      <c r="D2034"/>
      <c r="E2034"/>
      <c r="F2034"/>
      <c r="G2034"/>
      <c r="H2034"/>
      <c r="I2034"/>
      <c r="J2034"/>
      <c r="K2034"/>
      <c r="L2034"/>
    </row>
    <row r="2035" spans="1:12" ht="22.95" customHeight="1" x14ac:dyDescent="0.25">
      <c r="A2035"/>
      <c r="B2035"/>
      <c r="C2035"/>
      <c r="D2035"/>
      <c r="E2035"/>
      <c r="F2035"/>
      <c r="G2035"/>
      <c r="H2035"/>
      <c r="I2035"/>
      <c r="J2035"/>
      <c r="K2035"/>
      <c r="L2035"/>
    </row>
    <row r="2036" spans="1:12" ht="22.95" customHeight="1" x14ac:dyDescent="0.25">
      <c r="A2036"/>
      <c r="B2036"/>
      <c r="C2036"/>
      <c r="D2036"/>
      <c r="E2036"/>
      <c r="F2036"/>
      <c r="G2036"/>
      <c r="H2036"/>
      <c r="I2036"/>
      <c r="J2036"/>
      <c r="K2036"/>
      <c r="L2036"/>
    </row>
    <row r="2037" spans="1:12" ht="22.95" customHeight="1" x14ac:dyDescent="0.25">
      <c r="A2037"/>
      <c r="B2037"/>
      <c r="C2037"/>
      <c r="D2037"/>
      <c r="E2037"/>
      <c r="F2037"/>
      <c r="G2037"/>
      <c r="H2037"/>
      <c r="I2037"/>
      <c r="J2037"/>
      <c r="K2037"/>
      <c r="L2037"/>
    </row>
    <row r="2038" spans="1:12" ht="22.95" customHeight="1" x14ac:dyDescent="0.25">
      <c r="A2038"/>
      <c r="B2038"/>
      <c r="C2038"/>
      <c r="D2038"/>
      <c r="E2038"/>
      <c r="F2038"/>
      <c r="G2038"/>
      <c r="H2038"/>
      <c r="I2038"/>
      <c r="J2038"/>
      <c r="K2038"/>
      <c r="L2038"/>
    </row>
    <row r="2039" spans="1:12" ht="22.95" customHeight="1" x14ac:dyDescent="0.25">
      <c r="A2039"/>
      <c r="B2039"/>
      <c r="C2039"/>
      <c r="D2039"/>
      <c r="E2039"/>
      <c r="F2039"/>
      <c r="G2039"/>
      <c r="H2039"/>
      <c r="I2039"/>
      <c r="J2039"/>
      <c r="K2039"/>
      <c r="L2039"/>
    </row>
    <row r="2040" spans="1:12" ht="22.95" customHeight="1" x14ac:dyDescent="0.25">
      <c r="A2040"/>
      <c r="B2040"/>
      <c r="C2040"/>
      <c r="D2040"/>
      <c r="E2040"/>
      <c r="F2040"/>
      <c r="G2040"/>
      <c r="H2040"/>
      <c r="I2040"/>
      <c r="J2040"/>
      <c r="K2040"/>
      <c r="L2040"/>
    </row>
    <row r="2041" spans="1:12" ht="22.95" customHeight="1" x14ac:dyDescent="0.25">
      <c r="A2041"/>
      <c r="B2041"/>
      <c r="C2041"/>
      <c r="D2041"/>
      <c r="E2041"/>
      <c r="F2041"/>
      <c r="G2041"/>
      <c r="H2041"/>
      <c r="I2041"/>
      <c r="J2041"/>
      <c r="K2041"/>
      <c r="L2041"/>
    </row>
    <row r="2042" spans="1:12" ht="22.95" customHeight="1" x14ac:dyDescent="0.25">
      <c r="A2042"/>
      <c r="B2042"/>
      <c r="C2042"/>
      <c r="D2042"/>
      <c r="E2042"/>
      <c r="F2042"/>
      <c r="G2042"/>
      <c r="H2042"/>
      <c r="I2042"/>
      <c r="J2042"/>
      <c r="K2042"/>
      <c r="L2042"/>
    </row>
    <row r="2043" spans="1:12" ht="22.95" customHeight="1" x14ac:dyDescent="0.25">
      <c r="A2043"/>
      <c r="B2043"/>
      <c r="C2043"/>
      <c r="D2043"/>
      <c r="E2043"/>
      <c r="F2043"/>
      <c r="G2043"/>
      <c r="H2043"/>
      <c r="I2043"/>
      <c r="J2043"/>
      <c r="K2043"/>
      <c r="L2043"/>
    </row>
    <row r="2044" spans="1:12" ht="22.95" customHeight="1" x14ac:dyDescent="0.25">
      <c r="A2044"/>
      <c r="B2044"/>
      <c r="C2044"/>
      <c r="D2044"/>
      <c r="E2044"/>
      <c r="F2044"/>
      <c r="G2044"/>
      <c r="H2044"/>
      <c r="I2044"/>
      <c r="J2044"/>
      <c r="K2044"/>
      <c r="L2044"/>
    </row>
    <row r="2045" spans="1:12" ht="22.95" customHeight="1" x14ac:dyDescent="0.25">
      <c r="A2045"/>
      <c r="B2045"/>
      <c r="C2045"/>
      <c r="D2045"/>
      <c r="E2045"/>
      <c r="F2045"/>
      <c r="G2045"/>
      <c r="H2045"/>
      <c r="I2045"/>
      <c r="J2045"/>
      <c r="K2045"/>
      <c r="L2045"/>
    </row>
    <row r="2046" spans="1:12" ht="22.95" customHeight="1" x14ac:dyDescent="0.25">
      <c r="A2046"/>
      <c r="B2046"/>
      <c r="C2046"/>
      <c r="D2046"/>
      <c r="E2046"/>
      <c r="F2046"/>
      <c r="G2046"/>
      <c r="H2046"/>
      <c r="I2046"/>
      <c r="J2046"/>
      <c r="K2046"/>
      <c r="L2046"/>
    </row>
    <row r="2047" spans="1:12" ht="22.95" customHeight="1" x14ac:dyDescent="0.25">
      <c r="A2047"/>
      <c r="B2047"/>
      <c r="C2047"/>
      <c r="D2047"/>
      <c r="E2047"/>
      <c r="F2047"/>
      <c r="G2047"/>
      <c r="H2047"/>
      <c r="I2047"/>
      <c r="J2047"/>
      <c r="K2047"/>
      <c r="L2047"/>
    </row>
    <row r="2048" spans="1:12" ht="100.2" customHeight="1" x14ac:dyDescent="0.25">
      <c r="A2048"/>
      <c r="B2048"/>
      <c r="C2048"/>
      <c r="D2048"/>
      <c r="E2048"/>
      <c r="F2048"/>
      <c r="G2048"/>
      <c r="H2048"/>
      <c r="I2048"/>
      <c r="J2048"/>
      <c r="K2048"/>
      <c r="L2048"/>
    </row>
    <row r="2049" spans="1:12" ht="22.95" customHeight="1" x14ac:dyDescent="0.25">
      <c r="A2049"/>
      <c r="B2049"/>
      <c r="C2049"/>
      <c r="D2049"/>
      <c r="E2049"/>
      <c r="F2049"/>
      <c r="G2049"/>
      <c r="H2049"/>
      <c r="I2049"/>
      <c r="J2049"/>
      <c r="K2049"/>
      <c r="L2049"/>
    </row>
    <row r="2050" spans="1:12" ht="22.95" customHeight="1" x14ac:dyDescent="0.25">
      <c r="A2050"/>
      <c r="B2050"/>
      <c r="C2050"/>
      <c r="D2050"/>
      <c r="E2050"/>
      <c r="F2050"/>
      <c r="G2050"/>
      <c r="H2050"/>
      <c r="I2050"/>
      <c r="J2050"/>
      <c r="K2050"/>
      <c r="L2050"/>
    </row>
    <row r="2051" spans="1:12" ht="22.95" customHeight="1" x14ac:dyDescent="0.25">
      <c r="A2051"/>
      <c r="B2051"/>
      <c r="C2051"/>
      <c r="D2051"/>
      <c r="E2051"/>
      <c r="F2051"/>
      <c r="G2051"/>
      <c r="H2051"/>
      <c r="I2051"/>
      <c r="J2051"/>
      <c r="K2051"/>
      <c r="L2051"/>
    </row>
    <row r="2052" spans="1:12" ht="22.95" customHeight="1" x14ac:dyDescent="0.25">
      <c r="A2052"/>
      <c r="B2052"/>
      <c r="C2052"/>
      <c r="D2052"/>
      <c r="E2052"/>
      <c r="F2052"/>
      <c r="G2052"/>
      <c r="H2052"/>
      <c r="I2052"/>
      <c r="J2052"/>
      <c r="K2052"/>
      <c r="L2052"/>
    </row>
    <row r="2053" spans="1:12" ht="22.95" customHeight="1" x14ac:dyDescent="0.25">
      <c r="A2053"/>
      <c r="B2053"/>
      <c r="C2053"/>
      <c r="D2053"/>
      <c r="E2053"/>
      <c r="F2053"/>
      <c r="G2053"/>
      <c r="H2053"/>
      <c r="I2053"/>
      <c r="J2053"/>
      <c r="K2053"/>
      <c r="L2053"/>
    </row>
    <row r="2054" spans="1:12" ht="22.95" customHeight="1" x14ac:dyDescent="0.25">
      <c r="A2054"/>
      <c r="B2054"/>
      <c r="C2054"/>
      <c r="D2054"/>
      <c r="E2054"/>
      <c r="F2054"/>
      <c r="G2054"/>
      <c r="H2054"/>
      <c r="I2054"/>
      <c r="J2054"/>
      <c r="K2054"/>
      <c r="L2054"/>
    </row>
    <row r="2055" spans="1:12" ht="22.95" customHeight="1" x14ac:dyDescent="0.25">
      <c r="A2055"/>
      <c r="B2055"/>
      <c r="C2055"/>
      <c r="D2055"/>
      <c r="E2055"/>
      <c r="F2055"/>
      <c r="G2055"/>
      <c r="H2055"/>
      <c r="I2055"/>
      <c r="J2055"/>
      <c r="K2055"/>
      <c r="L2055"/>
    </row>
    <row r="2056" spans="1:12" ht="22.95" customHeight="1" x14ac:dyDescent="0.25">
      <c r="A2056"/>
      <c r="B2056"/>
      <c r="C2056"/>
      <c r="D2056"/>
      <c r="E2056"/>
      <c r="F2056"/>
      <c r="G2056"/>
      <c r="H2056"/>
      <c r="I2056"/>
      <c r="J2056"/>
      <c r="K2056"/>
      <c r="L2056"/>
    </row>
    <row r="2057" spans="1:12" ht="22.95" customHeight="1" x14ac:dyDescent="0.25">
      <c r="A2057"/>
      <c r="B2057"/>
      <c r="C2057"/>
      <c r="D2057"/>
      <c r="E2057"/>
      <c r="F2057"/>
      <c r="G2057"/>
      <c r="H2057"/>
      <c r="I2057"/>
      <c r="J2057"/>
      <c r="K2057"/>
      <c r="L2057"/>
    </row>
    <row r="2058" spans="1:12" ht="22.95" customHeight="1" x14ac:dyDescent="0.25">
      <c r="A2058"/>
      <c r="B2058"/>
      <c r="C2058"/>
      <c r="D2058"/>
      <c r="E2058"/>
      <c r="F2058"/>
      <c r="G2058"/>
      <c r="H2058"/>
      <c r="I2058"/>
      <c r="J2058"/>
      <c r="K2058"/>
      <c r="L2058"/>
    </row>
    <row r="2059" spans="1:12" ht="22.95" customHeight="1" x14ac:dyDescent="0.25">
      <c r="A2059"/>
      <c r="B2059"/>
      <c r="C2059"/>
      <c r="D2059"/>
      <c r="E2059"/>
      <c r="F2059"/>
      <c r="G2059"/>
      <c r="H2059"/>
      <c r="I2059"/>
      <c r="J2059"/>
      <c r="K2059"/>
      <c r="L2059"/>
    </row>
    <row r="2060" spans="1:12" ht="22.95" customHeight="1" x14ac:dyDescent="0.25">
      <c r="A2060"/>
      <c r="B2060"/>
      <c r="C2060"/>
      <c r="D2060"/>
      <c r="E2060"/>
      <c r="F2060"/>
      <c r="G2060"/>
      <c r="H2060"/>
      <c r="I2060"/>
      <c r="J2060"/>
      <c r="K2060"/>
      <c r="L2060"/>
    </row>
    <row r="2061" spans="1:12" ht="22.95" customHeight="1" x14ac:dyDescent="0.25">
      <c r="A2061"/>
      <c r="B2061"/>
      <c r="C2061"/>
      <c r="D2061"/>
      <c r="E2061"/>
      <c r="F2061"/>
      <c r="G2061"/>
      <c r="H2061"/>
      <c r="I2061"/>
      <c r="J2061"/>
      <c r="K2061"/>
      <c r="L2061"/>
    </row>
    <row r="2062" spans="1:12" ht="22.95" customHeight="1" x14ac:dyDescent="0.25">
      <c r="A2062"/>
      <c r="B2062"/>
      <c r="C2062"/>
      <c r="D2062"/>
      <c r="E2062"/>
      <c r="F2062"/>
      <c r="G2062"/>
      <c r="H2062"/>
      <c r="I2062"/>
      <c r="J2062"/>
      <c r="K2062"/>
      <c r="L2062"/>
    </row>
    <row r="2063" spans="1:12" ht="22.95" customHeight="1" x14ac:dyDescent="0.25">
      <c r="A2063"/>
      <c r="B2063"/>
      <c r="C2063"/>
      <c r="D2063"/>
      <c r="E2063"/>
      <c r="F2063"/>
      <c r="G2063"/>
      <c r="H2063"/>
      <c r="I2063"/>
      <c r="J2063"/>
      <c r="K2063"/>
      <c r="L2063"/>
    </row>
    <row r="2064" spans="1:12" ht="22.95" customHeight="1" x14ac:dyDescent="0.25">
      <c r="A2064"/>
      <c r="B2064"/>
      <c r="C2064"/>
      <c r="D2064"/>
      <c r="E2064"/>
      <c r="F2064"/>
      <c r="G2064"/>
      <c r="H2064"/>
      <c r="I2064"/>
      <c r="J2064"/>
      <c r="K2064"/>
      <c r="L2064"/>
    </row>
    <row r="2065" spans="1:12" ht="22.95" customHeight="1" x14ac:dyDescent="0.25">
      <c r="A2065"/>
      <c r="B2065"/>
      <c r="C2065"/>
      <c r="D2065"/>
      <c r="E2065"/>
      <c r="F2065"/>
      <c r="G2065"/>
      <c r="H2065"/>
      <c r="I2065"/>
      <c r="J2065"/>
      <c r="K2065"/>
      <c r="L2065"/>
    </row>
    <row r="2066" spans="1:12" ht="22.95" customHeight="1" x14ac:dyDescent="0.25">
      <c r="A2066"/>
      <c r="B2066"/>
      <c r="C2066"/>
      <c r="D2066"/>
      <c r="E2066"/>
      <c r="F2066"/>
      <c r="G2066"/>
      <c r="H2066"/>
      <c r="I2066"/>
      <c r="J2066"/>
      <c r="K2066"/>
      <c r="L2066"/>
    </row>
    <row r="2067" spans="1:12" ht="22.95" customHeight="1" x14ac:dyDescent="0.25">
      <c r="A2067"/>
      <c r="B2067"/>
      <c r="C2067"/>
      <c r="D2067"/>
      <c r="E2067"/>
      <c r="F2067"/>
      <c r="G2067"/>
      <c r="H2067"/>
      <c r="I2067"/>
      <c r="J2067"/>
      <c r="K2067"/>
      <c r="L2067"/>
    </row>
    <row r="2068" spans="1:12" ht="22.95" customHeight="1" x14ac:dyDescent="0.25">
      <c r="A2068"/>
      <c r="B2068"/>
      <c r="C2068"/>
      <c r="D2068"/>
      <c r="E2068"/>
      <c r="F2068"/>
      <c r="G2068"/>
      <c r="H2068"/>
      <c r="I2068"/>
      <c r="J2068"/>
      <c r="K2068"/>
      <c r="L2068"/>
    </row>
    <row r="2069" spans="1:12" ht="22.95" customHeight="1" x14ac:dyDescent="0.25">
      <c r="A2069"/>
      <c r="B2069"/>
      <c r="C2069"/>
      <c r="D2069"/>
      <c r="E2069"/>
      <c r="F2069"/>
      <c r="G2069"/>
      <c r="H2069"/>
      <c r="I2069"/>
      <c r="J2069"/>
      <c r="K2069"/>
      <c r="L2069"/>
    </row>
    <row r="2070" spans="1:12" ht="22.95" customHeight="1" x14ac:dyDescent="0.25">
      <c r="A2070"/>
      <c r="B2070"/>
      <c r="C2070"/>
      <c r="D2070"/>
      <c r="E2070"/>
      <c r="F2070"/>
      <c r="G2070"/>
      <c r="H2070"/>
      <c r="I2070"/>
      <c r="J2070"/>
      <c r="K2070"/>
      <c r="L2070"/>
    </row>
    <row r="2071" spans="1:12" ht="22.95" customHeight="1" x14ac:dyDescent="0.25">
      <c r="A2071"/>
      <c r="B2071"/>
      <c r="C2071"/>
      <c r="D2071"/>
      <c r="E2071"/>
      <c r="F2071"/>
      <c r="G2071"/>
      <c r="H2071"/>
      <c r="I2071"/>
      <c r="J2071"/>
      <c r="K2071"/>
      <c r="L2071"/>
    </row>
    <row r="2072" spans="1:12" ht="22.95" customHeight="1" x14ac:dyDescent="0.25">
      <c r="A2072"/>
      <c r="B2072"/>
      <c r="C2072"/>
      <c r="D2072"/>
      <c r="E2072"/>
      <c r="F2072"/>
      <c r="G2072"/>
      <c r="H2072"/>
      <c r="I2072"/>
      <c r="J2072"/>
      <c r="K2072"/>
      <c r="L2072"/>
    </row>
    <row r="2073" spans="1:12" ht="22.95" customHeight="1" x14ac:dyDescent="0.25">
      <c r="A2073"/>
      <c r="B2073"/>
      <c r="C2073"/>
      <c r="D2073"/>
      <c r="E2073"/>
      <c r="F2073"/>
      <c r="G2073"/>
      <c r="H2073"/>
      <c r="I2073"/>
      <c r="J2073"/>
      <c r="K2073"/>
      <c r="L2073"/>
    </row>
    <row r="2074" spans="1:12" ht="22.95" customHeight="1" x14ac:dyDescent="0.25">
      <c r="A2074"/>
      <c r="B2074"/>
      <c r="C2074"/>
      <c r="D2074"/>
      <c r="E2074"/>
      <c r="F2074"/>
      <c r="G2074"/>
      <c r="H2074"/>
      <c r="I2074"/>
      <c r="J2074"/>
      <c r="K2074"/>
      <c r="L2074"/>
    </row>
    <row r="2075" spans="1:12" ht="22.95" customHeight="1" x14ac:dyDescent="0.25">
      <c r="A2075"/>
      <c r="B2075"/>
      <c r="C2075"/>
      <c r="D2075"/>
      <c r="E2075"/>
      <c r="F2075"/>
      <c r="G2075"/>
      <c r="H2075"/>
      <c r="I2075"/>
      <c r="J2075"/>
      <c r="K2075"/>
      <c r="L2075"/>
    </row>
    <row r="2076" spans="1:12" ht="22.95" customHeight="1" x14ac:dyDescent="0.25">
      <c r="A2076"/>
      <c r="B2076"/>
      <c r="C2076"/>
      <c r="D2076"/>
      <c r="E2076"/>
      <c r="F2076"/>
      <c r="G2076"/>
      <c r="H2076"/>
      <c r="I2076"/>
      <c r="J2076"/>
      <c r="K2076"/>
      <c r="L2076"/>
    </row>
    <row r="2077" spans="1:12" ht="22.95" customHeight="1" x14ac:dyDescent="0.25">
      <c r="A2077"/>
      <c r="B2077"/>
      <c r="C2077"/>
      <c r="D2077"/>
      <c r="E2077"/>
      <c r="F2077"/>
      <c r="G2077"/>
      <c r="H2077"/>
      <c r="I2077"/>
      <c r="J2077"/>
      <c r="K2077"/>
      <c r="L2077"/>
    </row>
    <row r="2078" spans="1:12" ht="22.95" customHeight="1" x14ac:dyDescent="0.25">
      <c r="A2078"/>
      <c r="B2078"/>
      <c r="C2078"/>
      <c r="D2078"/>
      <c r="E2078"/>
      <c r="F2078"/>
      <c r="G2078"/>
      <c r="H2078"/>
      <c r="I2078"/>
      <c r="J2078"/>
      <c r="K2078"/>
      <c r="L2078"/>
    </row>
    <row r="2079" spans="1:12" ht="22.95" customHeight="1" x14ac:dyDescent="0.25">
      <c r="A2079"/>
      <c r="B2079"/>
      <c r="C2079"/>
      <c r="D2079"/>
      <c r="E2079"/>
      <c r="F2079"/>
      <c r="G2079"/>
      <c r="H2079"/>
      <c r="I2079"/>
      <c r="J2079"/>
      <c r="K2079"/>
      <c r="L2079"/>
    </row>
    <row r="2080" spans="1:12" ht="22.95" customHeight="1" x14ac:dyDescent="0.25">
      <c r="A2080"/>
      <c r="B2080"/>
      <c r="C2080"/>
      <c r="D2080"/>
      <c r="E2080"/>
      <c r="F2080"/>
      <c r="G2080"/>
      <c r="H2080"/>
      <c r="I2080"/>
      <c r="J2080"/>
      <c r="K2080"/>
      <c r="L2080"/>
    </row>
    <row r="2081" spans="1:12" ht="22.95" customHeight="1" x14ac:dyDescent="0.25">
      <c r="A2081"/>
      <c r="B2081"/>
      <c r="C2081"/>
      <c r="D2081"/>
      <c r="E2081"/>
      <c r="F2081"/>
      <c r="G2081"/>
      <c r="H2081"/>
      <c r="I2081"/>
      <c r="J2081"/>
      <c r="K2081"/>
      <c r="L2081"/>
    </row>
    <row r="2082" spans="1:12" ht="22.95" customHeight="1" x14ac:dyDescent="0.25">
      <c r="A2082"/>
      <c r="B2082"/>
      <c r="C2082"/>
      <c r="D2082"/>
      <c r="E2082"/>
      <c r="F2082"/>
      <c r="G2082"/>
      <c r="H2082"/>
      <c r="I2082"/>
      <c r="J2082"/>
      <c r="K2082"/>
      <c r="L2082"/>
    </row>
    <row r="2083" spans="1:12" ht="22.95" customHeight="1" x14ac:dyDescent="0.25">
      <c r="A2083"/>
      <c r="B2083"/>
      <c r="C2083"/>
      <c r="D2083"/>
      <c r="E2083"/>
      <c r="F2083"/>
      <c r="G2083"/>
      <c r="H2083"/>
      <c r="I2083"/>
      <c r="J2083"/>
      <c r="K2083"/>
      <c r="L2083"/>
    </row>
    <row r="2084" spans="1:12" ht="22.95" customHeight="1" x14ac:dyDescent="0.25">
      <c r="A2084"/>
      <c r="B2084"/>
      <c r="C2084"/>
      <c r="D2084"/>
      <c r="E2084"/>
      <c r="F2084"/>
      <c r="G2084"/>
      <c r="H2084"/>
      <c r="I2084"/>
      <c r="J2084"/>
      <c r="K2084"/>
      <c r="L2084"/>
    </row>
    <row r="2085" spans="1:12" ht="22.95" customHeight="1" x14ac:dyDescent="0.25">
      <c r="A2085"/>
      <c r="B2085"/>
      <c r="C2085"/>
      <c r="D2085"/>
      <c r="E2085"/>
      <c r="F2085"/>
      <c r="G2085"/>
      <c r="H2085"/>
      <c r="I2085"/>
      <c r="J2085"/>
      <c r="K2085"/>
      <c r="L2085"/>
    </row>
    <row r="2086" spans="1:12" ht="22.95" customHeight="1" x14ac:dyDescent="0.25">
      <c r="A2086"/>
      <c r="B2086"/>
      <c r="C2086"/>
      <c r="D2086"/>
      <c r="E2086"/>
      <c r="F2086"/>
      <c r="G2086"/>
      <c r="H2086"/>
      <c r="I2086"/>
      <c r="J2086"/>
      <c r="K2086"/>
      <c r="L2086"/>
    </row>
    <row r="2087" spans="1:12" ht="22.95" customHeight="1" x14ac:dyDescent="0.25">
      <c r="A2087"/>
      <c r="B2087"/>
      <c r="C2087"/>
      <c r="D2087"/>
      <c r="E2087"/>
      <c r="F2087"/>
      <c r="G2087"/>
      <c r="H2087"/>
      <c r="I2087"/>
      <c r="J2087"/>
      <c r="K2087"/>
      <c r="L2087"/>
    </row>
    <row r="2088" spans="1:12" ht="22.95" customHeight="1" x14ac:dyDescent="0.25">
      <c r="A2088"/>
      <c r="B2088"/>
      <c r="C2088"/>
      <c r="D2088"/>
      <c r="E2088"/>
      <c r="F2088"/>
      <c r="G2088"/>
      <c r="H2088"/>
      <c r="I2088"/>
      <c r="J2088"/>
      <c r="K2088"/>
      <c r="L2088"/>
    </row>
    <row r="2089" spans="1:12" ht="22.95" customHeight="1" x14ac:dyDescent="0.25">
      <c r="A2089"/>
      <c r="B2089"/>
      <c r="C2089"/>
      <c r="D2089"/>
      <c r="E2089"/>
      <c r="F2089"/>
      <c r="G2089"/>
      <c r="H2089"/>
      <c r="I2089"/>
      <c r="J2089"/>
      <c r="K2089"/>
      <c r="L2089"/>
    </row>
    <row r="2090" spans="1:12" ht="22.95" customHeight="1" x14ac:dyDescent="0.25">
      <c r="A2090"/>
      <c r="B2090"/>
      <c r="C2090"/>
      <c r="D2090"/>
      <c r="E2090"/>
      <c r="F2090"/>
      <c r="G2090"/>
      <c r="H2090"/>
      <c r="I2090"/>
      <c r="J2090"/>
      <c r="K2090"/>
      <c r="L2090"/>
    </row>
    <row r="2091" spans="1:12" ht="22.95" customHeight="1" x14ac:dyDescent="0.25">
      <c r="A2091"/>
      <c r="B2091"/>
      <c r="C2091"/>
      <c r="D2091"/>
      <c r="E2091"/>
      <c r="F2091"/>
      <c r="G2091"/>
      <c r="H2091"/>
      <c r="I2091"/>
      <c r="J2091"/>
      <c r="K2091"/>
      <c r="L2091"/>
    </row>
    <row r="2092" spans="1:12" ht="22.95" customHeight="1" x14ac:dyDescent="0.25">
      <c r="A2092"/>
      <c r="B2092"/>
      <c r="C2092"/>
      <c r="D2092"/>
      <c r="E2092"/>
      <c r="F2092"/>
      <c r="G2092"/>
      <c r="H2092"/>
      <c r="I2092"/>
      <c r="J2092"/>
      <c r="K2092"/>
      <c r="L2092"/>
    </row>
    <row r="2093" spans="1:12" ht="22.95" customHeight="1" x14ac:dyDescent="0.25">
      <c r="A2093"/>
      <c r="B2093"/>
      <c r="C2093"/>
      <c r="D2093"/>
      <c r="E2093"/>
      <c r="F2093"/>
      <c r="G2093"/>
      <c r="H2093"/>
      <c r="I2093"/>
      <c r="J2093"/>
      <c r="K2093"/>
      <c r="L2093"/>
    </row>
    <row r="2094" spans="1:12" ht="22.95" customHeight="1" x14ac:dyDescent="0.25">
      <c r="A2094"/>
      <c r="B2094"/>
      <c r="C2094"/>
      <c r="D2094"/>
      <c r="E2094"/>
      <c r="F2094"/>
      <c r="G2094"/>
      <c r="H2094"/>
      <c r="I2094"/>
      <c r="J2094"/>
      <c r="K2094"/>
      <c r="L2094"/>
    </row>
    <row r="2095" spans="1:12" ht="22.95" customHeight="1" x14ac:dyDescent="0.25">
      <c r="A2095"/>
      <c r="B2095"/>
      <c r="C2095"/>
      <c r="D2095"/>
      <c r="E2095"/>
      <c r="F2095"/>
      <c r="G2095"/>
      <c r="H2095"/>
      <c r="I2095"/>
      <c r="J2095"/>
      <c r="K2095"/>
      <c r="L2095"/>
    </row>
    <row r="2096" spans="1:12" ht="22.95" customHeight="1" x14ac:dyDescent="0.25">
      <c r="A2096"/>
      <c r="B2096"/>
      <c r="C2096"/>
      <c r="D2096"/>
      <c r="E2096"/>
      <c r="F2096"/>
      <c r="G2096"/>
      <c r="H2096"/>
      <c r="I2096"/>
      <c r="J2096"/>
      <c r="K2096"/>
      <c r="L2096"/>
    </row>
    <row r="2097" spans="1:12" ht="22.95" customHeight="1" x14ac:dyDescent="0.25">
      <c r="A2097"/>
      <c r="B2097"/>
      <c r="C2097"/>
      <c r="D2097"/>
      <c r="E2097"/>
      <c r="F2097"/>
      <c r="G2097"/>
      <c r="H2097"/>
      <c r="I2097"/>
      <c r="J2097"/>
      <c r="K2097"/>
      <c r="L2097"/>
    </row>
    <row r="2098" spans="1:12" ht="22.95" customHeight="1" x14ac:dyDescent="0.25">
      <c r="A2098"/>
      <c r="B2098"/>
      <c r="C2098"/>
      <c r="D2098"/>
      <c r="E2098"/>
      <c r="F2098"/>
      <c r="G2098"/>
      <c r="H2098"/>
      <c r="I2098"/>
      <c r="J2098"/>
      <c r="K2098"/>
      <c r="L2098"/>
    </row>
    <row r="2099" spans="1:12" ht="22.95" customHeight="1" x14ac:dyDescent="0.25">
      <c r="A2099"/>
      <c r="B2099"/>
      <c r="C2099"/>
      <c r="D2099"/>
      <c r="E2099"/>
      <c r="F2099"/>
      <c r="G2099"/>
      <c r="H2099"/>
      <c r="I2099"/>
      <c r="J2099"/>
      <c r="K2099"/>
      <c r="L2099"/>
    </row>
    <row r="2100" spans="1:12" ht="22.95" customHeight="1" x14ac:dyDescent="0.25">
      <c r="A2100"/>
      <c r="B2100"/>
      <c r="C2100"/>
      <c r="D2100"/>
      <c r="E2100"/>
      <c r="F2100"/>
      <c r="G2100"/>
      <c r="H2100"/>
      <c r="I2100"/>
      <c r="J2100"/>
      <c r="K2100"/>
      <c r="L2100"/>
    </row>
    <row r="2101" spans="1:12" ht="22.95" customHeight="1" x14ac:dyDescent="0.25">
      <c r="A2101"/>
      <c r="B2101"/>
      <c r="C2101"/>
      <c r="D2101"/>
      <c r="E2101"/>
      <c r="F2101"/>
      <c r="G2101"/>
      <c r="H2101"/>
      <c r="I2101"/>
      <c r="J2101"/>
      <c r="K2101"/>
      <c r="L2101"/>
    </row>
    <row r="2102" spans="1:12" ht="22.95" customHeight="1" x14ac:dyDescent="0.25">
      <c r="A2102"/>
      <c r="B2102"/>
      <c r="C2102"/>
      <c r="D2102"/>
      <c r="E2102"/>
      <c r="F2102"/>
      <c r="G2102"/>
      <c r="H2102"/>
      <c r="I2102"/>
      <c r="J2102"/>
      <c r="K2102"/>
      <c r="L2102"/>
    </row>
    <row r="2103" spans="1:12" ht="22.95" customHeight="1" x14ac:dyDescent="0.25">
      <c r="A2103"/>
      <c r="B2103"/>
      <c r="C2103"/>
      <c r="D2103"/>
      <c r="E2103"/>
      <c r="F2103"/>
      <c r="G2103"/>
      <c r="H2103"/>
      <c r="I2103"/>
      <c r="J2103"/>
      <c r="K2103"/>
      <c r="L2103"/>
    </row>
    <row r="2104" spans="1:12" ht="22.95" customHeight="1" x14ac:dyDescent="0.25">
      <c r="A2104"/>
      <c r="B2104"/>
      <c r="C2104"/>
      <c r="D2104"/>
      <c r="E2104"/>
      <c r="F2104"/>
      <c r="G2104"/>
      <c r="H2104"/>
      <c r="I2104"/>
      <c r="J2104"/>
      <c r="K2104"/>
      <c r="L2104"/>
    </row>
    <row r="2105" spans="1:12" ht="22.95" customHeight="1" x14ac:dyDescent="0.25">
      <c r="A2105"/>
      <c r="B2105"/>
      <c r="C2105"/>
      <c r="D2105"/>
      <c r="E2105"/>
      <c r="F2105"/>
      <c r="G2105"/>
      <c r="H2105"/>
      <c r="I2105"/>
      <c r="J2105"/>
      <c r="K2105"/>
      <c r="L2105"/>
    </row>
    <row r="2106" spans="1:12" ht="22.95" customHeight="1" x14ac:dyDescent="0.25">
      <c r="A2106"/>
      <c r="B2106"/>
      <c r="C2106"/>
      <c r="D2106"/>
      <c r="E2106"/>
      <c r="F2106"/>
      <c r="G2106"/>
      <c r="H2106"/>
      <c r="I2106"/>
      <c r="J2106"/>
      <c r="K2106"/>
      <c r="L2106"/>
    </row>
    <row r="2107" spans="1:12" ht="22.95" customHeight="1" x14ac:dyDescent="0.25">
      <c r="A2107"/>
      <c r="B2107"/>
      <c r="C2107"/>
      <c r="D2107"/>
      <c r="E2107"/>
      <c r="F2107"/>
      <c r="G2107"/>
      <c r="H2107"/>
      <c r="I2107"/>
      <c r="J2107"/>
      <c r="K2107"/>
      <c r="L2107"/>
    </row>
    <row r="2108" spans="1:12" ht="22.95" customHeight="1" x14ac:dyDescent="0.25">
      <c r="A2108"/>
      <c r="B2108"/>
      <c r="C2108"/>
      <c r="D2108"/>
      <c r="E2108"/>
      <c r="F2108"/>
      <c r="G2108"/>
      <c r="H2108"/>
      <c r="I2108"/>
      <c r="J2108"/>
      <c r="K2108"/>
      <c r="L2108"/>
    </row>
    <row r="2109" spans="1:12" ht="22.95" customHeight="1" x14ac:dyDescent="0.25">
      <c r="A2109"/>
      <c r="B2109"/>
      <c r="C2109"/>
      <c r="D2109"/>
      <c r="E2109"/>
      <c r="F2109"/>
      <c r="G2109"/>
      <c r="H2109"/>
      <c r="I2109"/>
      <c r="J2109"/>
      <c r="K2109"/>
      <c r="L2109"/>
    </row>
    <row r="2110" spans="1:12" ht="22.95" customHeight="1" x14ac:dyDescent="0.25">
      <c r="A2110"/>
      <c r="B2110"/>
      <c r="C2110"/>
      <c r="D2110"/>
      <c r="E2110"/>
      <c r="F2110"/>
      <c r="G2110"/>
      <c r="H2110"/>
      <c r="I2110"/>
      <c r="J2110"/>
      <c r="K2110"/>
      <c r="L2110"/>
    </row>
    <row r="2111" spans="1:12" ht="22.95" customHeight="1" x14ac:dyDescent="0.25">
      <c r="A2111"/>
      <c r="B2111"/>
      <c r="C2111"/>
      <c r="D2111"/>
      <c r="E2111"/>
      <c r="F2111"/>
      <c r="G2111"/>
      <c r="H2111"/>
      <c r="I2111"/>
      <c r="J2111"/>
      <c r="K2111"/>
      <c r="L2111"/>
    </row>
    <row r="2112" spans="1:12" ht="22.95" customHeight="1" x14ac:dyDescent="0.25">
      <c r="A2112"/>
      <c r="B2112"/>
      <c r="C2112"/>
      <c r="D2112"/>
      <c r="E2112"/>
      <c r="F2112"/>
      <c r="G2112"/>
      <c r="H2112"/>
      <c r="I2112"/>
      <c r="J2112"/>
      <c r="K2112"/>
      <c r="L2112"/>
    </row>
    <row r="2113" spans="1:12" ht="100.2" customHeight="1" x14ac:dyDescent="0.25">
      <c r="A2113"/>
      <c r="B2113"/>
      <c r="C2113"/>
      <c r="D2113"/>
      <c r="E2113"/>
      <c r="F2113"/>
      <c r="G2113"/>
      <c r="H2113"/>
      <c r="I2113"/>
      <c r="J2113"/>
      <c r="K2113"/>
      <c r="L2113"/>
    </row>
    <row r="2114" spans="1:12" ht="22.95" customHeight="1" x14ac:dyDescent="0.25">
      <c r="A2114"/>
      <c r="B2114"/>
      <c r="C2114"/>
      <c r="D2114"/>
      <c r="E2114"/>
      <c r="F2114"/>
      <c r="G2114"/>
      <c r="H2114"/>
      <c r="I2114"/>
      <c r="J2114"/>
      <c r="K2114"/>
      <c r="L2114"/>
    </row>
    <row r="2115" spans="1:12" ht="22.95" customHeight="1" x14ac:dyDescent="0.25">
      <c r="A2115"/>
      <c r="B2115"/>
      <c r="C2115"/>
      <c r="D2115"/>
      <c r="E2115"/>
      <c r="F2115"/>
      <c r="G2115"/>
      <c r="H2115"/>
      <c r="I2115"/>
      <c r="J2115"/>
      <c r="K2115"/>
      <c r="L2115"/>
    </row>
    <row r="2116" spans="1:12" ht="22.95" customHeight="1" x14ac:dyDescent="0.25">
      <c r="A2116"/>
      <c r="B2116"/>
      <c r="C2116"/>
      <c r="D2116"/>
      <c r="E2116"/>
      <c r="F2116"/>
      <c r="G2116"/>
      <c r="H2116"/>
      <c r="I2116"/>
      <c r="J2116"/>
      <c r="K2116"/>
      <c r="L2116"/>
    </row>
    <row r="2117" spans="1:12" ht="22.95" customHeight="1" x14ac:dyDescent="0.25">
      <c r="A2117"/>
      <c r="B2117"/>
      <c r="C2117"/>
      <c r="D2117"/>
      <c r="E2117"/>
      <c r="F2117"/>
      <c r="G2117"/>
      <c r="H2117"/>
      <c r="I2117"/>
      <c r="J2117"/>
      <c r="K2117"/>
      <c r="L2117"/>
    </row>
    <row r="2118" spans="1:12" ht="22.95" customHeight="1" x14ac:dyDescent="0.25">
      <c r="A2118"/>
      <c r="B2118"/>
      <c r="C2118"/>
      <c r="D2118"/>
      <c r="E2118"/>
      <c r="F2118"/>
      <c r="G2118"/>
      <c r="H2118"/>
      <c r="I2118"/>
      <c r="J2118"/>
      <c r="K2118"/>
      <c r="L2118"/>
    </row>
    <row r="2119" spans="1:12" ht="22.95" customHeight="1" x14ac:dyDescent="0.25">
      <c r="A2119"/>
      <c r="B2119"/>
      <c r="C2119"/>
      <c r="D2119"/>
      <c r="E2119"/>
      <c r="F2119"/>
      <c r="G2119"/>
      <c r="H2119"/>
      <c r="I2119"/>
      <c r="J2119"/>
      <c r="K2119"/>
      <c r="L2119"/>
    </row>
    <row r="2120" spans="1:12" ht="22.95" customHeight="1" x14ac:dyDescent="0.25">
      <c r="A2120"/>
      <c r="B2120"/>
      <c r="C2120"/>
      <c r="D2120"/>
      <c r="E2120"/>
      <c r="F2120"/>
      <c r="G2120"/>
      <c r="H2120"/>
      <c r="I2120"/>
      <c r="J2120"/>
      <c r="K2120"/>
      <c r="L2120"/>
    </row>
    <row r="2121" spans="1:12" ht="22.95" customHeight="1" x14ac:dyDescent="0.25">
      <c r="A2121"/>
      <c r="B2121"/>
      <c r="C2121"/>
      <c r="D2121"/>
      <c r="E2121"/>
      <c r="F2121"/>
      <c r="G2121"/>
      <c r="H2121"/>
      <c r="I2121"/>
      <c r="J2121"/>
      <c r="K2121"/>
      <c r="L2121"/>
    </row>
    <row r="2122" spans="1:12" ht="22.95" customHeight="1" x14ac:dyDescent="0.25">
      <c r="A2122"/>
      <c r="B2122"/>
      <c r="C2122"/>
      <c r="D2122"/>
      <c r="E2122"/>
      <c r="F2122"/>
      <c r="G2122"/>
      <c r="H2122"/>
      <c r="I2122"/>
      <c r="J2122"/>
      <c r="K2122"/>
      <c r="L2122"/>
    </row>
    <row r="2123" spans="1:12" ht="22.95" customHeight="1" x14ac:dyDescent="0.25">
      <c r="A2123"/>
      <c r="B2123"/>
      <c r="C2123"/>
      <c r="D2123"/>
      <c r="E2123"/>
      <c r="F2123"/>
      <c r="G2123"/>
      <c r="H2123"/>
      <c r="I2123"/>
      <c r="J2123"/>
      <c r="K2123"/>
      <c r="L2123"/>
    </row>
    <row r="2124" spans="1:12" ht="22.95" customHeight="1" x14ac:dyDescent="0.25">
      <c r="A2124"/>
      <c r="B2124"/>
      <c r="C2124"/>
      <c r="D2124"/>
      <c r="E2124"/>
      <c r="F2124"/>
      <c r="G2124"/>
      <c r="H2124"/>
      <c r="I2124"/>
      <c r="J2124"/>
      <c r="K2124"/>
      <c r="L2124"/>
    </row>
    <row r="2125" spans="1:12" ht="22.95" customHeight="1" x14ac:dyDescent="0.25">
      <c r="A2125"/>
      <c r="B2125"/>
      <c r="C2125"/>
      <c r="D2125"/>
      <c r="E2125"/>
      <c r="F2125"/>
      <c r="G2125"/>
      <c r="H2125"/>
      <c r="I2125"/>
      <c r="J2125"/>
      <c r="K2125"/>
      <c r="L2125"/>
    </row>
    <row r="2126" spans="1:12" ht="22.95" customHeight="1" x14ac:dyDescent="0.25">
      <c r="A2126"/>
      <c r="B2126"/>
      <c r="C2126"/>
      <c r="D2126"/>
      <c r="E2126"/>
      <c r="F2126"/>
      <c r="G2126"/>
      <c r="H2126"/>
      <c r="I2126"/>
      <c r="J2126"/>
      <c r="K2126"/>
      <c r="L2126"/>
    </row>
    <row r="2127" spans="1:12" ht="22.95" customHeight="1" x14ac:dyDescent="0.25">
      <c r="A2127"/>
      <c r="B2127"/>
      <c r="C2127"/>
      <c r="D2127"/>
      <c r="E2127"/>
      <c r="F2127"/>
      <c r="G2127"/>
      <c r="H2127"/>
      <c r="I2127"/>
      <c r="J2127"/>
      <c r="K2127"/>
      <c r="L2127"/>
    </row>
    <row r="2128" spans="1:12" ht="22.95" customHeight="1" x14ac:dyDescent="0.25">
      <c r="A2128"/>
      <c r="B2128"/>
      <c r="C2128"/>
      <c r="D2128"/>
      <c r="E2128"/>
      <c r="F2128"/>
      <c r="G2128"/>
      <c r="H2128"/>
      <c r="I2128"/>
      <c r="J2128"/>
      <c r="K2128"/>
      <c r="L2128"/>
    </row>
    <row r="2129" spans="1:12" ht="22.95" customHeight="1" x14ac:dyDescent="0.25">
      <c r="A2129"/>
      <c r="B2129"/>
      <c r="C2129"/>
      <c r="D2129"/>
      <c r="E2129"/>
      <c r="F2129"/>
      <c r="G2129"/>
      <c r="H2129"/>
      <c r="I2129"/>
      <c r="J2129"/>
      <c r="K2129"/>
      <c r="L2129"/>
    </row>
    <row r="2130" spans="1:12" ht="22.95" customHeight="1" x14ac:dyDescent="0.25">
      <c r="A2130"/>
      <c r="B2130"/>
      <c r="C2130"/>
      <c r="D2130"/>
      <c r="E2130"/>
      <c r="F2130"/>
      <c r="G2130"/>
      <c r="H2130"/>
      <c r="I2130"/>
      <c r="J2130"/>
      <c r="K2130"/>
      <c r="L2130"/>
    </row>
    <row r="2131" spans="1:12" ht="22.95" customHeight="1" x14ac:dyDescent="0.25">
      <c r="A2131"/>
      <c r="B2131"/>
      <c r="C2131"/>
      <c r="D2131"/>
      <c r="E2131"/>
      <c r="F2131"/>
      <c r="G2131"/>
      <c r="H2131"/>
      <c r="I2131"/>
      <c r="J2131"/>
      <c r="K2131"/>
      <c r="L2131"/>
    </row>
    <row r="2132" spans="1:12" ht="22.95" customHeight="1" x14ac:dyDescent="0.25">
      <c r="A2132"/>
      <c r="B2132"/>
      <c r="C2132"/>
      <c r="D2132"/>
      <c r="E2132"/>
      <c r="F2132"/>
      <c r="G2132"/>
      <c r="H2132"/>
      <c r="I2132"/>
      <c r="J2132"/>
      <c r="K2132"/>
      <c r="L2132"/>
    </row>
    <row r="2133" spans="1:12" ht="22.95" customHeight="1" x14ac:dyDescent="0.25">
      <c r="A2133"/>
      <c r="B2133"/>
      <c r="C2133"/>
      <c r="D2133"/>
      <c r="E2133"/>
      <c r="F2133"/>
      <c r="G2133"/>
      <c r="H2133"/>
      <c r="I2133"/>
      <c r="J2133"/>
      <c r="K2133"/>
      <c r="L2133"/>
    </row>
    <row r="2134" spans="1:12" ht="22.95" customHeight="1" x14ac:dyDescent="0.25">
      <c r="A2134"/>
      <c r="B2134"/>
      <c r="C2134"/>
      <c r="D2134"/>
      <c r="E2134"/>
      <c r="F2134"/>
      <c r="G2134"/>
      <c r="H2134"/>
      <c r="I2134"/>
      <c r="J2134"/>
      <c r="K2134"/>
      <c r="L2134"/>
    </row>
    <row r="2135" spans="1:12" ht="22.95" customHeight="1" x14ac:dyDescent="0.25">
      <c r="A2135"/>
      <c r="B2135"/>
      <c r="C2135"/>
      <c r="D2135"/>
      <c r="E2135"/>
      <c r="F2135"/>
      <c r="G2135"/>
      <c r="H2135"/>
      <c r="I2135"/>
      <c r="J2135"/>
      <c r="K2135"/>
      <c r="L2135"/>
    </row>
    <row r="2136" spans="1:12" ht="22.95" customHeight="1" x14ac:dyDescent="0.25">
      <c r="A2136"/>
      <c r="B2136"/>
      <c r="C2136"/>
      <c r="D2136"/>
      <c r="E2136"/>
      <c r="F2136"/>
      <c r="G2136"/>
      <c r="H2136"/>
      <c r="I2136"/>
      <c r="J2136"/>
      <c r="K2136"/>
      <c r="L2136"/>
    </row>
    <row r="2137" spans="1:12" ht="22.95" customHeight="1" x14ac:dyDescent="0.25">
      <c r="A2137"/>
      <c r="B2137"/>
      <c r="C2137"/>
      <c r="D2137"/>
      <c r="E2137"/>
      <c r="F2137"/>
      <c r="G2137"/>
      <c r="H2137"/>
      <c r="I2137"/>
      <c r="J2137"/>
      <c r="K2137"/>
      <c r="L2137"/>
    </row>
    <row r="2138" spans="1:12" ht="22.95" customHeight="1" x14ac:dyDescent="0.25">
      <c r="A2138"/>
      <c r="B2138"/>
      <c r="C2138"/>
      <c r="D2138"/>
      <c r="E2138"/>
      <c r="F2138"/>
      <c r="G2138"/>
      <c r="H2138"/>
      <c r="I2138"/>
      <c r="J2138"/>
      <c r="K2138"/>
      <c r="L2138"/>
    </row>
    <row r="2139" spans="1:12" ht="22.95" customHeight="1" x14ac:dyDescent="0.25">
      <c r="A2139"/>
      <c r="B2139"/>
      <c r="C2139"/>
      <c r="D2139"/>
      <c r="E2139"/>
      <c r="F2139"/>
      <c r="G2139"/>
      <c r="H2139"/>
      <c r="I2139"/>
      <c r="J2139"/>
      <c r="K2139"/>
      <c r="L2139"/>
    </row>
    <row r="2140" spans="1:12" ht="22.95" customHeight="1" x14ac:dyDescent="0.25">
      <c r="A2140"/>
      <c r="B2140"/>
      <c r="C2140"/>
      <c r="D2140"/>
      <c r="E2140"/>
      <c r="F2140"/>
      <c r="G2140"/>
      <c r="H2140"/>
      <c r="I2140"/>
      <c r="J2140"/>
      <c r="K2140"/>
      <c r="L2140"/>
    </row>
    <row r="2141" spans="1:12" ht="22.95" customHeight="1" x14ac:dyDescent="0.25">
      <c r="A2141"/>
      <c r="B2141"/>
      <c r="C2141"/>
      <c r="D2141"/>
      <c r="E2141"/>
      <c r="F2141"/>
      <c r="G2141"/>
      <c r="H2141"/>
      <c r="I2141"/>
      <c r="J2141"/>
      <c r="K2141"/>
      <c r="L2141"/>
    </row>
    <row r="2142" spans="1:12" ht="22.95" customHeight="1" x14ac:dyDescent="0.25">
      <c r="A2142"/>
      <c r="B2142"/>
      <c r="C2142"/>
      <c r="D2142"/>
      <c r="E2142"/>
      <c r="F2142"/>
      <c r="G2142"/>
      <c r="H2142"/>
      <c r="I2142"/>
      <c r="J2142"/>
      <c r="K2142"/>
      <c r="L2142"/>
    </row>
    <row r="2143" spans="1:12" ht="22.95" customHeight="1" x14ac:dyDescent="0.25">
      <c r="A2143"/>
      <c r="B2143"/>
      <c r="C2143"/>
      <c r="D2143"/>
      <c r="E2143"/>
      <c r="F2143"/>
      <c r="G2143"/>
      <c r="H2143"/>
      <c r="I2143"/>
      <c r="J2143"/>
      <c r="K2143"/>
      <c r="L2143"/>
    </row>
    <row r="2144" spans="1:12" ht="22.95" customHeight="1" x14ac:dyDescent="0.25">
      <c r="A2144"/>
      <c r="B2144"/>
      <c r="C2144"/>
      <c r="D2144"/>
      <c r="E2144"/>
      <c r="F2144"/>
      <c r="G2144"/>
      <c r="H2144"/>
      <c r="I2144"/>
      <c r="J2144"/>
      <c r="K2144"/>
      <c r="L2144"/>
    </row>
    <row r="2145" spans="1:12" ht="22.95" customHeight="1" x14ac:dyDescent="0.25">
      <c r="A2145"/>
      <c r="B2145"/>
      <c r="C2145"/>
      <c r="D2145"/>
      <c r="E2145"/>
      <c r="F2145"/>
      <c r="G2145"/>
      <c r="H2145"/>
      <c r="I2145"/>
      <c r="J2145"/>
      <c r="K2145"/>
      <c r="L2145"/>
    </row>
    <row r="2146" spans="1:12" ht="22.95" customHeight="1" x14ac:dyDescent="0.25">
      <c r="A2146"/>
      <c r="B2146"/>
      <c r="C2146"/>
      <c r="D2146"/>
      <c r="E2146"/>
      <c r="F2146"/>
      <c r="G2146"/>
      <c r="H2146"/>
      <c r="I2146"/>
      <c r="J2146"/>
      <c r="K2146"/>
      <c r="L2146"/>
    </row>
    <row r="2147" spans="1:12" ht="22.95" customHeight="1" x14ac:dyDescent="0.25">
      <c r="A2147"/>
      <c r="B2147"/>
      <c r="C2147"/>
      <c r="D2147"/>
      <c r="E2147"/>
      <c r="F2147"/>
      <c r="G2147"/>
      <c r="H2147"/>
      <c r="I2147"/>
      <c r="J2147"/>
      <c r="K2147"/>
      <c r="L2147"/>
    </row>
    <row r="2148" spans="1:12" ht="22.95" customHeight="1" x14ac:dyDescent="0.25">
      <c r="A2148"/>
      <c r="B2148"/>
      <c r="C2148"/>
      <c r="D2148"/>
      <c r="E2148"/>
      <c r="F2148"/>
      <c r="G2148"/>
      <c r="H2148"/>
      <c r="I2148"/>
      <c r="J2148"/>
      <c r="K2148"/>
      <c r="L2148"/>
    </row>
    <row r="2149" spans="1:12" ht="22.95" customHeight="1" x14ac:dyDescent="0.25">
      <c r="A2149"/>
      <c r="B2149"/>
      <c r="C2149"/>
      <c r="D2149"/>
      <c r="E2149"/>
      <c r="F2149"/>
      <c r="G2149"/>
      <c r="H2149"/>
      <c r="I2149"/>
      <c r="J2149"/>
      <c r="K2149"/>
      <c r="L2149"/>
    </row>
    <row r="2150" spans="1:12" ht="22.95" customHeight="1" x14ac:dyDescent="0.25">
      <c r="A2150"/>
      <c r="B2150"/>
      <c r="C2150"/>
      <c r="D2150"/>
      <c r="E2150"/>
      <c r="F2150"/>
      <c r="G2150"/>
      <c r="H2150"/>
      <c r="I2150"/>
      <c r="J2150"/>
      <c r="K2150"/>
      <c r="L2150"/>
    </row>
    <row r="2151" spans="1:12" ht="22.95" customHeight="1" x14ac:dyDescent="0.25">
      <c r="A2151"/>
      <c r="B2151"/>
      <c r="C2151"/>
      <c r="D2151"/>
      <c r="E2151"/>
      <c r="F2151"/>
      <c r="G2151"/>
      <c r="H2151"/>
      <c r="I2151"/>
      <c r="J2151"/>
      <c r="K2151"/>
      <c r="L2151"/>
    </row>
    <row r="2152" spans="1:12" ht="22.95" customHeight="1" x14ac:dyDescent="0.25">
      <c r="A2152"/>
      <c r="B2152"/>
      <c r="C2152"/>
      <c r="D2152"/>
      <c r="E2152"/>
      <c r="F2152"/>
      <c r="G2152"/>
      <c r="H2152"/>
      <c r="I2152"/>
      <c r="J2152"/>
      <c r="K2152"/>
      <c r="L2152"/>
    </row>
    <row r="2153" spans="1:12" ht="22.95" customHeight="1" x14ac:dyDescent="0.25">
      <c r="A2153"/>
      <c r="B2153"/>
      <c r="C2153"/>
      <c r="D2153"/>
      <c r="E2153"/>
      <c r="F2153"/>
      <c r="G2153"/>
      <c r="H2153"/>
      <c r="I2153"/>
      <c r="J2153"/>
      <c r="K2153"/>
      <c r="L2153"/>
    </row>
    <row r="2154" spans="1:12" ht="22.95" customHeight="1" x14ac:dyDescent="0.25">
      <c r="A2154"/>
      <c r="B2154"/>
      <c r="C2154"/>
      <c r="D2154"/>
      <c r="E2154"/>
      <c r="F2154"/>
      <c r="G2154"/>
      <c r="H2154"/>
      <c r="I2154"/>
      <c r="J2154"/>
      <c r="K2154"/>
      <c r="L2154"/>
    </row>
    <row r="2155" spans="1:12" ht="22.95" customHeight="1" x14ac:dyDescent="0.25">
      <c r="A2155"/>
      <c r="B2155"/>
      <c r="C2155"/>
      <c r="D2155"/>
      <c r="E2155"/>
      <c r="F2155"/>
      <c r="G2155"/>
      <c r="H2155"/>
      <c r="I2155"/>
      <c r="J2155"/>
      <c r="K2155"/>
      <c r="L2155"/>
    </row>
    <row r="2156" spans="1:12" ht="22.95" customHeight="1" x14ac:dyDescent="0.25">
      <c r="A2156"/>
      <c r="B2156"/>
      <c r="C2156"/>
      <c r="D2156"/>
      <c r="E2156"/>
      <c r="F2156"/>
      <c r="G2156"/>
      <c r="H2156"/>
      <c r="I2156"/>
      <c r="J2156"/>
      <c r="K2156"/>
      <c r="L2156"/>
    </row>
    <row r="2157" spans="1:12" ht="22.95" customHeight="1" x14ac:dyDescent="0.25">
      <c r="A2157"/>
      <c r="B2157"/>
      <c r="C2157"/>
      <c r="D2157"/>
      <c r="E2157"/>
      <c r="F2157"/>
      <c r="G2157"/>
      <c r="H2157"/>
      <c r="I2157"/>
      <c r="J2157"/>
      <c r="K2157"/>
      <c r="L2157"/>
    </row>
    <row r="2158" spans="1:12" ht="22.95" customHeight="1" x14ac:dyDescent="0.25">
      <c r="A2158"/>
      <c r="B2158"/>
      <c r="C2158"/>
      <c r="D2158"/>
      <c r="E2158"/>
      <c r="F2158"/>
      <c r="G2158"/>
      <c r="H2158"/>
      <c r="I2158"/>
      <c r="J2158"/>
      <c r="K2158"/>
      <c r="L2158"/>
    </row>
    <row r="2159" spans="1:12" ht="22.95" customHeight="1" x14ac:dyDescent="0.25">
      <c r="A2159"/>
      <c r="B2159"/>
      <c r="C2159"/>
      <c r="D2159"/>
      <c r="E2159"/>
      <c r="F2159"/>
      <c r="G2159"/>
      <c r="H2159"/>
      <c r="I2159"/>
      <c r="J2159"/>
      <c r="K2159"/>
      <c r="L2159"/>
    </row>
    <row r="2160" spans="1:12" ht="22.95" customHeight="1" x14ac:dyDescent="0.25">
      <c r="A2160"/>
      <c r="B2160"/>
      <c r="C2160"/>
      <c r="D2160"/>
      <c r="E2160"/>
      <c r="F2160"/>
      <c r="G2160"/>
      <c r="H2160"/>
      <c r="I2160"/>
      <c r="J2160"/>
      <c r="K2160"/>
      <c r="L2160"/>
    </row>
    <row r="2161" spans="1:12" ht="22.95" customHeight="1" x14ac:dyDescent="0.25">
      <c r="A2161"/>
      <c r="B2161"/>
      <c r="C2161"/>
      <c r="D2161"/>
      <c r="E2161"/>
      <c r="F2161"/>
      <c r="G2161"/>
      <c r="H2161"/>
      <c r="I2161"/>
      <c r="J2161"/>
      <c r="K2161"/>
      <c r="L2161"/>
    </row>
    <row r="2162" spans="1:12" ht="22.95" customHeight="1" x14ac:dyDescent="0.25">
      <c r="A2162"/>
      <c r="B2162"/>
      <c r="C2162"/>
      <c r="D2162"/>
      <c r="E2162"/>
      <c r="F2162"/>
      <c r="G2162"/>
      <c r="H2162"/>
      <c r="I2162"/>
      <c r="J2162"/>
      <c r="K2162"/>
      <c r="L2162"/>
    </row>
    <row r="2163" spans="1:12" ht="22.95" customHeight="1" x14ac:dyDescent="0.25">
      <c r="A2163"/>
      <c r="B2163"/>
      <c r="C2163"/>
      <c r="D2163"/>
      <c r="E2163"/>
      <c r="F2163"/>
      <c r="G2163"/>
      <c r="H2163"/>
      <c r="I2163"/>
      <c r="J2163"/>
      <c r="K2163"/>
      <c r="L2163"/>
    </row>
    <row r="2164" spans="1:12" ht="22.95" customHeight="1" x14ac:dyDescent="0.25">
      <c r="A2164"/>
      <c r="B2164"/>
      <c r="C2164"/>
      <c r="D2164"/>
      <c r="E2164"/>
      <c r="F2164"/>
      <c r="G2164"/>
      <c r="H2164"/>
      <c r="I2164"/>
      <c r="J2164"/>
      <c r="K2164"/>
      <c r="L2164"/>
    </row>
    <row r="2165" spans="1:12" ht="22.95" customHeight="1" x14ac:dyDescent="0.25">
      <c r="A2165"/>
      <c r="B2165"/>
      <c r="C2165"/>
      <c r="D2165"/>
      <c r="E2165"/>
      <c r="F2165"/>
      <c r="G2165"/>
      <c r="H2165"/>
      <c r="I2165"/>
      <c r="J2165"/>
      <c r="K2165"/>
      <c r="L2165"/>
    </row>
    <row r="2166" spans="1:12" ht="22.95" customHeight="1" x14ac:dyDescent="0.25">
      <c r="A2166"/>
      <c r="B2166"/>
      <c r="C2166"/>
      <c r="D2166"/>
      <c r="E2166"/>
      <c r="F2166"/>
      <c r="G2166"/>
      <c r="H2166"/>
      <c r="I2166"/>
      <c r="J2166"/>
      <c r="K2166"/>
      <c r="L2166"/>
    </row>
    <row r="2167" spans="1:12" ht="22.95" customHeight="1" x14ac:dyDescent="0.25">
      <c r="A2167"/>
      <c r="B2167"/>
      <c r="C2167"/>
      <c r="D2167"/>
      <c r="E2167"/>
      <c r="F2167"/>
      <c r="G2167"/>
      <c r="H2167"/>
      <c r="I2167"/>
      <c r="J2167"/>
      <c r="K2167"/>
      <c r="L2167"/>
    </row>
    <row r="2168" spans="1:12" ht="22.95" customHeight="1" x14ac:dyDescent="0.25">
      <c r="A2168"/>
      <c r="B2168"/>
      <c r="C2168"/>
      <c r="D2168"/>
      <c r="E2168"/>
      <c r="F2168"/>
      <c r="G2168"/>
      <c r="H2168"/>
      <c r="I2168"/>
      <c r="J2168"/>
      <c r="K2168"/>
      <c r="L2168"/>
    </row>
    <row r="2169" spans="1:12" ht="22.95" customHeight="1" x14ac:dyDescent="0.25">
      <c r="A2169"/>
      <c r="B2169"/>
      <c r="C2169"/>
      <c r="D2169"/>
      <c r="E2169"/>
      <c r="F2169"/>
      <c r="G2169"/>
      <c r="H2169"/>
      <c r="I2169"/>
      <c r="J2169"/>
      <c r="K2169"/>
      <c r="L2169"/>
    </row>
    <row r="2170" spans="1:12" ht="22.95" customHeight="1" x14ac:dyDescent="0.25">
      <c r="A2170"/>
      <c r="B2170"/>
      <c r="C2170"/>
      <c r="D2170"/>
      <c r="E2170"/>
      <c r="F2170"/>
      <c r="G2170"/>
      <c r="H2170"/>
      <c r="I2170"/>
      <c r="J2170"/>
      <c r="K2170"/>
      <c r="L2170"/>
    </row>
    <row r="2171" spans="1:12" ht="22.95" customHeight="1" x14ac:dyDescent="0.25">
      <c r="A2171"/>
      <c r="B2171"/>
      <c r="C2171"/>
      <c r="D2171"/>
      <c r="E2171"/>
      <c r="F2171"/>
      <c r="G2171"/>
      <c r="H2171"/>
      <c r="I2171"/>
      <c r="J2171"/>
      <c r="K2171"/>
      <c r="L2171"/>
    </row>
    <row r="2172" spans="1:12" ht="22.95" customHeight="1" x14ac:dyDescent="0.25">
      <c r="A2172"/>
      <c r="B2172"/>
      <c r="C2172"/>
      <c r="D2172"/>
      <c r="E2172"/>
      <c r="F2172"/>
      <c r="G2172"/>
      <c r="H2172"/>
      <c r="I2172"/>
      <c r="J2172"/>
      <c r="K2172"/>
      <c r="L2172"/>
    </row>
    <row r="2173" spans="1:12" ht="22.95" customHeight="1" x14ac:dyDescent="0.25">
      <c r="A2173"/>
      <c r="B2173"/>
      <c r="C2173"/>
      <c r="D2173"/>
      <c r="E2173"/>
      <c r="F2173"/>
      <c r="G2173"/>
      <c r="H2173"/>
      <c r="I2173"/>
      <c r="J2173"/>
      <c r="K2173"/>
      <c r="L2173"/>
    </row>
    <row r="2174" spans="1:12" ht="22.95" customHeight="1" x14ac:dyDescent="0.25">
      <c r="A2174"/>
      <c r="B2174"/>
      <c r="C2174"/>
      <c r="D2174"/>
      <c r="E2174"/>
      <c r="F2174"/>
      <c r="G2174"/>
      <c r="H2174"/>
      <c r="I2174"/>
      <c r="J2174"/>
      <c r="K2174"/>
      <c r="L2174"/>
    </row>
    <row r="2175" spans="1:12" ht="22.95" customHeight="1" x14ac:dyDescent="0.25">
      <c r="A2175"/>
      <c r="B2175"/>
      <c r="C2175"/>
      <c r="D2175"/>
      <c r="E2175"/>
      <c r="F2175"/>
      <c r="G2175"/>
      <c r="H2175"/>
      <c r="I2175"/>
      <c r="J2175"/>
      <c r="K2175"/>
      <c r="L2175"/>
    </row>
    <row r="2176" spans="1:12" ht="22.95" customHeight="1" x14ac:dyDescent="0.25">
      <c r="A2176"/>
      <c r="B2176"/>
      <c r="C2176"/>
      <c r="D2176"/>
      <c r="E2176"/>
      <c r="F2176"/>
      <c r="G2176"/>
      <c r="H2176"/>
      <c r="I2176"/>
      <c r="J2176"/>
      <c r="K2176"/>
      <c r="L2176"/>
    </row>
    <row r="2177" spans="1:12" ht="22.95" customHeight="1" x14ac:dyDescent="0.25">
      <c r="A2177"/>
      <c r="B2177"/>
      <c r="C2177"/>
      <c r="D2177"/>
      <c r="E2177"/>
      <c r="F2177"/>
      <c r="G2177"/>
      <c r="H2177"/>
      <c r="I2177"/>
      <c r="J2177"/>
      <c r="K2177"/>
      <c r="L2177"/>
    </row>
    <row r="2178" spans="1:12" ht="100.2" customHeight="1" x14ac:dyDescent="0.25">
      <c r="A2178"/>
      <c r="B2178"/>
      <c r="C2178"/>
      <c r="D2178"/>
      <c r="E2178"/>
      <c r="F2178"/>
      <c r="G2178"/>
      <c r="H2178"/>
      <c r="I2178"/>
      <c r="J2178"/>
      <c r="K2178"/>
      <c r="L2178"/>
    </row>
    <row r="2179" spans="1:12" ht="22.95" customHeight="1" x14ac:dyDescent="0.25">
      <c r="A2179"/>
      <c r="B2179"/>
      <c r="C2179"/>
      <c r="D2179"/>
      <c r="E2179"/>
      <c r="F2179"/>
      <c r="G2179"/>
      <c r="H2179"/>
      <c r="I2179"/>
      <c r="J2179"/>
      <c r="K2179"/>
      <c r="L2179"/>
    </row>
    <row r="2180" spans="1:12" ht="22.95" customHeight="1" x14ac:dyDescent="0.25">
      <c r="A2180"/>
      <c r="B2180"/>
      <c r="C2180"/>
      <c r="D2180"/>
      <c r="E2180"/>
      <c r="F2180"/>
      <c r="G2180"/>
      <c r="H2180"/>
      <c r="I2180"/>
      <c r="J2180"/>
      <c r="K2180"/>
      <c r="L2180"/>
    </row>
    <row r="2181" spans="1:12" ht="22.95" customHeight="1" x14ac:dyDescent="0.25">
      <c r="A2181"/>
      <c r="B2181"/>
      <c r="C2181"/>
      <c r="D2181"/>
      <c r="E2181"/>
      <c r="F2181"/>
      <c r="G2181"/>
      <c r="H2181"/>
      <c r="I2181"/>
      <c r="J2181"/>
      <c r="K2181"/>
      <c r="L2181"/>
    </row>
    <row r="2182" spans="1:12" ht="22.95" customHeight="1" x14ac:dyDescent="0.25">
      <c r="A2182"/>
      <c r="B2182"/>
      <c r="C2182"/>
      <c r="D2182"/>
      <c r="E2182"/>
      <c r="F2182"/>
      <c r="G2182"/>
      <c r="H2182"/>
      <c r="I2182"/>
      <c r="J2182"/>
      <c r="K2182"/>
      <c r="L2182"/>
    </row>
    <row r="2183" spans="1:12" ht="22.95" customHeight="1" x14ac:dyDescent="0.25">
      <c r="A2183"/>
      <c r="B2183"/>
      <c r="C2183"/>
      <c r="D2183"/>
      <c r="E2183"/>
      <c r="F2183"/>
      <c r="G2183"/>
      <c r="H2183"/>
      <c r="I2183"/>
      <c r="J2183"/>
      <c r="K2183"/>
      <c r="L2183"/>
    </row>
    <row r="2184" spans="1:12" ht="22.95" customHeight="1" x14ac:dyDescent="0.25">
      <c r="A2184"/>
      <c r="B2184"/>
      <c r="C2184"/>
      <c r="D2184"/>
      <c r="E2184"/>
      <c r="F2184"/>
      <c r="G2184"/>
      <c r="H2184"/>
      <c r="I2184"/>
      <c r="J2184"/>
      <c r="K2184"/>
      <c r="L2184"/>
    </row>
    <row r="2185" spans="1:12" ht="22.95" customHeight="1" x14ac:dyDescent="0.25">
      <c r="A2185"/>
      <c r="B2185"/>
      <c r="C2185"/>
      <c r="D2185"/>
      <c r="E2185"/>
      <c r="F2185"/>
      <c r="G2185"/>
      <c r="H2185"/>
      <c r="I2185"/>
      <c r="J2185"/>
      <c r="K2185"/>
      <c r="L2185"/>
    </row>
    <row r="2186" spans="1:12" ht="22.95" customHeight="1" x14ac:dyDescent="0.25">
      <c r="A2186"/>
      <c r="B2186"/>
      <c r="C2186"/>
      <c r="D2186"/>
      <c r="E2186"/>
      <c r="F2186"/>
      <c r="G2186"/>
      <c r="H2186"/>
      <c r="I2186"/>
      <c r="J2186"/>
      <c r="K2186"/>
      <c r="L2186"/>
    </row>
    <row r="2187" spans="1:12" ht="22.95" customHeight="1" x14ac:dyDescent="0.25">
      <c r="A2187"/>
      <c r="B2187"/>
      <c r="C2187"/>
      <c r="D2187"/>
      <c r="E2187"/>
      <c r="F2187"/>
      <c r="G2187"/>
      <c r="H2187"/>
      <c r="I2187"/>
      <c r="J2187"/>
      <c r="K2187"/>
      <c r="L2187"/>
    </row>
    <row r="2188" spans="1:12" ht="22.95" customHeight="1" x14ac:dyDescent="0.25">
      <c r="A2188"/>
      <c r="B2188"/>
      <c r="C2188"/>
      <c r="D2188"/>
      <c r="E2188"/>
      <c r="F2188"/>
      <c r="G2188"/>
      <c r="H2188"/>
      <c r="I2188"/>
      <c r="J2188"/>
      <c r="K2188"/>
      <c r="L2188"/>
    </row>
    <row r="2189" spans="1:12" ht="22.95" customHeight="1" x14ac:dyDescent="0.25">
      <c r="A2189"/>
      <c r="B2189"/>
      <c r="C2189"/>
      <c r="D2189"/>
      <c r="E2189"/>
      <c r="F2189"/>
      <c r="G2189"/>
      <c r="H2189"/>
      <c r="I2189"/>
      <c r="J2189"/>
      <c r="K2189"/>
      <c r="L2189"/>
    </row>
    <row r="2190" spans="1:12" ht="22.95" customHeight="1" x14ac:dyDescent="0.25">
      <c r="A2190"/>
      <c r="B2190"/>
      <c r="C2190"/>
      <c r="D2190"/>
      <c r="E2190"/>
      <c r="F2190"/>
      <c r="G2190"/>
      <c r="H2190"/>
      <c r="I2190"/>
      <c r="J2190"/>
      <c r="K2190"/>
      <c r="L2190"/>
    </row>
    <row r="2191" spans="1:12" ht="22.95" customHeight="1" x14ac:dyDescent="0.25">
      <c r="A2191"/>
      <c r="B2191"/>
      <c r="C2191"/>
      <c r="D2191"/>
      <c r="E2191"/>
      <c r="F2191"/>
      <c r="G2191"/>
      <c r="H2191"/>
      <c r="I2191"/>
      <c r="J2191"/>
      <c r="K2191"/>
      <c r="L2191"/>
    </row>
    <row r="2192" spans="1:12" ht="22.95" customHeight="1" x14ac:dyDescent="0.25">
      <c r="A2192"/>
      <c r="B2192"/>
      <c r="C2192"/>
      <c r="D2192"/>
      <c r="E2192"/>
      <c r="F2192"/>
      <c r="G2192"/>
      <c r="H2192"/>
      <c r="I2192"/>
      <c r="J2192"/>
      <c r="K2192"/>
      <c r="L2192"/>
    </row>
    <row r="2193" spans="1:12" ht="22.95" customHeight="1" x14ac:dyDescent="0.25">
      <c r="A2193"/>
      <c r="B2193"/>
      <c r="C2193"/>
      <c r="D2193"/>
      <c r="E2193"/>
      <c r="F2193"/>
      <c r="G2193"/>
      <c r="H2193"/>
      <c r="I2193"/>
      <c r="J2193"/>
      <c r="K2193"/>
      <c r="L2193"/>
    </row>
    <row r="2194" spans="1:12" ht="22.95" customHeight="1" x14ac:dyDescent="0.25">
      <c r="A2194"/>
      <c r="B2194"/>
      <c r="C2194"/>
      <c r="D2194"/>
      <c r="E2194"/>
      <c r="F2194"/>
      <c r="G2194"/>
      <c r="H2194"/>
      <c r="I2194"/>
      <c r="J2194"/>
      <c r="K2194"/>
      <c r="L2194"/>
    </row>
    <row r="2195" spans="1:12" ht="22.95" customHeight="1" x14ac:dyDescent="0.25">
      <c r="A2195"/>
      <c r="B2195"/>
      <c r="C2195"/>
      <c r="D2195"/>
      <c r="E2195"/>
      <c r="F2195"/>
      <c r="G2195"/>
      <c r="H2195"/>
      <c r="I2195"/>
      <c r="J2195"/>
      <c r="K2195"/>
      <c r="L2195"/>
    </row>
    <row r="2196" spans="1:12" ht="22.95" customHeight="1" x14ac:dyDescent="0.25">
      <c r="A2196"/>
      <c r="B2196"/>
      <c r="C2196"/>
      <c r="D2196"/>
      <c r="E2196"/>
      <c r="F2196"/>
      <c r="G2196"/>
      <c r="H2196"/>
      <c r="I2196"/>
      <c r="J2196"/>
      <c r="K2196"/>
      <c r="L2196"/>
    </row>
    <row r="2197" spans="1:12" ht="22.95" customHeight="1" x14ac:dyDescent="0.25">
      <c r="A2197"/>
      <c r="B2197"/>
      <c r="C2197"/>
      <c r="D2197"/>
      <c r="E2197"/>
      <c r="F2197"/>
      <c r="G2197"/>
      <c r="H2197"/>
      <c r="I2197"/>
      <c r="J2197"/>
      <c r="K2197"/>
      <c r="L2197"/>
    </row>
    <row r="2198" spans="1:12" ht="22.95" customHeight="1" x14ac:dyDescent="0.25">
      <c r="A2198"/>
      <c r="B2198"/>
      <c r="C2198"/>
      <c r="D2198"/>
      <c r="E2198"/>
      <c r="F2198"/>
      <c r="G2198"/>
      <c r="H2198"/>
      <c r="I2198"/>
      <c r="J2198"/>
      <c r="K2198"/>
      <c r="L2198"/>
    </row>
    <row r="2199" spans="1:12" ht="22.95" customHeight="1" x14ac:dyDescent="0.25">
      <c r="A2199"/>
      <c r="B2199"/>
      <c r="C2199"/>
      <c r="D2199"/>
      <c r="E2199"/>
      <c r="F2199"/>
      <c r="G2199"/>
      <c r="H2199"/>
      <c r="I2199"/>
      <c r="J2199"/>
      <c r="K2199"/>
      <c r="L2199"/>
    </row>
    <row r="2200" spans="1:12" ht="22.95" customHeight="1" x14ac:dyDescent="0.25">
      <c r="A2200"/>
      <c r="B2200"/>
      <c r="C2200"/>
      <c r="D2200"/>
      <c r="E2200"/>
      <c r="F2200"/>
      <c r="G2200"/>
      <c r="H2200"/>
      <c r="I2200"/>
      <c r="J2200"/>
      <c r="K2200"/>
      <c r="L2200"/>
    </row>
    <row r="2201" spans="1:12" ht="22.95" customHeight="1" x14ac:dyDescent="0.25">
      <c r="A2201"/>
      <c r="B2201"/>
      <c r="C2201"/>
      <c r="D2201"/>
      <c r="E2201"/>
      <c r="F2201"/>
      <c r="G2201"/>
      <c r="H2201"/>
      <c r="I2201"/>
      <c r="J2201"/>
      <c r="K2201"/>
      <c r="L2201"/>
    </row>
    <row r="2202" spans="1:12" ht="22.95" customHeight="1" x14ac:dyDescent="0.25">
      <c r="A2202"/>
      <c r="B2202"/>
      <c r="C2202"/>
      <c r="D2202"/>
      <c r="E2202"/>
      <c r="F2202"/>
      <c r="G2202"/>
      <c r="H2202"/>
      <c r="I2202"/>
      <c r="J2202"/>
      <c r="K2202"/>
      <c r="L2202"/>
    </row>
    <row r="2203" spans="1:12" ht="22.95" customHeight="1" x14ac:dyDescent="0.25">
      <c r="A2203"/>
      <c r="B2203"/>
      <c r="C2203"/>
      <c r="D2203"/>
      <c r="E2203"/>
      <c r="F2203"/>
      <c r="G2203"/>
      <c r="H2203"/>
      <c r="I2203"/>
      <c r="J2203"/>
      <c r="K2203"/>
      <c r="L2203"/>
    </row>
    <row r="2204" spans="1:12" ht="22.95" customHeight="1" x14ac:dyDescent="0.25">
      <c r="A2204"/>
      <c r="B2204"/>
      <c r="C2204"/>
      <c r="D2204"/>
      <c r="E2204"/>
      <c r="F2204"/>
      <c r="G2204"/>
      <c r="H2204"/>
      <c r="I2204"/>
      <c r="J2204"/>
      <c r="K2204"/>
      <c r="L2204"/>
    </row>
    <row r="2205" spans="1:12" ht="22.95" customHeight="1" x14ac:dyDescent="0.25">
      <c r="A2205"/>
      <c r="B2205"/>
      <c r="C2205"/>
      <c r="D2205"/>
      <c r="E2205"/>
      <c r="F2205"/>
      <c r="G2205"/>
      <c r="H2205"/>
      <c r="I2205"/>
      <c r="J2205"/>
      <c r="K2205"/>
      <c r="L2205"/>
    </row>
    <row r="2206" spans="1:12" ht="22.95" customHeight="1" x14ac:dyDescent="0.25">
      <c r="A2206"/>
      <c r="B2206"/>
      <c r="C2206"/>
      <c r="D2206"/>
      <c r="E2206"/>
      <c r="F2206"/>
      <c r="G2206"/>
      <c r="H2206"/>
      <c r="I2206"/>
      <c r="J2206"/>
      <c r="K2206"/>
      <c r="L2206"/>
    </row>
    <row r="2207" spans="1:12" ht="22.95" customHeight="1" x14ac:dyDescent="0.25">
      <c r="A2207"/>
      <c r="B2207"/>
      <c r="C2207"/>
      <c r="D2207"/>
      <c r="E2207"/>
      <c r="F2207"/>
      <c r="G2207"/>
      <c r="H2207"/>
      <c r="I2207"/>
      <c r="J2207"/>
      <c r="K2207"/>
      <c r="L2207"/>
    </row>
    <row r="2208" spans="1:12" ht="22.95" customHeight="1" x14ac:dyDescent="0.25">
      <c r="A2208"/>
      <c r="B2208"/>
      <c r="C2208"/>
      <c r="D2208"/>
      <c r="E2208"/>
      <c r="F2208"/>
      <c r="G2208"/>
      <c r="H2208"/>
      <c r="I2208"/>
      <c r="J2208"/>
      <c r="K2208"/>
      <c r="L2208"/>
    </row>
    <row r="2209" spans="1:12" ht="22.95" customHeight="1" x14ac:dyDescent="0.25">
      <c r="A2209"/>
      <c r="B2209"/>
      <c r="C2209"/>
      <c r="D2209"/>
      <c r="E2209"/>
      <c r="F2209"/>
      <c r="G2209"/>
      <c r="H2209"/>
      <c r="I2209"/>
      <c r="J2209"/>
      <c r="K2209"/>
      <c r="L2209"/>
    </row>
    <row r="2210" spans="1:12" ht="22.95" customHeight="1" x14ac:dyDescent="0.25">
      <c r="A2210"/>
      <c r="B2210"/>
      <c r="C2210"/>
      <c r="D2210"/>
      <c r="E2210"/>
      <c r="F2210"/>
      <c r="G2210"/>
      <c r="H2210"/>
      <c r="I2210"/>
      <c r="J2210"/>
      <c r="K2210"/>
      <c r="L2210"/>
    </row>
    <row r="2211" spans="1:12" ht="22.95" customHeight="1" x14ac:dyDescent="0.25">
      <c r="A2211"/>
      <c r="B2211"/>
      <c r="C2211"/>
      <c r="D2211"/>
      <c r="E2211"/>
      <c r="F2211"/>
      <c r="G2211"/>
      <c r="H2211"/>
      <c r="I2211"/>
      <c r="J2211"/>
      <c r="K2211"/>
      <c r="L2211"/>
    </row>
    <row r="2212" spans="1:12" ht="22.95" customHeight="1" x14ac:dyDescent="0.25">
      <c r="A2212"/>
      <c r="B2212"/>
      <c r="C2212"/>
      <c r="D2212"/>
      <c r="E2212"/>
      <c r="F2212"/>
      <c r="G2212"/>
      <c r="H2212"/>
      <c r="I2212"/>
      <c r="J2212"/>
      <c r="K2212"/>
      <c r="L2212"/>
    </row>
    <row r="2213" spans="1:12" ht="22.95" customHeight="1" x14ac:dyDescent="0.25">
      <c r="A2213"/>
      <c r="B2213"/>
      <c r="C2213"/>
      <c r="D2213"/>
      <c r="E2213"/>
      <c r="F2213"/>
      <c r="G2213"/>
      <c r="H2213"/>
      <c r="I2213"/>
      <c r="J2213"/>
      <c r="K2213"/>
      <c r="L2213"/>
    </row>
    <row r="2214" spans="1:12" ht="22.95" customHeight="1" x14ac:dyDescent="0.25">
      <c r="A2214"/>
      <c r="B2214"/>
      <c r="C2214"/>
      <c r="D2214"/>
      <c r="E2214"/>
      <c r="F2214"/>
      <c r="G2214"/>
      <c r="H2214"/>
      <c r="I2214"/>
      <c r="J2214"/>
      <c r="K2214"/>
      <c r="L2214"/>
    </row>
    <row r="2215" spans="1:12" ht="22.95" customHeight="1" x14ac:dyDescent="0.25">
      <c r="A2215"/>
      <c r="B2215"/>
      <c r="C2215"/>
      <c r="D2215"/>
      <c r="E2215"/>
      <c r="F2215"/>
      <c r="G2215"/>
      <c r="H2215"/>
      <c r="I2215"/>
      <c r="J2215"/>
      <c r="K2215"/>
      <c r="L2215"/>
    </row>
    <row r="2216" spans="1:12" ht="22.95" customHeight="1" x14ac:dyDescent="0.25">
      <c r="A2216"/>
      <c r="B2216"/>
      <c r="C2216"/>
      <c r="D2216"/>
      <c r="E2216"/>
      <c r="F2216"/>
      <c r="G2216"/>
      <c r="H2216"/>
      <c r="I2216"/>
      <c r="J2216"/>
      <c r="K2216"/>
      <c r="L2216"/>
    </row>
    <row r="2217" spans="1:12" ht="22.95" customHeight="1" x14ac:dyDescent="0.25">
      <c r="A2217"/>
      <c r="B2217"/>
      <c r="C2217"/>
      <c r="D2217"/>
      <c r="E2217"/>
      <c r="F2217"/>
      <c r="G2217"/>
      <c r="H2217"/>
      <c r="I2217"/>
      <c r="J2217"/>
      <c r="K2217"/>
      <c r="L2217"/>
    </row>
    <row r="2218" spans="1:12" ht="22.95" customHeight="1" x14ac:dyDescent="0.25">
      <c r="A2218"/>
      <c r="B2218"/>
      <c r="C2218"/>
      <c r="D2218"/>
      <c r="E2218"/>
      <c r="F2218"/>
      <c r="G2218"/>
      <c r="H2218"/>
      <c r="I2218"/>
      <c r="J2218"/>
      <c r="K2218"/>
      <c r="L2218"/>
    </row>
    <row r="2219" spans="1:12" ht="22.95" customHeight="1" x14ac:dyDescent="0.25">
      <c r="A2219"/>
      <c r="B2219"/>
      <c r="C2219"/>
      <c r="D2219"/>
      <c r="E2219"/>
      <c r="F2219"/>
      <c r="G2219"/>
      <c r="H2219"/>
      <c r="I2219"/>
      <c r="J2219"/>
      <c r="K2219"/>
      <c r="L2219"/>
    </row>
    <row r="2220" spans="1:12" ht="22.95" customHeight="1" x14ac:dyDescent="0.25">
      <c r="A2220"/>
      <c r="B2220"/>
      <c r="C2220"/>
      <c r="D2220"/>
      <c r="E2220"/>
      <c r="F2220"/>
      <c r="G2220"/>
      <c r="H2220"/>
      <c r="I2220"/>
      <c r="J2220"/>
      <c r="K2220"/>
      <c r="L2220"/>
    </row>
    <row r="2221" spans="1:12" ht="22.95" customHeight="1" x14ac:dyDescent="0.25">
      <c r="A2221"/>
      <c r="B2221"/>
      <c r="C2221"/>
      <c r="D2221"/>
      <c r="E2221"/>
      <c r="F2221"/>
      <c r="G2221"/>
      <c r="H2221"/>
      <c r="I2221"/>
      <c r="J2221"/>
      <c r="K2221"/>
      <c r="L2221"/>
    </row>
    <row r="2222" spans="1:12" ht="22.95" customHeight="1" x14ac:dyDescent="0.25">
      <c r="A2222"/>
      <c r="B2222"/>
      <c r="C2222"/>
      <c r="D2222"/>
      <c r="E2222"/>
      <c r="F2222"/>
      <c r="G2222"/>
      <c r="H2222"/>
      <c r="I2222"/>
      <c r="J2222"/>
      <c r="K2222"/>
      <c r="L2222"/>
    </row>
    <row r="2223" spans="1:12" ht="22.95" customHeight="1" x14ac:dyDescent="0.25">
      <c r="A2223"/>
      <c r="B2223"/>
      <c r="C2223"/>
      <c r="D2223"/>
      <c r="E2223"/>
      <c r="F2223"/>
      <c r="G2223"/>
      <c r="H2223"/>
      <c r="I2223"/>
      <c r="J2223"/>
      <c r="K2223"/>
      <c r="L2223"/>
    </row>
    <row r="2224" spans="1:12" ht="22.95" customHeight="1" x14ac:dyDescent="0.25">
      <c r="A2224"/>
      <c r="B2224"/>
      <c r="C2224"/>
      <c r="D2224"/>
      <c r="E2224"/>
      <c r="F2224"/>
      <c r="G2224"/>
      <c r="H2224"/>
      <c r="I2224"/>
      <c r="J2224"/>
      <c r="K2224"/>
      <c r="L2224"/>
    </row>
    <row r="2225" spans="1:12" ht="22.95" customHeight="1" x14ac:dyDescent="0.25">
      <c r="A2225"/>
      <c r="B2225"/>
      <c r="C2225"/>
      <c r="D2225"/>
      <c r="E2225"/>
      <c r="F2225"/>
      <c r="G2225"/>
      <c r="H2225"/>
      <c r="I2225"/>
      <c r="J2225"/>
      <c r="K2225"/>
      <c r="L2225"/>
    </row>
    <row r="2226" spans="1:12" ht="22.95" customHeight="1" x14ac:dyDescent="0.25">
      <c r="A2226"/>
      <c r="B2226"/>
      <c r="C2226"/>
      <c r="D2226"/>
      <c r="E2226"/>
      <c r="F2226"/>
      <c r="G2226"/>
      <c r="H2226"/>
      <c r="I2226"/>
      <c r="J2226"/>
      <c r="K2226"/>
      <c r="L2226"/>
    </row>
    <row r="2227" spans="1:12" ht="22.95" customHeight="1" x14ac:dyDescent="0.25">
      <c r="A2227"/>
      <c r="B2227"/>
      <c r="C2227"/>
      <c r="D2227"/>
      <c r="E2227"/>
      <c r="F2227"/>
      <c r="G2227"/>
      <c r="H2227"/>
      <c r="I2227"/>
      <c r="J2227"/>
      <c r="K2227"/>
      <c r="L2227"/>
    </row>
    <row r="2228" spans="1:12" ht="22.95" customHeight="1" x14ac:dyDescent="0.25">
      <c r="A2228"/>
      <c r="B2228"/>
      <c r="C2228"/>
      <c r="D2228"/>
      <c r="E2228"/>
      <c r="F2228"/>
      <c r="G2228"/>
      <c r="H2228"/>
      <c r="I2228"/>
      <c r="J2228"/>
      <c r="K2228"/>
      <c r="L2228"/>
    </row>
    <row r="2229" spans="1:12" ht="22.95" customHeight="1" x14ac:dyDescent="0.25">
      <c r="A2229"/>
      <c r="B2229"/>
      <c r="C2229"/>
      <c r="D2229"/>
      <c r="E2229"/>
      <c r="F2229"/>
      <c r="G2229"/>
      <c r="H2229"/>
      <c r="I2229"/>
      <c r="J2229"/>
      <c r="K2229"/>
      <c r="L2229"/>
    </row>
    <row r="2230" spans="1:12" ht="22.95" customHeight="1" x14ac:dyDescent="0.25">
      <c r="A2230"/>
      <c r="B2230"/>
      <c r="C2230"/>
      <c r="D2230"/>
      <c r="E2230"/>
      <c r="F2230"/>
      <c r="G2230"/>
      <c r="H2230"/>
      <c r="I2230"/>
      <c r="J2230"/>
      <c r="K2230"/>
      <c r="L2230"/>
    </row>
    <row r="2231" spans="1:12" ht="22.95" customHeight="1" x14ac:dyDescent="0.25">
      <c r="A2231"/>
      <c r="B2231"/>
      <c r="C2231"/>
      <c r="D2231"/>
      <c r="E2231"/>
      <c r="F2231"/>
      <c r="G2231"/>
      <c r="H2231"/>
      <c r="I2231"/>
      <c r="J2231"/>
      <c r="K2231"/>
      <c r="L2231"/>
    </row>
    <row r="2232" spans="1:12" ht="22.95" customHeight="1" x14ac:dyDescent="0.25">
      <c r="A2232"/>
      <c r="B2232"/>
      <c r="C2232"/>
      <c r="D2232"/>
      <c r="E2232"/>
      <c r="F2232"/>
      <c r="G2232"/>
      <c r="H2232"/>
      <c r="I2232"/>
      <c r="J2232"/>
      <c r="K2232"/>
      <c r="L2232"/>
    </row>
    <row r="2233" spans="1:12" ht="22.95" customHeight="1" x14ac:dyDescent="0.25">
      <c r="A2233"/>
      <c r="B2233"/>
      <c r="C2233"/>
      <c r="D2233"/>
      <c r="E2233"/>
      <c r="F2233"/>
      <c r="G2233"/>
      <c r="H2233"/>
      <c r="I2233"/>
      <c r="J2233"/>
      <c r="K2233"/>
      <c r="L2233"/>
    </row>
    <row r="2234" spans="1:12" ht="22.95" customHeight="1" x14ac:dyDescent="0.25">
      <c r="A2234"/>
      <c r="B2234"/>
      <c r="C2234"/>
      <c r="D2234"/>
      <c r="E2234"/>
      <c r="F2234"/>
      <c r="G2234"/>
      <c r="H2234"/>
      <c r="I2234"/>
      <c r="J2234"/>
      <c r="K2234"/>
      <c r="L2234"/>
    </row>
    <row r="2235" spans="1:12" ht="22.95" customHeight="1" x14ac:dyDescent="0.25">
      <c r="A2235"/>
      <c r="B2235"/>
      <c r="C2235"/>
      <c r="D2235"/>
      <c r="E2235"/>
      <c r="F2235"/>
      <c r="G2235"/>
      <c r="H2235"/>
      <c r="I2235"/>
      <c r="J2235"/>
      <c r="K2235"/>
      <c r="L2235"/>
    </row>
    <row r="2236" spans="1:12" ht="22.95" customHeight="1" x14ac:dyDescent="0.25">
      <c r="A2236"/>
      <c r="B2236"/>
      <c r="C2236"/>
      <c r="D2236"/>
      <c r="E2236"/>
      <c r="F2236"/>
      <c r="G2236"/>
      <c r="H2236"/>
      <c r="I2236"/>
      <c r="J2236"/>
      <c r="K2236"/>
      <c r="L2236"/>
    </row>
    <row r="2237" spans="1:12" ht="22.95" customHeight="1" x14ac:dyDescent="0.25">
      <c r="A2237"/>
      <c r="B2237"/>
      <c r="C2237"/>
      <c r="D2237"/>
      <c r="E2237"/>
      <c r="F2237"/>
      <c r="G2237"/>
      <c r="H2237"/>
      <c r="I2237"/>
      <c r="J2237"/>
      <c r="K2237"/>
      <c r="L2237"/>
    </row>
    <row r="2238" spans="1:12" ht="22.95" customHeight="1" x14ac:dyDescent="0.25">
      <c r="A2238"/>
      <c r="B2238"/>
      <c r="C2238"/>
      <c r="D2238"/>
      <c r="E2238"/>
      <c r="F2238"/>
      <c r="G2238"/>
      <c r="H2238"/>
      <c r="I2238"/>
      <c r="J2238"/>
      <c r="K2238"/>
      <c r="L2238"/>
    </row>
    <row r="2239" spans="1:12" ht="22.95" customHeight="1" x14ac:dyDescent="0.25">
      <c r="A2239"/>
      <c r="B2239"/>
      <c r="C2239"/>
      <c r="D2239"/>
      <c r="E2239"/>
      <c r="F2239"/>
      <c r="G2239"/>
      <c r="H2239"/>
      <c r="I2239"/>
      <c r="J2239"/>
      <c r="K2239"/>
      <c r="L2239"/>
    </row>
    <row r="2240" spans="1:12" ht="22.95" customHeight="1" x14ac:dyDescent="0.25">
      <c r="A2240"/>
      <c r="B2240"/>
      <c r="C2240"/>
      <c r="D2240"/>
      <c r="E2240"/>
      <c r="F2240"/>
      <c r="G2240"/>
      <c r="H2240"/>
      <c r="I2240"/>
      <c r="J2240"/>
      <c r="K2240"/>
      <c r="L2240"/>
    </row>
    <row r="2241" spans="1:12" ht="22.95" customHeight="1" x14ac:dyDescent="0.25">
      <c r="A2241"/>
      <c r="B2241"/>
      <c r="C2241"/>
      <c r="D2241"/>
      <c r="E2241"/>
      <c r="F2241"/>
      <c r="G2241"/>
      <c r="H2241"/>
      <c r="I2241"/>
      <c r="J2241"/>
      <c r="K2241"/>
      <c r="L2241"/>
    </row>
    <row r="2242" spans="1:12" ht="22.95" customHeight="1" x14ac:dyDescent="0.25">
      <c r="A2242"/>
      <c r="B2242"/>
      <c r="C2242"/>
      <c r="D2242"/>
      <c r="E2242"/>
      <c r="F2242"/>
      <c r="G2242"/>
      <c r="H2242"/>
      <c r="I2242"/>
      <c r="J2242"/>
      <c r="K2242"/>
      <c r="L2242"/>
    </row>
    <row r="2243" spans="1:12" ht="100.2" customHeight="1" x14ac:dyDescent="0.25">
      <c r="A2243"/>
      <c r="B2243"/>
      <c r="C2243"/>
      <c r="D2243"/>
      <c r="E2243"/>
      <c r="F2243"/>
      <c r="G2243"/>
      <c r="H2243"/>
      <c r="I2243"/>
      <c r="J2243"/>
      <c r="K2243"/>
      <c r="L2243"/>
    </row>
    <row r="2244" spans="1:12" ht="22.95" customHeight="1" x14ac:dyDescent="0.25">
      <c r="A2244"/>
      <c r="B2244"/>
      <c r="C2244"/>
      <c r="D2244"/>
      <c r="E2244"/>
      <c r="F2244"/>
      <c r="G2244"/>
      <c r="H2244"/>
      <c r="I2244"/>
      <c r="J2244"/>
      <c r="K2244"/>
      <c r="L2244"/>
    </row>
    <row r="2245" spans="1:12" ht="22.95" customHeight="1" x14ac:dyDescent="0.25">
      <c r="A2245"/>
      <c r="B2245"/>
      <c r="C2245"/>
      <c r="D2245"/>
      <c r="E2245"/>
      <c r="F2245"/>
      <c r="G2245"/>
      <c r="H2245"/>
      <c r="I2245"/>
      <c r="J2245"/>
      <c r="K2245"/>
      <c r="L2245"/>
    </row>
    <row r="2246" spans="1:12" ht="22.95" customHeight="1" x14ac:dyDescent="0.25">
      <c r="A2246"/>
      <c r="B2246"/>
      <c r="C2246"/>
      <c r="D2246"/>
      <c r="E2246"/>
      <c r="F2246"/>
      <c r="G2246"/>
      <c r="H2246"/>
      <c r="I2246"/>
      <c r="J2246"/>
      <c r="K2246"/>
      <c r="L2246"/>
    </row>
    <row r="2247" spans="1:12" ht="22.95" customHeight="1" x14ac:dyDescent="0.25">
      <c r="A2247"/>
      <c r="B2247"/>
      <c r="C2247"/>
      <c r="D2247"/>
      <c r="E2247"/>
      <c r="F2247"/>
      <c r="G2247"/>
      <c r="H2247"/>
      <c r="I2247"/>
      <c r="J2247"/>
      <c r="K2247"/>
      <c r="L2247"/>
    </row>
    <row r="2248" spans="1:12" ht="22.95" customHeight="1" x14ac:dyDescent="0.25">
      <c r="A2248"/>
      <c r="B2248"/>
      <c r="C2248"/>
      <c r="D2248"/>
      <c r="E2248"/>
      <c r="F2248"/>
      <c r="G2248"/>
      <c r="H2248"/>
      <c r="I2248"/>
      <c r="J2248"/>
      <c r="K2248"/>
      <c r="L2248"/>
    </row>
    <row r="2249" spans="1:12" ht="22.95" customHeight="1" x14ac:dyDescent="0.25">
      <c r="A2249"/>
      <c r="B2249"/>
      <c r="C2249"/>
      <c r="D2249"/>
      <c r="E2249"/>
      <c r="F2249"/>
      <c r="G2249"/>
      <c r="H2249"/>
      <c r="I2249"/>
      <c r="J2249"/>
      <c r="K2249"/>
      <c r="L2249"/>
    </row>
    <row r="2250" spans="1:12" ht="22.95" customHeight="1" x14ac:dyDescent="0.25">
      <c r="A2250"/>
      <c r="B2250"/>
      <c r="C2250"/>
      <c r="D2250"/>
      <c r="E2250"/>
      <c r="F2250"/>
      <c r="G2250"/>
      <c r="H2250"/>
      <c r="I2250"/>
      <c r="J2250"/>
      <c r="K2250"/>
      <c r="L2250"/>
    </row>
    <row r="2251" spans="1:12" ht="22.95" customHeight="1" x14ac:dyDescent="0.25">
      <c r="A2251"/>
      <c r="B2251"/>
      <c r="C2251"/>
      <c r="D2251"/>
      <c r="E2251"/>
      <c r="F2251"/>
      <c r="G2251"/>
      <c r="H2251"/>
      <c r="I2251"/>
      <c r="J2251"/>
      <c r="K2251"/>
      <c r="L2251"/>
    </row>
    <row r="2252" spans="1:12" ht="22.95" customHeight="1" x14ac:dyDescent="0.25">
      <c r="A2252"/>
      <c r="B2252"/>
      <c r="C2252"/>
      <c r="D2252"/>
      <c r="E2252"/>
      <c r="F2252"/>
      <c r="G2252"/>
      <c r="H2252"/>
      <c r="I2252"/>
      <c r="J2252"/>
      <c r="K2252"/>
      <c r="L2252"/>
    </row>
    <row r="2253" spans="1:12" ht="22.95" customHeight="1" x14ac:dyDescent="0.25">
      <c r="A2253"/>
      <c r="B2253"/>
      <c r="C2253"/>
      <c r="D2253"/>
      <c r="E2253"/>
      <c r="F2253"/>
      <c r="G2253"/>
      <c r="H2253"/>
      <c r="I2253"/>
      <c r="J2253"/>
      <c r="K2253"/>
      <c r="L2253"/>
    </row>
    <row r="2254" spans="1:12" ht="22.95" customHeight="1" x14ac:dyDescent="0.25">
      <c r="A2254"/>
      <c r="B2254"/>
      <c r="C2254"/>
      <c r="D2254"/>
      <c r="E2254"/>
      <c r="F2254"/>
      <c r="G2254"/>
      <c r="H2254"/>
      <c r="I2254"/>
      <c r="J2254"/>
      <c r="K2254"/>
      <c r="L2254"/>
    </row>
    <row r="2255" spans="1:12" ht="22.95" customHeight="1" x14ac:dyDescent="0.25">
      <c r="A2255"/>
      <c r="B2255"/>
      <c r="C2255"/>
      <c r="D2255"/>
      <c r="E2255"/>
      <c r="F2255"/>
      <c r="G2255"/>
      <c r="H2255"/>
      <c r="I2255"/>
      <c r="J2255"/>
      <c r="K2255"/>
      <c r="L2255"/>
    </row>
    <row r="2256" spans="1:12" ht="22.95" customHeight="1" x14ac:dyDescent="0.25">
      <c r="A2256"/>
      <c r="B2256"/>
      <c r="C2256"/>
      <c r="D2256"/>
      <c r="E2256"/>
      <c r="F2256"/>
      <c r="G2256"/>
      <c r="H2256"/>
      <c r="I2256"/>
      <c r="J2256"/>
      <c r="K2256"/>
      <c r="L2256"/>
    </row>
    <row r="2257" spans="1:12" ht="22.95" customHeight="1" x14ac:dyDescent="0.25">
      <c r="A2257"/>
      <c r="B2257"/>
      <c r="C2257"/>
      <c r="D2257"/>
      <c r="E2257"/>
      <c r="F2257"/>
      <c r="G2257"/>
      <c r="H2257"/>
      <c r="I2257"/>
      <c r="J2257"/>
      <c r="K2257"/>
      <c r="L2257"/>
    </row>
    <row r="2258" spans="1:12" ht="22.95" customHeight="1" x14ac:dyDescent="0.25">
      <c r="A2258"/>
      <c r="B2258"/>
      <c r="C2258"/>
      <c r="D2258"/>
      <c r="E2258"/>
      <c r="F2258"/>
      <c r="G2258"/>
      <c r="H2258"/>
      <c r="I2258"/>
      <c r="J2258"/>
      <c r="K2258"/>
      <c r="L2258"/>
    </row>
    <row r="2259" spans="1:12" ht="22.95" customHeight="1" x14ac:dyDescent="0.25">
      <c r="A2259"/>
      <c r="B2259"/>
      <c r="C2259"/>
      <c r="D2259"/>
      <c r="E2259"/>
      <c r="F2259"/>
      <c r="G2259"/>
      <c r="H2259"/>
      <c r="I2259"/>
      <c r="J2259"/>
      <c r="K2259"/>
      <c r="L2259"/>
    </row>
    <row r="2260" spans="1:12" ht="22.95" customHeight="1" x14ac:dyDescent="0.25">
      <c r="A2260"/>
      <c r="B2260"/>
      <c r="C2260"/>
      <c r="D2260"/>
      <c r="E2260"/>
      <c r="F2260"/>
      <c r="G2260"/>
      <c r="H2260"/>
      <c r="I2260"/>
      <c r="J2260"/>
      <c r="K2260"/>
      <c r="L2260"/>
    </row>
    <row r="2261" spans="1:12" ht="22.95" customHeight="1" x14ac:dyDescent="0.25">
      <c r="A2261"/>
      <c r="B2261"/>
      <c r="C2261"/>
      <c r="D2261"/>
      <c r="E2261"/>
      <c r="F2261"/>
      <c r="G2261"/>
      <c r="H2261"/>
      <c r="I2261"/>
      <c r="J2261"/>
      <c r="K2261"/>
      <c r="L2261"/>
    </row>
    <row r="2262" spans="1:12" ht="22.95" customHeight="1" x14ac:dyDescent="0.25">
      <c r="A2262"/>
      <c r="B2262"/>
      <c r="C2262"/>
      <c r="D2262"/>
      <c r="E2262"/>
      <c r="F2262"/>
      <c r="G2262"/>
      <c r="H2262"/>
      <c r="I2262"/>
      <c r="J2262"/>
      <c r="K2262"/>
      <c r="L2262"/>
    </row>
    <row r="2263" spans="1:12" ht="22.95" customHeight="1" x14ac:dyDescent="0.25">
      <c r="A2263"/>
      <c r="B2263"/>
      <c r="C2263"/>
      <c r="D2263"/>
      <c r="E2263"/>
      <c r="F2263"/>
      <c r="G2263"/>
      <c r="H2263"/>
      <c r="I2263"/>
      <c r="J2263"/>
      <c r="K2263"/>
      <c r="L2263"/>
    </row>
    <row r="2264" spans="1:12" ht="22.95" customHeight="1" x14ac:dyDescent="0.25">
      <c r="A2264"/>
      <c r="B2264"/>
      <c r="C2264"/>
      <c r="D2264"/>
      <c r="E2264"/>
      <c r="F2264"/>
      <c r="G2264"/>
      <c r="H2264"/>
      <c r="I2264"/>
      <c r="J2264"/>
      <c r="K2264"/>
      <c r="L2264"/>
    </row>
    <row r="2265" spans="1:12" ht="22.95" customHeight="1" x14ac:dyDescent="0.25">
      <c r="A2265"/>
      <c r="B2265"/>
      <c r="C2265"/>
      <c r="D2265"/>
      <c r="E2265"/>
      <c r="F2265"/>
      <c r="G2265"/>
      <c r="H2265"/>
      <c r="I2265"/>
      <c r="J2265"/>
      <c r="K2265"/>
      <c r="L2265"/>
    </row>
    <row r="2266" spans="1:12" ht="22.95" customHeight="1" x14ac:dyDescent="0.25">
      <c r="A2266"/>
      <c r="B2266"/>
      <c r="C2266"/>
      <c r="D2266"/>
      <c r="E2266"/>
      <c r="F2266"/>
      <c r="G2266"/>
      <c r="H2266"/>
      <c r="I2266"/>
      <c r="J2266"/>
      <c r="K2266"/>
      <c r="L2266"/>
    </row>
    <row r="2267" spans="1:12" ht="22.95" customHeight="1" x14ac:dyDescent="0.25">
      <c r="A2267"/>
      <c r="B2267"/>
      <c r="C2267"/>
      <c r="D2267"/>
      <c r="E2267"/>
      <c r="F2267"/>
      <c r="G2267"/>
      <c r="H2267"/>
      <c r="I2267"/>
      <c r="J2267"/>
      <c r="K2267"/>
      <c r="L2267"/>
    </row>
    <row r="2268" spans="1:12" ht="22.95" customHeight="1" x14ac:dyDescent="0.25">
      <c r="A2268"/>
      <c r="B2268"/>
      <c r="C2268"/>
      <c r="D2268"/>
      <c r="E2268"/>
      <c r="F2268"/>
      <c r="G2268"/>
      <c r="H2268"/>
      <c r="I2268"/>
      <c r="J2268"/>
      <c r="K2268"/>
      <c r="L2268"/>
    </row>
    <row r="2269" spans="1:12" ht="22.95" customHeight="1" x14ac:dyDescent="0.25">
      <c r="A2269"/>
      <c r="B2269"/>
      <c r="C2269"/>
      <c r="D2269"/>
      <c r="E2269"/>
      <c r="F2269"/>
      <c r="G2269"/>
      <c r="H2269"/>
      <c r="I2269"/>
      <c r="J2269"/>
      <c r="K2269"/>
      <c r="L2269"/>
    </row>
    <row r="2270" spans="1:12" ht="22.95" customHeight="1" x14ac:dyDescent="0.25">
      <c r="A2270"/>
      <c r="B2270"/>
      <c r="C2270"/>
      <c r="D2270"/>
      <c r="E2270"/>
      <c r="F2270"/>
      <c r="G2270"/>
      <c r="H2270"/>
      <c r="I2270"/>
      <c r="J2270"/>
      <c r="K2270"/>
      <c r="L2270"/>
    </row>
    <row r="2271" spans="1:12" ht="22.95" customHeight="1" x14ac:dyDescent="0.25">
      <c r="A2271"/>
      <c r="B2271"/>
      <c r="C2271"/>
      <c r="D2271"/>
      <c r="E2271"/>
      <c r="F2271"/>
      <c r="G2271"/>
      <c r="H2271"/>
      <c r="I2271"/>
      <c r="J2271"/>
      <c r="K2271"/>
      <c r="L2271"/>
    </row>
    <row r="2272" spans="1:12" ht="22.95" customHeight="1" x14ac:dyDescent="0.25">
      <c r="A2272"/>
      <c r="B2272"/>
      <c r="C2272"/>
      <c r="D2272"/>
      <c r="E2272"/>
      <c r="F2272"/>
      <c r="G2272"/>
      <c r="H2272"/>
      <c r="I2272"/>
      <c r="J2272"/>
      <c r="K2272"/>
      <c r="L2272"/>
    </row>
    <row r="2273" spans="1:12" ht="22.95" customHeight="1" x14ac:dyDescent="0.25">
      <c r="A2273"/>
      <c r="B2273"/>
      <c r="C2273"/>
      <c r="D2273"/>
      <c r="E2273"/>
      <c r="F2273"/>
      <c r="G2273"/>
      <c r="H2273"/>
      <c r="I2273"/>
      <c r="J2273"/>
      <c r="K2273"/>
      <c r="L2273"/>
    </row>
    <row r="2274" spans="1:12" ht="22.95" customHeight="1" x14ac:dyDescent="0.25">
      <c r="A2274"/>
      <c r="B2274"/>
      <c r="C2274"/>
      <c r="D2274"/>
      <c r="E2274"/>
      <c r="F2274"/>
      <c r="G2274"/>
      <c r="H2274"/>
      <c r="I2274"/>
      <c r="J2274"/>
      <c r="K2274"/>
      <c r="L2274"/>
    </row>
    <row r="2275" spans="1:12" ht="22.95" customHeight="1" x14ac:dyDescent="0.25">
      <c r="A2275"/>
      <c r="B2275"/>
      <c r="C2275"/>
      <c r="D2275"/>
      <c r="E2275"/>
      <c r="F2275"/>
      <c r="G2275"/>
      <c r="H2275"/>
      <c r="I2275"/>
      <c r="J2275"/>
      <c r="K2275"/>
      <c r="L2275"/>
    </row>
    <row r="2276" spans="1:12" ht="22.95" customHeight="1" x14ac:dyDescent="0.25">
      <c r="A2276"/>
      <c r="B2276"/>
      <c r="C2276"/>
      <c r="D2276"/>
      <c r="E2276"/>
      <c r="F2276"/>
      <c r="G2276"/>
      <c r="H2276"/>
      <c r="I2276"/>
      <c r="J2276"/>
      <c r="K2276"/>
      <c r="L2276"/>
    </row>
    <row r="2277" spans="1:12" ht="22.95" customHeight="1" x14ac:dyDescent="0.25">
      <c r="A2277"/>
      <c r="B2277"/>
      <c r="C2277"/>
      <c r="D2277"/>
      <c r="E2277"/>
      <c r="F2277"/>
      <c r="G2277"/>
      <c r="H2277"/>
      <c r="I2277"/>
      <c r="J2277"/>
      <c r="K2277"/>
      <c r="L2277"/>
    </row>
    <row r="2278" spans="1:12" ht="22.95" customHeight="1" x14ac:dyDescent="0.25">
      <c r="A2278"/>
      <c r="B2278"/>
      <c r="C2278"/>
      <c r="D2278"/>
      <c r="E2278"/>
      <c r="F2278"/>
      <c r="G2278"/>
      <c r="H2278"/>
      <c r="I2278"/>
      <c r="J2278"/>
      <c r="K2278"/>
      <c r="L2278"/>
    </row>
    <row r="2279" spans="1:12" ht="22.95" customHeight="1" x14ac:dyDescent="0.25">
      <c r="A2279"/>
      <c r="B2279"/>
      <c r="C2279"/>
      <c r="D2279"/>
      <c r="E2279"/>
      <c r="F2279"/>
      <c r="G2279"/>
      <c r="H2279"/>
      <c r="I2279"/>
      <c r="J2279"/>
      <c r="K2279"/>
      <c r="L2279"/>
    </row>
    <row r="2280" spans="1:12" ht="22.95" customHeight="1" x14ac:dyDescent="0.25">
      <c r="A2280"/>
      <c r="B2280"/>
      <c r="C2280"/>
      <c r="D2280"/>
      <c r="E2280"/>
      <c r="F2280"/>
      <c r="G2280"/>
      <c r="H2280"/>
      <c r="I2280"/>
      <c r="J2280"/>
      <c r="K2280"/>
      <c r="L2280"/>
    </row>
    <row r="2281" spans="1:12" ht="22.95" customHeight="1" x14ac:dyDescent="0.25">
      <c r="A2281"/>
      <c r="B2281"/>
      <c r="C2281"/>
      <c r="D2281"/>
      <c r="E2281"/>
      <c r="F2281"/>
      <c r="G2281"/>
      <c r="H2281"/>
      <c r="I2281"/>
      <c r="J2281"/>
      <c r="K2281"/>
      <c r="L2281"/>
    </row>
    <row r="2282" spans="1:12" ht="22.95" customHeight="1" x14ac:dyDescent="0.25">
      <c r="A2282"/>
      <c r="B2282"/>
      <c r="C2282"/>
      <c r="D2282"/>
      <c r="E2282"/>
      <c r="F2282"/>
      <c r="G2282"/>
      <c r="H2282"/>
      <c r="I2282"/>
      <c r="J2282"/>
      <c r="K2282"/>
      <c r="L2282"/>
    </row>
    <row r="2283" spans="1:12" ht="22.95" customHeight="1" x14ac:dyDescent="0.25">
      <c r="A2283"/>
      <c r="B2283"/>
      <c r="C2283"/>
      <c r="D2283"/>
      <c r="E2283"/>
      <c r="F2283"/>
      <c r="G2283"/>
      <c r="H2283"/>
      <c r="I2283"/>
      <c r="J2283"/>
      <c r="K2283"/>
      <c r="L2283"/>
    </row>
    <row r="2284" spans="1:12" ht="22.95" customHeight="1" x14ac:dyDescent="0.25">
      <c r="A2284"/>
      <c r="B2284"/>
      <c r="C2284"/>
      <c r="D2284"/>
      <c r="E2284"/>
      <c r="F2284"/>
      <c r="G2284"/>
      <c r="H2284"/>
      <c r="I2284"/>
      <c r="J2284"/>
      <c r="K2284"/>
      <c r="L2284"/>
    </row>
    <row r="2285" spans="1:12" ht="22.95" customHeight="1" x14ac:dyDescent="0.25">
      <c r="A2285"/>
      <c r="B2285"/>
      <c r="C2285"/>
      <c r="D2285"/>
      <c r="E2285"/>
      <c r="F2285"/>
      <c r="G2285"/>
      <c r="H2285"/>
      <c r="I2285"/>
      <c r="J2285"/>
      <c r="K2285"/>
      <c r="L2285"/>
    </row>
    <row r="2286" spans="1:12" ht="22.95" customHeight="1" x14ac:dyDescent="0.25">
      <c r="A2286"/>
      <c r="B2286"/>
      <c r="C2286"/>
      <c r="D2286"/>
      <c r="E2286"/>
      <c r="F2286"/>
      <c r="G2286"/>
      <c r="H2286"/>
      <c r="I2286"/>
      <c r="J2286"/>
      <c r="K2286"/>
      <c r="L2286"/>
    </row>
    <row r="2287" spans="1:12" ht="22.95" customHeight="1" x14ac:dyDescent="0.25">
      <c r="A2287"/>
      <c r="B2287"/>
      <c r="C2287"/>
      <c r="D2287"/>
      <c r="E2287"/>
      <c r="F2287"/>
      <c r="G2287"/>
      <c r="H2287"/>
      <c r="I2287"/>
      <c r="J2287"/>
      <c r="K2287"/>
      <c r="L2287"/>
    </row>
    <row r="2288" spans="1:12" ht="22.95" customHeight="1" x14ac:dyDescent="0.25">
      <c r="A2288"/>
      <c r="B2288"/>
      <c r="C2288"/>
      <c r="D2288"/>
      <c r="E2288"/>
      <c r="F2288"/>
      <c r="G2288"/>
      <c r="H2288"/>
      <c r="I2288"/>
      <c r="J2288"/>
      <c r="K2288"/>
      <c r="L2288"/>
    </row>
    <row r="2289" spans="1:12" ht="22.95" customHeight="1" x14ac:dyDescent="0.25">
      <c r="A2289"/>
      <c r="B2289"/>
      <c r="C2289"/>
      <c r="D2289"/>
      <c r="E2289"/>
      <c r="F2289"/>
      <c r="G2289"/>
      <c r="H2289"/>
      <c r="I2289"/>
      <c r="J2289"/>
      <c r="K2289"/>
      <c r="L2289"/>
    </row>
    <row r="2290" spans="1:12" ht="22.95" customHeight="1" x14ac:dyDescent="0.25">
      <c r="A2290"/>
      <c r="B2290"/>
      <c r="C2290"/>
      <c r="D2290"/>
      <c r="E2290"/>
      <c r="F2290"/>
      <c r="G2290"/>
      <c r="H2290"/>
      <c r="I2290"/>
      <c r="J2290"/>
      <c r="K2290"/>
      <c r="L2290"/>
    </row>
    <row r="2291" spans="1:12" ht="22.95" customHeight="1" x14ac:dyDescent="0.25">
      <c r="A2291"/>
      <c r="B2291"/>
      <c r="C2291"/>
      <c r="D2291"/>
      <c r="E2291"/>
      <c r="F2291"/>
      <c r="G2291"/>
      <c r="H2291"/>
      <c r="I2291"/>
      <c r="J2291"/>
      <c r="K2291"/>
      <c r="L2291"/>
    </row>
    <row r="2292" spans="1:12" ht="22.95" customHeight="1" x14ac:dyDescent="0.25">
      <c r="A2292"/>
      <c r="B2292"/>
      <c r="C2292"/>
      <c r="D2292"/>
      <c r="E2292"/>
      <c r="F2292"/>
      <c r="G2292"/>
      <c r="H2292"/>
      <c r="I2292"/>
      <c r="J2292"/>
      <c r="K2292"/>
      <c r="L2292"/>
    </row>
    <row r="2293" spans="1:12" ht="22.95" customHeight="1" x14ac:dyDescent="0.25">
      <c r="A2293"/>
      <c r="B2293"/>
      <c r="C2293"/>
      <c r="D2293"/>
      <c r="E2293"/>
      <c r="F2293"/>
      <c r="G2293"/>
      <c r="H2293"/>
      <c r="I2293"/>
      <c r="J2293"/>
      <c r="K2293"/>
      <c r="L2293"/>
    </row>
    <row r="2294" spans="1:12" ht="22.95" customHeight="1" x14ac:dyDescent="0.25">
      <c r="A2294"/>
      <c r="B2294"/>
      <c r="C2294"/>
      <c r="D2294"/>
      <c r="E2294"/>
      <c r="F2294"/>
      <c r="G2294"/>
      <c r="H2294"/>
      <c r="I2294"/>
      <c r="J2294"/>
      <c r="K2294"/>
      <c r="L2294"/>
    </row>
    <row r="2295" spans="1:12" ht="22.95" customHeight="1" x14ac:dyDescent="0.25">
      <c r="A2295"/>
      <c r="B2295"/>
      <c r="C2295"/>
      <c r="D2295"/>
      <c r="E2295"/>
      <c r="F2295"/>
      <c r="G2295"/>
      <c r="H2295"/>
      <c r="I2295"/>
      <c r="J2295"/>
      <c r="K2295"/>
      <c r="L2295"/>
    </row>
    <row r="2296" spans="1:12" ht="22.95" customHeight="1" x14ac:dyDescent="0.25">
      <c r="A2296"/>
      <c r="B2296"/>
      <c r="C2296"/>
      <c r="D2296"/>
      <c r="E2296"/>
      <c r="F2296"/>
      <c r="G2296"/>
      <c r="H2296"/>
      <c r="I2296"/>
      <c r="J2296"/>
      <c r="K2296"/>
      <c r="L2296"/>
    </row>
    <row r="2297" spans="1:12" ht="22.95" customHeight="1" x14ac:dyDescent="0.25">
      <c r="A2297"/>
      <c r="B2297"/>
      <c r="C2297"/>
      <c r="D2297"/>
      <c r="E2297"/>
      <c r="F2297"/>
      <c r="G2297"/>
      <c r="H2297"/>
      <c r="I2297"/>
      <c r="J2297"/>
      <c r="K2297"/>
      <c r="L2297"/>
    </row>
    <row r="2298" spans="1:12" ht="22.95" customHeight="1" x14ac:dyDescent="0.25">
      <c r="A2298"/>
      <c r="B2298"/>
      <c r="C2298"/>
      <c r="D2298"/>
      <c r="E2298"/>
      <c r="F2298"/>
      <c r="G2298"/>
      <c r="H2298"/>
      <c r="I2298"/>
      <c r="J2298"/>
      <c r="K2298"/>
      <c r="L2298"/>
    </row>
    <row r="2299" spans="1:12" ht="22.95" customHeight="1" x14ac:dyDescent="0.25">
      <c r="A2299"/>
      <c r="B2299"/>
      <c r="C2299"/>
      <c r="D2299"/>
      <c r="E2299"/>
      <c r="F2299"/>
      <c r="G2299"/>
      <c r="H2299"/>
      <c r="I2299"/>
      <c r="J2299"/>
      <c r="K2299"/>
      <c r="L2299"/>
    </row>
    <row r="2300" spans="1:12" ht="22.95" customHeight="1" x14ac:dyDescent="0.25">
      <c r="A2300"/>
      <c r="B2300"/>
      <c r="C2300"/>
      <c r="D2300"/>
      <c r="E2300"/>
      <c r="F2300"/>
      <c r="G2300"/>
      <c r="H2300"/>
      <c r="I2300"/>
      <c r="J2300"/>
      <c r="K2300"/>
      <c r="L2300"/>
    </row>
    <row r="2301" spans="1:12" ht="22.95" customHeight="1" x14ac:dyDescent="0.25">
      <c r="A2301"/>
      <c r="B2301"/>
      <c r="C2301"/>
      <c r="D2301"/>
      <c r="E2301"/>
      <c r="F2301"/>
      <c r="G2301"/>
      <c r="H2301"/>
      <c r="I2301"/>
      <c r="J2301"/>
      <c r="K2301"/>
      <c r="L2301"/>
    </row>
    <row r="2302" spans="1:12" ht="22.95" customHeight="1" x14ac:dyDescent="0.25">
      <c r="A2302"/>
      <c r="B2302"/>
      <c r="C2302"/>
      <c r="D2302"/>
      <c r="E2302"/>
      <c r="F2302"/>
      <c r="G2302"/>
      <c r="H2302"/>
      <c r="I2302"/>
      <c r="J2302"/>
      <c r="K2302"/>
      <c r="L2302"/>
    </row>
    <row r="2303" spans="1:12" ht="22.95" customHeight="1" x14ac:dyDescent="0.25">
      <c r="A2303"/>
      <c r="B2303"/>
      <c r="C2303"/>
      <c r="D2303"/>
      <c r="E2303"/>
      <c r="F2303"/>
      <c r="G2303"/>
      <c r="H2303"/>
      <c r="I2303"/>
      <c r="J2303"/>
      <c r="K2303"/>
      <c r="L2303"/>
    </row>
    <row r="2304" spans="1:12" ht="22.95" customHeight="1" x14ac:dyDescent="0.25">
      <c r="A2304"/>
      <c r="B2304"/>
      <c r="C2304"/>
      <c r="D2304"/>
      <c r="E2304"/>
      <c r="F2304"/>
      <c r="G2304"/>
      <c r="H2304"/>
      <c r="I2304"/>
      <c r="J2304"/>
      <c r="K2304"/>
      <c r="L2304"/>
    </row>
    <row r="2305" spans="1:12" ht="22.95" customHeight="1" x14ac:dyDescent="0.25">
      <c r="A2305"/>
      <c r="B2305"/>
      <c r="C2305"/>
      <c r="D2305"/>
      <c r="E2305"/>
      <c r="F2305"/>
      <c r="G2305"/>
      <c r="H2305"/>
      <c r="I2305"/>
      <c r="J2305"/>
      <c r="K2305"/>
      <c r="L2305"/>
    </row>
    <row r="2306" spans="1:12" ht="22.95" customHeight="1" x14ac:dyDescent="0.25">
      <c r="A2306"/>
      <c r="B2306"/>
      <c r="C2306"/>
      <c r="D2306"/>
      <c r="E2306"/>
      <c r="F2306"/>
      <c r="G2306"/>
      <c r="H2306"/>
      <c r="I2306"/>
      <c r="J2306"/>
      <c r="K2306"/>
      <c r="L2306"/>
    </row>
    <row r="2307" spans="1:12" ht="22.95" customHeight="1" x14ac:dyDescent="0.25">
      <c r="A2307"/>
      <c r="B2307"/>
      <c r="C2307"/>
      <c r="D2307"/>
      <c r="E2307"/>
      <c r="F2307"/>
      <c r="G2307"/>
      <c r="H2307"/>
      <c r="I2307"/>
      <c r="J2307"/>
      <c r="K2307"/>
      <c r="L2307"/>
    </row>
    <row r="2308" spans="1:12" ht="100.2" customHeight="1" x14ac:dyDescent="0.25">
      <c r="A2308"/>
      <c r="B2308"/>
      <c r="C2308"/>
      <c r="D2308"/>
      <c r="E2308"/>
      <c r="F2308"/>
      <c r="G2308"/>
      <c r="H2308"/>
      <c r="I2308"/>
      <c r="J2308"/>
      <c r="K2308"/>
      <c r="L2308"/>
    </row>
    <row r="2309" spans="1:12" ht="22.95" customHeight="1" x14ac:dyDescent="0.25">
      <c r="A2309"/>
      <c r="B2309"/>
      <c r="C2309"/>
      <c r="D2309"/>
      <c r="E2309"/>
      <c r="F2309"/>
      <c r="G2309"/>
      <c r="H2309"/>
      <c r="I2309"/>
      <c r="J2309"/>
      <c r="K2309"/>
      <c r="L2309"/>
    </row>
    <row r="2310" spans="1:12" ht="22.95" customHeight="1" x14ac:dyDescent="0.25">
      <c r="A2310"/>
      <c r="B2310"/>
      <c r="C2310"/>
      <c r="D2310"/>
      <c r="E2310"/>
      <c r="F2310"/>
      <c r="G2310"/>
      <c r="H2310"/>
      <c r="I2310"/>
      <c r="J2310"/>
      <c r="K2310"/>
      <c r="L2310"/>
    </row>
    <row r="2311" spans="1:12" ht="22.95" customHeight="1" x14ac:dyDescent="0.25">
      <c r="A2311"/>
      <c r="B2311"/>
      <c r="C2311"/>
      <c r="D2311"/>
      <c r="E2311"/>
      <c r="F2311"/>
      <c r="G2311"/>
      <c r="H2311"/>
      <c r="I2311"/>
      <c r="J2311"/>
      <c r="K2311"/>
      <c r="L2311"/>
    </row>
    <row r="2312" spans="1:12" ht="22.95" customHeight="1" x14ac:dyDescent="0.25">
      <c r="A2312"/>
      <c r="B2312"/>
      <c r="C2312"/>
      <c r="D2312"/>
      <c r="E2312"/>
      <c r="F2312"/>
      <c r="G2312"/>
      <c r="H2312"/>
      <c r="I2312"/>
      <c r="J2312"/>
      <c r="K2312"/>
      <c r="L2312"/>
    </row>
    <row r="2313" spans="1:12" ht="22.95" customHeight="1" x14ac:dyDescent="0.25">
      <c r="A2313"/>
      <c r="B2313"/>
      <c r="C2313"/>
      <c r="D2313"/>
      <c r="E2313"/>
      <c r="F2313"/>
      <c r="G2313"/>
      <c r="H2313"/>
      <c r="I2313"/>
      <c r="J2313"/>
      <c r="K2313"/>
      <c r="L2313"/>
    </row>
    <row r="2314" spans="1:12" ht="22.95" customHeight="1" x14ac:dyDescent="0.25">
      <c r="A2314"/>
      <c r="B2314"/>
      <c r="C2314"/>
      <c r="D2314"/>
      <c r="E2314"/>
      <c r="F2314"/>
      <c r="G2314"/>
      <c r="H2314"/>
      <c r="I2314"/>
      <c r="J2314"/>
      <c r="K2314"/>
      <c r="L2314"/>
    </row>
    <row r="2315" spans="1:12" ht="22.95" customHeight="1" x14ac:dyDescent="0.25">
      <c r="A2315"/>
      <c r="B2315"/>
      <c r="C2315"/>
      <c r="D2315"/>
      <c r="E2315"/>
      <c r="F2315"/>
      <c r="G2315"/>
      <c r="H2315"/>
      <c r="I2315"/>
      <c r="J2315"/>
      <c r="K2315"/>
      <c r="L2315"/>
    </row>
    <row r="2316" spans="1:12" ht="22.95" customHeight="1" x14ac:dyDescent="0.25">
      <c r="A2316"/>
      <c r="B2316"/>
      <c r="C2316"/>
      <c r="D2316"/>
      <c r="E2316"/>
      <c r="F2316"/>
      <c r="G2316"/>
      <c r="H2316"/>
      <c r="I2316"/>
      <c r="J2316"/>
      <c r="K2316"/>
      <c r="L2316"/>
    </row>
    <row r="2317" spans="1:12" ht="22.95" customHeight="1" x14ac:dyDescent="0.25">
      <c r="A2317"/>
      <c r="B2317"/>
      <c r="C2317"/>
      <c r="D2317"/>
      <c r="E2317"/>
      <c r="F2317"/>
      <c r="G2317"/>
      <c r="H2317"/>
      <c r="I2317"/>
      <c r="J2317"/>
      <c r="K2317"/>
      <c r="L2317"/>
    </row>
    <row r="2318" spans="1:12" ht="22.95" customHeight="1" x14ac:dyDescent="0.25">
      <c r="A2318"/>
      <c r="B2318"/>
      <c r="C2318"/>
      <c r="D2318"/>
      <c r="E2318"/>
      <c r="F2318"/>
      <c r="G2318"/>
      <c r="H2318"/>
      <c r="I2318"/>
      <c r="J2318"/>
      <c r="K2318"/>
      <c r="L2318"/>
    </row>
    <row r="2319" spans="1:12" ht="22.95" customHeight="1" x14ac:dyDescent="0.25">
      <c r="A2319"/>
      <c r="B2319"/>
      <c r="C2319"/>
      <c r="D2319"/>
      <c r="E2319"/>
      <c r="F2319"/>
      <c r="G2319"/>
      <c r="H2319"/>
      <c r="I2319"/>
      <c r="J2319"/>
      <c r="K2319"/>
      <c r="L2319"/>
    </row>
    <row r="2320" spans="1:12" ht="22.95" customHeight="1" x14ac:dyDescent="0.25">
      <c r="A2320"/>
      <c r="B2320"/>
      <c r="C2320"/>
      <c r="D2320"/>
      <c r="E2320"/>
      <c r="F2320"/>
      <c r="G2320"/>
      <c r="H2320"/>
      <c r="I2320"/>
      <c r="J2320"/>
      <c r="K2320"/>
      <c r="L2320"/>
    </row>
    <row r="2321" spans="1:12" ht="22.95" customHeight="1" x14ac:dyDescent="0.25">
      <c r="A2321"/>
      <c r="B2321"/>
      <c r="C2321"/>
      <c r="D2321"/>
      <c r="E2321"/>
      <c r="F2321"/>
      <c r="G2321"/>
      <c r="H2321"/>
      <c r="I2321"/>
      <c r="J2321"/>
      <c r="K2321"/>
      <c r="L2321"/>
    </row>
    <row r="2322" spans="1:12" ht="22.95" customHeight="1" x14ac:dyDescent="0.25">
      <c r="A2322"/>
      <c r="B2322"/>
      <c r="C2322"/>
      <c r="D2322"/>
      <c r="E2322"/>
      <c r="F2322"/>
      <c r="G2322"/>
      <c r="H2322"/>
      <c r="I2322"/>
      <c r="J2322"/>
      <c r="K2322"/>
      <c r="L2322"/>
    </row>
    <row r="2323" spans="1:12" ht="22.95" customHeight="1" x14ac:dyDescent="0.25">
      <c r="A2323"/>
      <c r="B2323"/>
      <c r="C2323"/>
      <c r="D2323"/>
      <c r="E2323"/>
      <c r="F2323"/>
      <c r="G2323"/>
      <c r="H2323"/>
      <c r="I2323"/>
      <c r="J2323"/>
      <c r="K2323"/>
      <c r="L2323"/>
    </row>
    <row r="2324" spans="1:12" ht="22.95" customHeight="1" x14ac:dyDescent="0.25">
      <c r="A2324"/>
      <c r="B2324"/>
      <c r="C2324"/>
      <c r="D2324"/>
      <c r="E2324"/>
      <c r="F2324"/>
      <c r="G2324"/>
      <c r="H2324"/>
      <c r="I2324"/>
      <c r="J2324"/>
      <c r="K2324"/>
      <c r="L2324"/>
    </row>
    <row r="2325" spans="1:12" ht="22.95" customHeight="1" x14ac:dyDescent="0.25">
      <c r="A2325"/>
      <c r="B2325"/>
      <c r="C2325"/>
      <c r="D2325"/>
      <c r="E2325"/>
      <c r="F2325"/>
      <c r="G2325"/>
      <c r="H2325"/>
      <c r="I2325"/>
      <c r="J2325"/>
      <c r="K2325"/>
      <c r="L2325"/>
    </row>
    <row r="2326" spans="1:12" ht="22.95" customHeight="1" x14ac:dyDescent="0.25">
      <c r="A2326"/>
      <c r="B2326"/>
      <c r="C2326"/>
      <c r="D2326"/>
      <c r="E2326"/>
      <c r="F2326"/>
      <c r="G2326"/>
      <c r="H2326"/>
      <c r="I2326"/>
      <c r="J2326"/>
      <c r="K2326"/>
      <c r="L2326"/>
    </row>
    <row r="2327" spans="1:12" ht="22.95" customHeight="1" x14ac:dyDescent="0.25">
      <c r="A2327"/>
      <c r="B2327"/>
      <c r="C2327"/>
      <c r="D2327"/>
      <c r="E2327"/>
      <c r="F2327"/>
      <c r="G2327"/>
      <c r="H2327"/>
      <c r="I2327"/>
      <c r="J2327"/>
      <c r="K2327"/>
      <c r="L2327"/>
    </row>
    <row r="2328" spans="1:12" ht="22.95" customHeight="1" x14ac:dyDescent="0.25">
      <c r="A2328"/>
      <c r="B2328"/>
      <c r="C2328"/>
      <c r="D2328"/>
      <c r="E2328"/>
      <c r="F2328"/>
      <c r="G2328"/>
      <c r="H2328"/>
      <c r="I2328"/>
      <c r="J2328"/>
      <c r="K2328"/>
      <c r="L2328"/>
    </row>
    <row r="2329" spans="1:12" ht="22.95" customHeight="1" x14ac:dyDescent="0.25">
      <c r="A2329"/>
      <c r="B2329"/>
      <c r="C2329"/>
      <c r="D2329"/>
      <c r="E2329"/>
      <c r="F2329"/>
      <c r="G2329"/>
      <c r="H2329"/>
      <c r="I2329"/>
      <c r="J2329"/>
      <c r="K2329"/>
      <c r="L2329"/>
    </row>
    <row r="2330" spans="1:12" ht="22.95" customHeight="1" x14ac:dyDescent="0.25">
      <c r="A2330"/>
      <c r="B2330"/>
      <c r="C2330"/>
      <c r="D2330"/>
      <c r="E2330"/>
      <c r="F2330"/>
      <c r="G2330"/>
      <c r="H2330"/>
      <c r="I2330"/>
      <c r="J2330"/>
      <c r="K2330"/>
      <c r="L2330"/>
    </row>
    <row r="2331" spans="1:12" ht="22.95" customHeight="1" x14ac:dyDescent="0.25">
      <c r="A2331"/>
      <c r="B2331"/>
      <c r="C2331"/>
      <c r="D2331"/>
      <c r="E2331"/>
      <c r="F2331"/>
      <c r="G2331"/>
      <c r="H2331"/>
      <c r="I2331"/>
      <c r="J2331"/>
      <c r="K2331"/>
      <c r="L2331"/>
    </row>
    <row r="2332" spans="1:12" ht="22.95" customHeight="1" x14ac:dyDescent="0.25">
      <c r="A2332"/>
      <c r="B2332"/>
      <c r="C2332"/>
      <c r="D2332"/>
      <c r="E2332"/>
      <c r="F2332"/>
      <c r="G2332"/>
      <c r="H2332"/>
      <c r="I2332"/>
      <c r="J2332"/>
      <c r="K2332"/>
      <c r="L2332"/>
    </row>
    <row r="2333" spans="1:12" ht="22.95" customHeight="1" x14ac:dyDescent="0.25">
      <c r="A2333"/>
      <c r="B2333"/>
      <c r="C2333"/>
      <c r="D2333"/>
      <c r="E2333"/>
      <c r="F2333"/>
      <c r="G2333"/>
      <c r="H2333"/>
      <c r="I2333"/>
      <c r="J2333"/>
      <c r="K2333"/>
      <c r="L2333"/>
    </row>
    <row r="2334" spans="1:12" ht="22.95" customHeight="1" x14ac:dyDescent="0.25">
      <c r="A2334"/>
      <c r="B2334"/>
      <c r="C2334"/>
      <c r="D2334"/>
      <c r="E2334"/>
      <c r="F2334"/>
      <c r="G2334"/>
      <c r="H2334"/>
      <c r="I2334"/>
      <c r="J2334"/>
      <c r="K2334"/>
      <c r="L2334"/>
    </row>
    <row r="2335" spans="1:12" ht="22.95" customHeight="1" x14ac:dyDescent="0.25">
      <c r="A2335"/>
      <c r="B2335"/>
      <c r="C2335"/>
      <c r="D2335"/>
      <c r="E2335"/>
      <c r="F2335"/>
      <c r="G2335"/>
      <c r="H2335"/>
      <c r="I2335"/>
      <c r="J2335"/>
      <c r="K2335"/>
      <c r="L2335"/>
    </row>
    <row r="2336" spans="1:12" ht="22.95" customHeight="1" x14ac:dyDescent="0.25">
      <c r="A2336"/>
      <c r="B2336"/>
      <c r="C2336"/>
      <c r="D2336"/>
      <c r="E2336"/>
      <c r="F2336"/>
      <c r="G2336"/>
      <c r="H2336"/>
      <c r="I2336"/>
      <c r="J2336"/>
      <c r="K2336"/>
      <c r="L2336"/>
    </row>
    <row r="2337" spans="1:12" ht="22.95" customHeight="1" x14ac:dyDescent="0.25">
      <c r="A2337"/>
      <c r="B2337"/>
      <c r="C2337"/>
      <c r="D2337"/>
      <c r="E2337"/>
      <c r="F2337"/>
      <c r="G2337"/>
      <c r="H2337"/>
      <c r="I2337"/>
      <c r="J2337"/>
      <c r="K2337"/>
      <c r="L2337"/>
    </row>
    <row r="2338" spans="1:12" ht="22.95" customHeight="1" x14ac:dyDescent="0.25">
      <c r="A2338"/>
      <c r="B2338"/>
      <c r="C2338"/>
      <c r="D2338"/>
      <c r="E2338"/>
      <c r="F2338"/>
      <c r="G2338"/>
      <c r="H2338"/>
      <c r="I2338"/>
      <c r="J2338"/>
      <c r="K2338"/>
      <c r="L2338"/>
    </row>
    <row r="2339" spans="1:12" ht="22.95" customHeight="1" x14ac:dyDescent="0.25">
      <c r="A2339"/>
      <c r="B2339"/>
      <c r="C2339"/>
      <c r="D2339"/>
      <c r="E2339"/>
      <c r="F2339"/>
      <c r="G2339"/>
      <c r="H2339"/>
      <c r="I2339"/>
      <c r="J2339"/>
      <c r="K2339"/>
      <c r="L2339"/>
    </row>
    <row r="2340" spans="1:12" ht="22.95" customHeight="1" x14ac:dyDescent="0.25">
      <c r="A2340"/>
      <c r="B2340"/>
      <c r="C2340"/>
      <c r="D2340"/>
      <c r="E2340"/>
      <c r="F2340"/>
      <c r="G2340"/>
      <c r="H2340"/>
      <c r="I2340"/>
      <c r="J2340"/>
      <c r="K2340"/>
      <c r="L2340"/>
    </row>
    <row r="2341" spans="1:12" ht="22.95" customHeight="1" x14ac:dyDescent="0.25">
      <c r="A2341"/>
      <c r="B2341"/>
      <c r="C2341"/>
      <c r="D2341"/>
      <c r="E2341"/>
      <c r="F2341"/>
      <c r="G2341"/>
      <c r="H2341"/>
      <c r="I2341"/>
      <c r="J2341"/>
      <c r="K2341"/>
      <c r="L2341"/>
    </row>
    <row r="2342" spans="1:12" ht="22.95" customHeight="1" x14ac:dyDescent="0.25">
      <c r="A2342"/>
      <c r="B2342"/>
      <c r="C2342"/>
      <c r="D2342"/>
      <c r="E2342"/>
      <c r="F2342"/>
      <c r="G2342"/>
      <c r="H2342"/>
      <c r="I2342"/>
      <c r="J2342"/>
      <c r="K2342"/>
      <c r="L2342"/>
    </row>
    <row r="2343" spans="1:12" ht="22.95" customHeight="1" x14ac:dyDescent="0.25">
      <c r="A2343"/>
      <c r="B2343"/>
      <c r="C2343"/>
      <c r="D2343"/>
      <c r="E2343"/>
      <c r="F2343"/>
      <c r="G2343"/>
      <c r="H2343"/>
      <c r="I2343"/>
      <c r="J2343"/>
      <c r="K2343"/>
      <c r="L2343"/>
    </row>
    <row r="2344" spans="1:12" ht="22.95" customHeight="1" x14ac:dyDescent="0.25">
      <c r="A2344"/>
      <c r="B2344"/>
      <c r="C2344"/>
      <c r="D2344"/>
      <c r="E2344"/>
      <c r="F2344"/>
      <c r="G2344"/>
      <c r="H2344"/>
      <c r="I2344"/>
      <c r="J2344"/>
      <c r="K2344"/>
      <c r="L2344"/>
    </row>
    <row r="2345" spans="1:12" ht="22.95" customHeight="1" x14ac:dyDescent="0.25">
      <c r="A2345"/>
      <c r="B2345"/>
      <c r="C2345"/>
      <c r="D2345"/>
      <c r="E2345"/>
      <c r="F2345"/>
      <c r="G2345"/>
      <c r="H2345"/>
      <c r="I2345"/>
      <c r="J2345"/>
      <c r="K2345"/>
      <c r="L2345"/>
    </row>
    <row r="2346" spans="1:12" ht="22.95" customHeight="1" x14ac:dyDescent="0.25">
      <c r="A2346"/>
      <c r="B2346"/>
      <c r="C2346"/>
      <c r="D2346"/>
      <c r="E2346"/>
      <c r="F2346"/>
      <c r="G2346"/>
      <c r="H2346"/>
      <c r="I2346"/>
      <c r="J2346"/>
      <c r="K2346"/>
      <c r="L2346"/>
    </row>
    <row r="2347" spans="1:12" ht="22.95" customHeight="1" x14ac:dyDescent="0.25">
      <c r="A2347"/>
      <c r="B2347"/>
      <c r="C2347"/>
      <c r="D2347"/>
      <c r="E2347"/>
      <c r="F2347"/>
      <c r="G2347"/>
      <c r="H2347"/>
      <c r="I2347"/>
      <c r="J2347"/>
      <c r="K2347"/>
      <c r="L2347"/>
    </row>
    <row r="2348" spans="1:12" ht="22.95" customHeight="1" x14ac:dyDescent="0.25">
      <c r="A2348"/>
      <c r="B2348"/>
      <c r="C2348"/>
      <c r="D2348"/>
      <c r="E2348"/>
      <c r="F2348"/>
      <c r="G2348"/>
      <c r="H2348"/>
      <c r="I2348"/>
      <c r="J2348"/>
      <c r="K2348"/>
      <c r="L2348"/>
    </row>
    <row r="2349" spans="1:12" ht="22.95" customHeight="1" x14ac:dyDescent="0.25">
      <c r="A2349"/>
      <c r="B2349"/>
      <c r="C2349"/>
      <c r="D2349"/>
      <c r="E2349"/>
      <c r="F2349"/>
      <c r="G2349"/>
      <c r="H2349"/>
      <c r="I2349"/>
      <c r="J2349"/>
      <c r="K2349"/>
      <c r="L2349"/>
    </row>
    <row r="2350" spans="1:12" ht="22.95" customHeight="1" x14ac:dyDescent="0.25">
      <c r="A2350"/>
      <c r="B2350"/>
      <c r="C2350"/>
      <c r="D2350"/>
      <c r="E2350"/>
      <c r="F2350"/>
      <c r="G2350"/>
      <c r="H2350"/>
      <c r="I2350"/>
      <c r="J2350"/>
      <c r="K2350"/>
      <c r="L2350"/>
    </row>
    <row r="2351" spans="1:12" ht="22.95" customHeight="1" x14ac:dyDescent="0.25">
      <c r="A2351"/>
      <c r="B2351"/>
      <c r="C2351"/>
      <c r="D2351"/>
      <c r="E2351"/>
      <c r="F2351"/>
      <c r="G2351"/>
      <c r="H2351"/>
      <c r="I2351"/>
      <c r="J2351"/>
      <c r="K2351"/>
      <c r="L2351"/>
    </row>
    <row r="2352" spans="1:12" ht="22.95" customHeight="1" x14ac:dyDescent="0.25">
      <c r="A2352"/>
      <c r="B2352"/>
      <c r="C2352"/>
      <c r="D2352"/>
      <c r="E2352"/>
      <c r="F2352"/>
      <c r="G2352"/>
      <c r="H2352"/>
      <c r="I2352"/>
      <c r="J2352"/>
      <c r="K2352"/>
      <c r="L2352"/>
    </row>
    <row r="2353" spans="1:12" ht="22.95" customHeight="1" x14ac:dyDescent="0.25">
      <c r="A2353"/>
      <c r="B2353"/>
      <c r="C2353"/>
      <c r="D2353"/>
      <c r="E2353"/>
      <c r="F2353"/>
      <c r="G2353"/>
      <c r="H2353"/>
      <c r="I2353"/>
      <c r="J2353"/>
      <c r="K2353"/>
      <c r="L2353"/>
    </row>
    <row r="2354" spans="1:12" ht="22.95" customHeight="1" x14ac:dyDescent="0.25">
      <c r="A2354"/>
      <c r="B2354"/>
      <c r="C2354"/>
      <c r="D2354"/>
      <c r="E2354"/>
      <c r="F2354"/>
      <c r="G2354"/>
      <c r="H2354"/>
      <c r="I2354"/>
      <c r="J2354"/>
      <c r="K2354"/>
      <c r="L2354"/>
    </row>
    <row r="2355" spans="1:12" ht="22.95" customHeight="1" x14ac:dyDescent="0.25">
      <c r="A2355"/>
      <c r="B2355"/>
      <c r="C2355"/>
      <c r="D2355"/>
      <c r="E2355"/>
      <c r="F2355"/>
      <c r="G2355"/>
      <c r="H2355"/>
      <c r="I2355"/>
      <c r="J2355"/>
      <c r="K2355"/>
      <c r="L2355"/>
    </row>
    <row r="2356" spans="1:12" ht="22.95" customHeight="1" x14ac:dyDescent="0.25">
      <c r="A2356"/>
      <c r="B2356"/>
      <c r="C2356"/>
      <c r="D2356"/>
      <c r="E2356"/>
      <c r="F2356"/>
      <c r="G2356"/>
      <c r="H2356"/>
      <c r="I2356"/>
      <c r="J2356"/>
      <c r="K2356"/>
      <c r="L2356"/>
    </row>
    <row r="2357" spans="1:12" ht="22.95" customHeight="1" x14ac:dyDescent="0.25">
      <c r="A2357"/>
      <c r="B2357"/>
      <c r="C2357"/>
      <c r="D2357"/>
      <c r="E2357"/>
      <c r="F2357"/>
      <c r="G2357"/>
      <c r="H2357"/>
      <c r="I2357"/>
      <c r="J2357"/>
      <c r="K2357"/>
      <c r="L2357"/>
    </row>
    <row r="2358" spans="1:12" ht="22.95" customHeight="1" x14ac:dyDescent="0.25">
      <c r="A2358"/>
      <c r="B2358"/>
      <c r="C2358"/>
      <c r="D2358"/>
      <c r="E2358"/>
      <c r="F2358"/>
      <c r="G2358"/>
      <c r="H2358"/>
      <c r="I2358"/>
      <c r="J2358"/>
      <c r="K2358"/>
      <c r="L2358"/>
    </row>
    <row r="2359" spans="1:12" ht="22.95" customHeight="1" x14ac:dyDescent="0.25">
      <c r="A2359"/>
      <c r="B2359"/>
      <c r="C2359"/>
      <c r="D2359"/>
      <c r="E2359"/>
      <c r="F2359"/>
      <c r="G2359"/>
      <c r="H2359"/>
      <c r="I2359"/>
      <c r="J2359"/>
      <c r="K2359"/>
      <c r="L2359"/>
    </row>
    <row r="2360" spans="1:12" ht="22.95" customHeight="1" x14ac:dyDescent="0.25">
      <c r="A2360"/>
      <c r="B2360"/>
      <c r="C2360"/>
      <c r="D2360"/>
      <c r="E2360"/>
      <c r="F2360"/>
      <c r="G2360"/>
      <c r="H2360"/>
      <c r="I2360"/>
      <c r="J2360"/>
      <c r="K2360"/>
      <c r="L2360"/>
    </row>
    <row r="2361" spans="1:12" ht="22.95" customHeight="1" x14ac:dyDescent="0.25">
      <c r="A2361"/>
      <c r="B2361"/>
      <c r="C2361"/>
      <c r="D2361"/>
      <c r="E2361"/>
      <c r="F2361"/>
      <c r="G2361"/>
      <c r="H2361"/>
      <c r="I2361"/>
      <c r="J2361"/>
      <c r="K2361"/>
      <c r="L2361"/>
    </row>
    <row r="2362" spans="1:12" ht="22.95" customHeight="1" x14ac:dyDescent="0.25">
      <c r="A2362"/>
      <c r="B2362"/>
      <c r="C2362"/>
      <c r="D2362"/>
      <c r="E2362"/>
      <c r="F2362"/>
      <c r="G2362"/>
      <c r="H2362"/>
      <c r="I2362"/>
      <c r="J2362"/>
      <c r="K2362"/>
      <c r="L2362"/>
    </row>
    <row r="2363" spans="1:12" ht="22.95" customHeight="1" x14ac:dyDescent="0.25">
      <c r="A2363"/>
      <c r="B2363"/>
      <c r="C2363"/>
      <c r="D2363"/>
      <c r="E2363"/>
      <c r="F2363"/>
      <c r="G2363"/>
      <c r="H2363"/>
      <c r="I2363"/>
      <c r="J2363"/>
      <c r="K2363"/>
      <c r="L2363"/>
    </row>
    <row r="2364" spans="1:12" ht="22.95" customHeight="1" x14ac:dyDescent="0.25">
      <c r="A2364"/>
      <c r="B2364"/>
      <c r="C2364"/>
      <c r="D2364"/>
      <c r="E2364"/>
      <c r="F2364"/>
      <c r="G2364"/>
      <c r="H2364"/>
      <c r="I2364"/>
      <c r="J2364"/>
      <c r="K2364"/>
      <c r="L2364"/>
    </row>
    <row r="2365" spans="1:12" ht="22.95" customHeight="1" x14ac:dyDescent="0.25">
      <c r="A2365"/>
      <c r="B2365"/>
      <c r="C2365"/>
      <c r="D2365"/>
      <c r="E2365"/>
      <c r="F2365"/>
      <c r="G2365"/>
      <c r="H2365"/>
      <c r="I2365"/>
      <c r="J2365"/>
      <c r="K2365"/>
      <c r="L2365"/>
    </row>
    <row r="2366" spans="1:12" ht="22.95" customHeight="1" x14ac:dyDescent="0.25">
      <c r="A2366"/>
      <c r="B2366"/>
      <c r="C2366"/>
      <c r="D2366"/>
      <c r="E2366"/>
      <c r="F2366"/>
      <c r="G2366"/>
      <c r="H2366"/>
      <c r="I2366"/>
      <c r="J2366"/>
      <c r="K2366"/>
      <c r="L2366"/>
    </row>
    <row r="2367" spans="1:12" ht="22.95" customHeight="1" x14ac:dyDescent="0.25">
      <c r="A2367"/>
      <c r="B2367"/>
      <c r="C2367"/>
      <c r="D2367"/>
      <c r="E2367"/>
      <c r="F2367"/>
      <c r="G2367"/>
      <c r="H2367"/>
      <c r="I2367"/>
      <c r="J2367"/>
      <c r="K2367"/>
      <c r="L2367"/>
    </row>
    <row r="2368" spans="1:12" ht="22.95" customHeight="1" x14ac:dyDescent="0.25">
      <c r="A2368"/>
      <c r="B2368"/>
      <c r="C2368"/>
      <c r="D2368"/>
      <c r="E2368"/>
      <c r="F2368"/>
      <c r="G2368"/>
      <c r="H2368"/>
      <c r="I2368"/>
      <c r="J2368"/>
      <c r="K2368"/>
      <c r="L2368"/>
    </row>
    <row r="2369" spans="1:12" ht="22.95" customHeight="1" x14ac:dyDescent="0.25">
      <c r="A2369"/>
      <c r="B2369"/>
      <c r="C2369"/>
      <c r="D2369"/>
      <c r="E2369"/>
      <c r="F2369"/>
      <c r="G2369"/>
      <c r="H2369"/>
      <c r="I2369"/>
      <c r="J2369"/>
      <c r="K2369"/>
      <c r="L2369"/>
    </row>
    <row r="2370" spans="1:12" ht="22.95" customHeight="1" x14ac:dyDescent="0.25">
      <c r="A2370"/>
      <c r="B2370"/>
      <c r="C2370"/>
      <c r="D2370"/>
      <c r="E2370"/>
      <c r="F2370"/>
      <c r="G2370"/>
      <c r="H2370"/>
      <c r="I2370"/>
      <c r="J2370"/>
      <c r="K2370"/>
      <c r="L2370"/>
    </row>
    <row r="2371" spans="1:12" ht="22.95" customHeight="1" x14ac:dyDescent="0.25">
      <c r="A2371"/>
      <c r="B2371"/>
      <c r="C2371"/>
      <c r="D2371"/>
      <c r="E2371"/>
      <c r="F2371"/>
      <c r="G2371"/>
      <c r="H2371"/>
      <c r="I2371"/>
      <c r="J2371"/>
      <c r="K2371"/>
      <c r="L2371"/>
    </row>
    <row r="2372" spans="1:12" ht="22.95" customHeight="1" x14ac:dyDescent="0.25">
      <c r="A2372"/>
      <c r="B2372"/>
      <c r="C2372"/>
      <c r="D2372"/>
      <c r="E2372"/>
      <c r="F2372"/>
      <c r="G2372"/>
      <c r="H2372"/>
      <c r="I2372"/>
      <c r="J2372"/>
      <c r="K2372"/>
      <c r="L2372"/>
    </row>
    <row r="2373" spans="1:12" ht="100.2" customHeight="1" x14ac:dyDescent="0.25">
      <c r="A2373"/>
      <c r="B2373"/>
      <c r="C2373"/>
      <c r="D2373"/>
      <c r="E2373"/>
      <c r="F2373"/>
      <c r="G2373"/>
      <c r="H2373"/>
      <c r="I2373"/>
      <c r="J2373"/>
      <c r="K2373"/>
      <c r="L2373"/>
    </row>
    <row r="2374" spans="1:12" ht="22.95" customHeight="1" x14ac:dyDescent="0.25">
      <c r="A2374"/>
      <c r="B2374"/>
      <c r="C2374"/>
      <c r="D2374"/>
      <c r="E2374"/>
      <c r="F2374"/>
      <c r="G2374"/>
      <c r="H2374"/>
      <c r="I2374"/>
      <c r="J2374"/>
      <c r="K2374"/>
      <c r="L2374"/>
    </row>
    <row r="2375" spans="1:12" ht="22.95" customHeight="1" x14ac:dyDescent="0.25">
      <c r="A2375"/>
      <c r="B2375"/>
      <c r="C2375"/>
      <c r="D2375"/>
      <c r="E2375"/>
      <c r="F2375"/>
      <c r="G2375"/>
      <c r="H2375"/>
      <c r="I2375"/>
      <c r="J2375"/>
      <c r="K2375"/>
      <c r="L2375"/>
    </row>
    <row r="2376" spans="1:12" ht="22.95" customHeight="1" x14ac:dyDescent="0.25">
      <c r="A2376"/>
      <c r="B2376"/>
      <c r="C2376"/>
      <c r="D2376"/>
      <c r="E2376"/>
      <c r="F2376"/>
      <c r="G2376"/>
      <c r="H2376"/>
      <c r="I2376"/>
      <c r="J2376"/>
      <c r="K2376"/>
      <c r="L2376"/>
    </row>
    <row r="2377" spans="1:12" ht="22.95" customHeight="1" x14ac:dyDescent="0.25">
      <c r="A2377"/>
      <c r="B2377"/>
      <c r="C2377"/>
      <c r="D2377"/>
      <c r="E2377"/>
      <c r="F2377"/>
      <c r="G2377"/>
      <c r="H2377"/>
      <c r="I2377"/>
      <c r="J2377"/>
      <c r="K2377"/>
      <c r="L2377"/>
    </row>
    <row r="2378" spans="1:12" ht="22.95" customHeight="1" x14ac:dyDescent="0.25">
      <c r="A2378"/>
      <c r="B2378"/>
      <c r="C2378"/>
      <c r="D2378"/>
      <c r="E2378"/>
      <c r="F2378"/>
      <c r="G2378"/>
      <c r="H2378"/>
      <c r="I2378"/>
      <c r="J2378"/>
      <c r="K2378"/>
      <c r="L2378"/>
    </row>
    <row r="2379" spans="1:12" ht="22.95" customHeight="1" x14ac:dyDescent="0.25">
      <c r="A2379"/>
      <c r="B2379"/>
      <c r="C2379"/>
      <c r="D2379"/>
      <c r="E2379"/>
      <c r="F2379"/>
      <c r="G2379"/>
      <c r="H2379"/>
      <c r="I2379"/>
      <c r="J2379"/>
      <c r="K2379"/>
      <c r="L2379"/>
    </row>
    <row r="2380" spans="1:12" ht="22.95" customHeight="1" x14ac:dyDescent="0.25">
      <c r="A2380"/>
      <c r="B2380"/>
      <c r="C2380"/>
      <c r="D2380"/>
      <c r="E2380"/>
      <c r="F2380"/>
      <c r="G2380"/>
      <c r="H2380"/>
      <c r="I2380"/>
      <c r="J2380"/>
      <c r="K2380"/>
      <c r="L2380"/>
    </row>
    <row r="2381" spans="1:12" ht="22.95" customHeight="1" x14ac:dyDescent="0.25">
      <c r="A2381"/>
      <c r="B2381"/>
      <c r="C2381"/>
      <c r="D2381"/>
      <c r="E2381"/>
      <c r="F2381"/>
      <c r="G2381"/>
      <c r="H2381"/>
      <c r="I2381"/>
      <c r="J2381"/>
      <c r="K2381"/>
      <c r="L2381"/>
    </row>
    <row r="2382" spans="1:12" ht="22.95" customHeight="1" x14ac:dyDescent="0.25">
      <c r="A2382"/>
      <c r="B2382"/>
      <c r="C2382"/>
      <c r="D2382"/>
      <c r="E2382"/>
      <c r="F2382"/>
      <c r="G2382"/>
      <c r="H2382"/>
      <c r="I2382"/>
      <c r="J2382"/>
      <c r="K2382"/>
      <c r="L2382"/>
    </row>
    <row r="2383" spans="1:12" ht="22.95" customHeight="1" x14ac:dyDescent="0.25">
      <c r="A2383"/>
      <c r="B2383"/>
      <c r="C2383"/>
      <c r="D2383"/>
      <c r="E2383"/>
      <c r="F2383"/>
      <c r="G2383"/>
      <c r="H2383"/>
      <c r="I2383"/>
      <c r="J2383"/>
      <c r="K2383"/>
      <c r="L2383"/>
    </row>
    <row r="2384" spans="1:12" ht="22.95" customHeight="1" x14ac:dyDescent="0.25">
      <c r="A2384"/>
      <c r="B2384"/>
      <c r="C2384"/>
      <c r="D2384"/>
      <c r="E2384"/>
      <c r="F2384"/>
      <c r="G2384"/>
      <c r="H2384"/>
      <c r="I2384"/>
      <c r="J2384"/>
      <c r="K2384"/>
      <c r="L2384"/>
    </row>
    <row r="2385" spans="1:12" ht="22.95" customHeight="1" x14ac:dyDescent="0.25">
      <c r="A2385"/>
      <c r="B2385"/>
      <c r="C2385"/>
      <c r="D2385"/>
      <c r="E2385"/>
      <c r="F2385"/>
      <c r="G2385"/>
      <c r="H2385"/>
      <c r="I2385"/>
      <c r="J2385"/>
      <c r="K2385"/>
      <c r="L2385"/>
    </row>
    <row r="2386" spans="1:12" ht="22.95" customHeight="1" x14ac:dyDescent="0.25">
      <c r="A2386"/>
      <c r="B2386"/>
      <c r="C2386"/>
      <c r="D2386"/>
      <c r="E2386"/>
      <c r="F2386"/>
      <c r="G2386"/>
      <c r="H2386"/>
      <c r="I2386"/>
      <c r="J2386"/>
      <c r="K2386"/>
      <c r="L2386"/>
    </row>
    <row r="2387" spans="1:12" ht="22.95" customHeight="1" x14ac:dyDescent="0.25">
      <c r="A2387"/>
      <c r="B2387"/>
      <c r="C2387"/>
      <c r="D2387"/>
      <c r="E2387"/>
      <c r="F2387"/>
      <c r="G2387"/>
      <c r="H2387"/>
      <c r="I2387"/>
      <c r="J2387"/>
      <c r="K2387"/>
      <c r="L2387"/>
    </row>
    <row r="2388" spans="1:12" ht="22.95" customHeight="1" x14ac:dyDescent="0.25">
      <c r="A2388"/>
      <c r="B2388"/>
      <c r="C2388"/>
      <c r="D2388"/>
      <c r="E2388"/>
      <c r="F2388"/>
      <c r="G2388"/>
      <c r="H2388"/>
      <c r="I2388"/>
      <c r="J2388"/>
      <c r="K2388"/>
      <c r="L2388"/>
    </row>
    <row r="2389" spans="1:12" ht="22.95" customHeight="1" x14ac:dyDescent="0.25">
      <c r="A2389"/>
      <c r="B2389"/>
      <c r="C2389"/>
      <c r="D2389"/>
      <c r="E2389"/>
      <c r="F2389"/>
      <c r="G2389"/>
      <c r="H2389"/>
      <c r="I2389"/>
      <c r="J2389"/>
      <c r="K2389"/>
      <c r="L2389"/>
    </row>
    <row r="2390" spans="1:12" ht="22.95" customHeight="1" x14ac:dyDescent="0.25">
      <c r="A2390"/>
      <c r="B2390"/>
      <c r="C2390"/>
      <c r="D2390"/>
      <c r="E2390"/>
      <c r="F2390"/>
      <c r="G2390"/>
      <c r="H2390"/>
      <c r="I2390"/>
      <c r="J2390"/>
      <c r="K2390"/>
      <c r="L2390"/>
    </row>
    <row r="2391" spans="1:12" ht="22.95" customHeight="1" x14ac:dyDescent="0.25">
      <c r="A2391"/>
      <c r="B2391"/>
      <c r="C2391"/>
      <c r="D2391"/>
      <c r="E2391"/>
      <c r="F2391"/>
      <c r="G2391"/>
      <c r="H2391"/>
      <c r="I2391"/>
      <c r="J2391"/>
      <c r="K2391"/>
      <c r="L2391"/>
    </row>
    <row r="2392" spans="1:12" ht="22.95" customHeight="1" x14ac:dyDescent="0.25">
      <c r="A2392"/>
      <c r="B2392"/>
      <c r="C2392"/>
      <c r="D2392"/>
      <c r="E2392"/>
      <c r="F2392"/>
      <c r="G2392"/>
      <c r="H2392"/>
      <c r="I2392"/>
      <c r="J2392"/>
      <c r="K2392"/>
      <c r="L2392"/>
    </row>
    <row r="2393" spans="1:12" ht="22.95" customHeight="1" x14ac:dyDescent="0.25">
      <c r="A2393"/>
      <c r="B2393"/>
      <c r="C2393"/>
      <c r="D2393"/>
      <c r="E2393"/>
      <c r="F2393"/>
      <c r="G2393"/>
      <c r="H2393"/>
      <c r="I2393"/>
      <c r="J2393"/>
      <c r="K2393"/>
      <c r="L2393"/>
    </row>
    <row r="2394" spans="1:12" ht="22.95" customHeight="1" x14ac:dyDescent="0.25">
      <c r="A2394"/>
      <c r="B2394"/>
      <c r="C2394"/>
      <c r="D2394"/>
      <c r="E2394"/>
      <c r="F2394"/>
      <c r="G2394"/>
      <c r="H2394"/>
      <c r="I2394"/>
      <c r="J2394"/>
      <c r="K2394"/>
      <c r="L2394"/>
    </row>
    <row r="2395" spans="1:12" ht="22.95" customHeight="1" x14ac:dyDescent="0.25">
      <c r="A2395"/>
      <c r="B2395"/>
      <c r="C2395"/>
      <c r="D2395"/>
      <c r="E2395"/>
      <c r="F2395"/>
      <c r="G2395"/>
      <c r="H2395"/>
      <c r="I2395"/>
      <c r="J2395"/>
      <c r="K2395"/>
      <c r="L2395"/>
    </row>
    <row r="2396" spans="1:12" ht="22.95" customHeight="1" x14ac:dyDescent="0.25">
      <c r="A2396"/>
      <c r="B2396"/>
      <c r="C2396"/>
      <c r="D2396"/>
      <c r="E2396"/>
      <c r="F2396"/>
      <c r="G2396"/>
      <c r="H2396"/>
      <c r="I2396"/>
      <c r="J2396"/>
      <c r="K2396"/>
      <c r="L2396"/>
    </row>
    <row r="2397" spans="1:12" ht="22.95" customHeight="1" x14ac:dyDescent="0.25">
      <c r="A2397"/>
      <c r="B2397"/>
      <c r="C2397"/>
      <c r="D2397"/>
      <c r="E2397"/>
      <c r="F2397"/>
      <c r="G2397"/>
      <c r="H2397"/>
      <c r="I2397"/>
      <c r="J2397"/>
      <c r="K2397"/>
      <c r="L2397"/>
    </row>
    <row r="2398" spans="1:12" ht="22.95" customHeight="1" x14ac:dyDescent="0.25">
      <c r="A2398"/>
      <c r="B2398"/>
      <c r="C2398"/>
      <c r="D2398"/>
      <c r="E2398"/>
      <c r="F2398"/>
      <c r="G2398"/>
      <c r="H2398"/>
      <c r="I2398"/>
      <c r="J2398"/>
      <c r="K2398"/>
      <c r="L2398"/>
    </row>
    <row r="2399" spans="1:12" ht="22.95" customHeight="1" x14ac:dyDescent="0.25">
      <c r="A2399"/>
      <c r="B2399"/>
      <c r="C2399"/>
      <c r="D2399"/>
      <c r="E2399"/>
      <c r="F2399"/>
      <c r="G2399"/>
      <c r="H2399"/>
      <c r="I2399"/>
      <c r="J2399"/>
      <c r="K2399"/>
      <c r="L2399"/>
    </row>
    <row r="2400" spans="1:12" ht="22.95" customHeight="1" x14ac:dyDescent="0.25">
      <c r="A2400"/>
      <c r="B2400"/>
      <c r="C2400"/>
      <c r="D2400"/>
      <c r="E2400"/>
      <c r="F2400"/>
      <c r="G2400"/>
      <c r="H2400"/>
      <c r="I2400"/>
      <c r="J2400"/>
      <c r="K2400"/>
      <c r="L2400"/>
    </row>
    <row r="2401" spans="1:12" ht="22.95" customHeight="1" x14ac:dyDescent="0.25">
      <c r="A2401"/>
      <c r="B2401"/>
      <c r="C2401"/>
      <c r="D2401"/>
      <c r="E2401"/>
      <c r="F2401"/>
      <c r="G2401"/>
      <c r="H2401"/>
      <c r="I2401"/>
      <c r="J2401"/>
      <c r="K2401"/>
      <c r="L2401"/>
    </row>
    <row r="2402" spans="1:12" ht="22.95" customHeight="1" x14ac:dyDescent="0.25">
      <c r="A2402"/>
      <c r="B2402"/>
      <c r="C2402"/>
      <c r="D2402"/>
      <c r="E2402"/>
      <c r="F2402"/>
      <c r="G2402"/>
      <c r="H2402"/>
      <c r="I2402"/>
      <c r="J2402"/>
      <c r="K2402"/>
      <c r="L2402"/>
    </row>
    <row r="2403" spans="1:12" ht="22.95" customHeight="1" x14ac:dyDescent="0.25">
      <c r="A2403"/>
      <c r="B2403"/>
      <c r="C2403"/>
      <c r="D2403"/>
      <c r="E2403"/>
      <c r="F2403"/>
      <c r="G2403"/>
      <c r="H2403"/>
      <c r="I2403"/>
      <c r="J2403"/>
      <c r="K2403"/>
      <c r="L2403"/>
    </row>
    <row r="2404" spans="1:12" ht="22.95" customHeight="1" x14ac:dyDescent="0.25">
      <c r="A2404"/>
      <c r="B2404"/>
      <c r="C2404"/>
      <c r="D2404"/>
      <c r="E2404"/>
      <c r="F2404"/>
      <c r="G2404"/>
      <c r="H2404"/>
      <c r="I2404"/>
      <c r="J2404"/>
      <c r="K2404"/>
      <c r="L2404"/>
    </row>
    <row r="2405" spans="1:12" ht="22.95" customHeight="1" x14ac:dyDescent="0.25">
      <c r="A2405"/>
      <c r="B2405"/>
      <c r="C2405"/>
      <c r="D2405"/>
      <c r="E2405"/>
      <c r="F2405"/>
      <c r="G2405"/>
      <c r="H2405"/>
      <c r="I2405"/>
      <c r="J2405"/>
      <c r="K2405"/>
      <c r="L2405"/>
    </row>
    <row r="2406" spans="1:12" ht="22.95" customHeight="1" x14ac:dyDescent="0.25">
      <c r="A2406"/>
      <c r="B2406"/>
      <c r="C2406"/>
      <c r="D2406"/>
      <c r="E2406"/>
      <c r="F2406"/>
      <c r="G2406"/>
      <c r="H2406"/>
      <c r="I2406"/>
      <c r="J2406"/>
      <c r="K2406"/>
      <c r="L2406"/>
    </row>
    <row r="2407" spans="1:12" ht="22.95" customHeight="1" x14ac:dyDescent="0.25">
      <c r="A2407"/>
      <c r="B2407"/>
      <c r="C2407"/>
      <c r="D2407"/>
      <c r="E2407"/>
      <c r="F2407"/>
      <c r="G2407"/>
      <c r="H2407"/>
      <c r="I2407"/>
      <c r="J2407"/>
      <c r="K2407"/>
      <c r="L2407"/>
    </row>
    <row r="2408" spans="1:12" ht="22.95" customHeight="1" x14ac:dyDescent="0.25">
      <c r="A2408"/>
      <c r="B2408"/>
      <c r="C2408"/>
      <c r="D2408"/>
      <c r="E2408"/>
      <c r="F2408"/>
      <c r="G2408"/>
      <c r="H2408"/>
      <c r="I2408"/>
      <c r="J2408"/>
      <c r="K2408"/>
      <c r="L2408"/>
    </row>
    <row r="2409" spans="1:12" ht="22.95" customHeight="1" x14ac:dyDescent="0.25">
      <c r="A2409"/>
      <c r="B2409"/>
      <c r="C2409"/>
      <c r="D2409"/>
      <c r="E2409"/>
      <c r="F2409"/>
      <c r="G2409"/>
      <c r="H2409"/>
      <c r="I2409"/>
      <c r="J2409"/>
      <c r="K2409"/>
      <c r="L2409"/>
    </row>
    <row r="2410" spans="1:12" ht="22.95" customHeight="1" x14ac:dyDescent="0.25">
      <c r="A2410"/>
      <c r="B2410"/>
      <c r="C2410"/>
      <c r="D2410"/>
      <c r="E2410"/>
      <c r="F2410"/>
      <c r="G2410"/>
      <c r="H2410"/>
      <c r="I2410"/>
      <c r="J2410"/>
      <c r="K2410"/>
      <c r="L2410"/>
    </row>
    <row r="2411" spans="1:12" ht="22.95" customHeight="1" x14ac:dyDescent="0.25">
      <c r="A2411"/>
      <c r="B2411"/>
      <c r="C2411"/>
      <c r="D2411"/>
      <c r="E2411"/>
      <c r="F2411"/>
      <c r="G2411"/>
      <c r="H2411"/>
      <c r="I2411"/>
      <c r="J2411"/>
      <c r="K2411"/>
      <c r="L2411"/>
    </row>
    <row r="2412" spans="1:12" ht="22.95" customHeight="1" x14ac:dyDescent="0.25">
      <c r="A2412"/>
      <c r="B2412"/>
      <c r="C2412"/>
      <c r="D2412"/>
      <c r="E2412"/>
      <c r="F2412"/>
      <c r="G2412"/>
      <c r="H2412"/>
      <c r="I2412"/>
      <c r="J2412"/>
      <c r="K2412"/>
      <c r="L2412"/>
    </row>
    <row r="2413" spans="1:12" ht="22.95" customHeight="1" x14ac:dyDescent="0.25">
      <c r="A2413"/>
      <c r="B2413"/>
      <c r="C2413"/>
      <c r="D2413"/>
      <c r="E2413"/>
      <c r="F2413"/>
      <c r="G2413"/>
      <c r="H2413"/>
      <c r="I2413"/>
      <c r="J2413"/>
      <c r="K2413"/>
      <c r="L2413"/>
    </row>
    <row r="2414" spans="1:12" ht="22.95" customHeight="1" x14ac:dyDescent="0.25">
      <c r="A2414"/>
      <c r="B2414"/>
      <c r="C2414"/>
      <c r="D2414"/>
      <c r="E2414"/>
      <c r="F2414"/>
      <c r="G2414"/>
      <c r="H2414"/>
      <c r="I2414"/>
      <c r="J2414"/>
      <c r="K2414"/>
      <c r="L2414"/>
    </row>
    <row r="2415" spans="1:12" ht="22.95" customHeight="1" x14ac:dyDescent="0.25">
      <c r="A2415"/>
      <c r="B2415"/>
      <c r="C2415"/>
      <c r="D2415"/>
      <c r="E2415"/>
      <c r="F2415"/>
      <c r="G2415"/>
      <c r="H2415"/>
      <c r="I2415"/>
      <c r="J2415"/>
      <c r="K2415"/>
      <c r="L2415"/>
    </row>
    <row r="2416" spans="1:12" ht="22.95" customHeight="1" x14ac:dyDescent="0.25">
      <c r="A2416"/>
      <c r="B2416"/>
      <c r="C2416"/>
      <c r="D2416"/>
      <c r="E2416"/>
      <c r="F2416"/>
      <c r="G2416"/>
      <c r="H2416"/>
      <c r="I2416"/>
      <c r="J2416"/>
      <c r="K2416"/>
      <c r="L2416"/>
    </row>
    <row r="2417" spans="1:12" ht="22.95" customHeight="1" x14ac:dyDescent="0.25">
      <c r="A2417"/>
      <c r="B2417"/>
      <c r="C2417"/>
      <c r="D2417"/>
      <c r="E2417"/>
      <c r="F2417"/>
      <c r="G2417"/>
      <c r="H2417"/>
      <c r="I2417"/>
      <c r="J2417"/>
      <c r="K2417"/>
      <c r="L2417"/>
    </row>
    <row r="2418" spans="1:12" ht="22.95" customHeight="1" x14ac:dyDescent="0.25">
      <c r="A2418"/>
      <c r="B2418"/>
      <c r="C2418"/>
      <c r="D2418"/>
      <c r="E2418"/>
      <c r="F2418"/>
      <c r="G2418"/>
      <c r="H2418"/>
      <c r="I2418"/>
      <c r="J2418"/>
      <c r="K2418"/>
      <c r="L2418"/>
    </row>
    <row r="2419" spans="1:12" ht="22.95" customHeight="1" x14ac:dyDescent="0.25">
      <c r="A2419"/>
      <c r="B2419"/>
      <c r="C2419"/>
      <c r="D2419"/>
      <c r="E2419"/>
      <c r="F2419"/>
      <c r="G2419"/>
      <c r="H2419"/>
      <c r="I2419"/>
      <c r="J2419"/>
      <c r="K2419"/>
      <c r="L2419"/>
    </row>
    <row r="2420" spans="1:12" ht="22.95" customHeight="1" x14ac:dyDescent="0.25">
      <c r="A2420"/>
      <c r="B2420"/>
      <c r="C2420"/>
      <c r="D2420"/>
      <c r="E2420"/>
      <c r="F2420"/>
      <c r="G2420"/>
      <c r="H2420"/>
      <c r="I2420"/>
      <c r="J2420"/>
      <c r="K2420"/>
      <c r="L2420"/>
    </row>
    <row r="2421" spans="1:12" ht="22.95" customHeight="1" x14ac:dyDescent="0.25">
      <c r="A2421"/>
      <c r="B2421"/>
      <c r="C2421"/>
      <c r="D2421"/>
      <c r="E2421"/>
      <c r="F2421"/>
      <c r="G2421"/>
      <c r="H2421"/>
      <c r="I2421"/>
      <c r="J2421"/>
      <c r="K2421"/>
      <c r="L2421"/>
    </row>
    <row r="2422" spans="1:12" ht="22.95" customHeight="1" x14ac:dyDescent="0.25">
      <c r="A2422"/>
      <c r="B2422"/>
      <c r="C2422"/>
      <c r="D2422"/>
      <c r="E2422"/>
      <c r="F2422"/>
      <c r="G2422"/>
      <c r="H2422"/>
      <c r="I2422"/>
      <c r="J2422"/>
      <c r="K2422"/>
      <c r="L2422"/>
    </row>
    <row r="2423" spans="1:12" ht="22.95" customHeight="1" x14ac:dyDescent="0.25">
      <c r="A2423"/>
      <c r="B2423"/>
      <c r="C2423"/>
      <c r="D2423"/>
      <c r="E2423"/>
      <c r="F2423"/>
      <c r="G2423"/>
      <c r="H2423"/>
      <c r="I2423"/>
      <c r="J2423"/>
      <c r="K2423"/>
      <c r="L2423"/>
    </row>
    <row r="2424" spans="1:12" ht="22.95" customHeight="1" x14ac:dyDescent="0.25">
      <c r="A2424"/>
      <c r="B2424"/>
      <c r="C2424"/>
      <c r="D2424"/>
      <c r="E2424"/>
      <c r="F2424"/>
      <c r="G2424"/>
      <c r="H2424"/>
      <c r="I2424"/>
      <c r="J2424"/>
      <c r="K2424"/>
      <c r="L2424"/>
    </row>
    <row r="2425" spans="1:12" ht="22.95" customHeight="1" x14ac:dyDescent="0.25">
      <c r="A2425"/>
      <c r="B2425"/>
      <c r="C2425"/>
      <c r="D2425"/>
      <c r="E2425"/>
      <c r="F2425"/>
      <c r="G2425"/>
      <c r="H2425"/>
      <c r="I2425"/>
      <c r="J2425"/>
      <c r="K2425"/>
      <c r="L2425"/>
    </row>
    <row r="2426" spans="1:12" ht="22.95" customHeight="1" x14ac:dyDescent="0.25">
      <c r="A2426"/>
      <c r="B2426"/>
      <c r="C2426"/>
      <c r="D2426"/>
      <c r="E2426"/>
      <c r="F2426"/>
      <c r="G2426"/>
      <c r="H2426"/>
      <c r="I2426"/>
      <c r="J2426"/>
      <c r="K2426"/>
      <c r="L2426"/>
    </row>
    <row r="2427" spans="1:12" ht="22.95" customHeight="1" x14ac:dyDescent="0.25">
      <c r="A2427"/>
      <c r="B2427"/>
      <c r="C2427"/>
      <c r="D2427"/>
      <c r="E2427"/>
      <c r="F2427"/>
      <c r="G2427"/>
      <c r="H2427"/>
      <c r="I2427"/>
      <c r="J2427"/>
      <c r="K2427"/>
      <c r="L2427"/>
    </row>
    <row r="2428" spans="1:12" ht="22.95" customHeight="1" x14ac:dyDescent="0.25">
      <c r="A2428"/>
      <c r="B2428"/>
      <c r="C2428"/>
      <c r="D2428"/>
      <c r="E2428"/>
      <c r="F2428"/>
      <c r="G2428"/>
      <c r="H2428"/>
      <c r="I2428"/>
      <c r="J2428"/>
      <c r="K2428"/>
      <c r="L2428"/>
    </row>
    <row r="2429" spans="1:12" ht="22.95" customHeight="1" x14ac:dyDescent="0.25">
      <c r="A2429"/>
      <c r="B2429"/>
      <c r="C2429"/>
      <c r="D2429"/>
      <c r="E2429"/>
      <c r="F2429"/>
      <c r="G2429"/>
      <c r="H2429"/>
      <c r="I2429"/>
      <c r="J2429"/>
      <c r="K2429"/>
      <c r="L2429"/>
    </row>
    <row r="2430" spans="1:12" ht="22.95" customHeight="1" x14ac:dyDescent="0.25">
      <c r="A2430"/>
      <c r="B2430"/>
      <c r="C2430"/>
      <c r="D2430"/>
      <c r="E2430"/>
      <c r="F2430"/>
      <c r="G2430"/>
      <c r="H2430"/>
      <c r="I2430"/>
      <c r="J2430"/>
      <c r="K2430"/>
      <c r="L2430"/>
    </row>
    <row r="2431" spans="1:12" ht="22.95" customHeight="1" x14ac:dyDescent="0.25">
      <c r="A2431"/>
      <c r="B2431"/>
      <c r="C2431"/>
      <c r="D2431"/>
      <c r="E2431"/>
      <c r="F2431"/>
      <c r="G2431"/>
      <c r="H2431"/>
      <c r="I2431"/>
      <c r="J2431"/>
      <c r="K2431"/>
      <c r="L2431"/>
    </row>
    <row r="2432" spans="1:12" ht="22.95" customHeight="1" x14ac:dyDescent="0.25">
      <c r="A2432"/>
      <c r="B2432"/>
      <c r="C2432"/>
      <c r="D2432"/>
      <c r="E2432"/>
      <c r="F2432"/>
      <c r="G2432"/>
      <c r="H2432"/>
      <c r="I2432"/>
      <c r="J2432"/>
      <c r="K2432"/>
      <c r="L2432"/>
    </row>
    <row r="2433" spans="1:12" ht="22.95" customHeight="1" x14ac:dyDescent="0.25">
      <c r="A2433"/>
      <c r="B2433"/>
      <c r="C2433"/>
      <c r="D2433"/>
      <c r="E2433"/>
      <c r="F2433"/>
      <c r="G2433"/>
      <c r="H2433"/>
      <c r="I2433"/>
      <c r="J2433"/>
      <c r="K2433"/>
      <c r="L2433"/>
    </row>
    <row r="2434" spans="1:12" ht="22.95" customHeight="1" x14ac:dyDescent="0.25">
      <c r="A2434"/>
      <c r="B2434"/>
      <c r="C2434"/>
      <c r="D2434"/>
      <c r="E2434"/>
      <c r="F2434"/>
      <c r="G2434"/>
      <c r="H2434"/>
      <c r="I2434"/>
      <c r="J2434"/>
      <c r="K2434"/>
      <c r="L2434"/>
    </row>
    <row r="2435" spans="1:12" ht="22.95" customHeight="1" x14ac:dyDescent="0.25">
      <c r="A2435"/>
      <c r="B2435"/>
      <c r="C2435"/>
      <c r="D2435"/>
      <c r="E2435"/>
      <c r="F2435"/>
      <c r="G2435"/>
      <c r="H2435"/>
      <c r="I2435"/>
      <c r="J2435"/>
      <c r="K2435"/>
      <c r="L2435"/>
    </row>
    <row r="2436" spans="1:12" ht="22.95" customHeight="1" x14ac:dyDescent="0.25">
      <c r="A2436"/>
      <c r="B2436"/>
      <c r="C2436"/>
      <c r="D2436"/>
      <c r="E2436"/>
      <c r="F2436"/>
      <c r="G2436"/>
      <c r="H2436"/>
      <c r="I2436"/>
      <c r="J2436"/>
      <c r="K2436"/>
      <c r="L2436"/>
    </row>
    <row r="2437" spans="1:12" ht="22.95" customHeight="1" x14ac:dyDescent="0.25">
      <c r="A2437"/>
      <c r="B2437"/>
      <c r="C2437"/>
      <c r="D2437"/>
      <c r="E2437"/>
      <c r="F2437"/>
      <c r="G2437"/>
      <c r="H2437"/>
      <c r="I2437"/>
      <c r="J2437"/>
      <c r="K2437"/>
      <c r="L2437"/>
    </row>
    <row r="2438" spans="1:12" ht="100.2" customHeight="1" x14ac:dyDescent="0.25">
      <c r="A2438"/>
      <c r="B2438"/>
      <c r="C2438"/>
      <c r="D2438"/>
      <c r="E2438"/>
      <c r="F2438"/>
      <c r="G2438"/>
      <c r="H2438"/>
      <c r="I2438"/>
      <c r="J2438"/>
      <c r="K2438"/>
      <c r="L2438"/>
    </row>
    <row r="2439" spans="1:12" ht="22.95" customHeight="1" x14ac:dyDescent="0.25">
      <c r="A2439"/>
      <c r="B2439"/>
      <c r="C2439"/>
      <c r="D2439"/>
      <c r="E2439"/>
      <c r="F2439"/>
      <c r="G2439"/>
      <c r="H2439"/>
      <c r="I2439"/>
      <c r="J2439"/>
      <c r="K2439"/>
      <c r="L2439"/>
    </row>
    <row r="2440" spans="1:12" ht="22.95" customHeight="1" x14ac:dyDescent="0.25">
      <c r="A2440"/>
      <c r="B2440"/>
      <c r="C2440"/>
      <c r="D2440"/>
      <c r="E2440"/>
      <c r="F2440"/>
      <c r="G2440"/>
      <c r="H2440"/>
      <c r="I2440"/>
      <c r="J2440"/>
      <c r="K2440"/>
      <c r="L2440"/>
    </row>
    <row r="2441" spans="1:12" ht="22.95" customHeight="1" x14ac:dyDescent="0.25">
      <c r="A2441"/>
      <c r="B2441"/>
      <c r="C2441"/>
      <c r="D2441"/>
      <c r="E2441"/>
      <c r="F2441"/>
      <c r="G2441"/>
      <c r="H2441"/>
      <c r="I2441"/>
      <c r="J2441"/>
      <c r="K2441"/>
      <c r="L2441"/>
    </row>
    <row r="2442" spans="1:12" ht="22.95" customHeight="1" x14ac:dyDescent="0.25">
      <c r="A2442"/>
      <c r="B2442"/>
      <c r="C2442"/>
      <c r="D2442"/>
      <c r="E2442"/>
      <c r="F2442"/>
      <c r="G2442"/>
      <c r="H2442"/>
      <c r="I2442"/>
      <c r="J2442"/>
      <c r="K2442"/>
      <c r="L2442"/>
    </row>
    <row r="2443" spans="1:12" ht="22.95" customHeight="1" x14ac:dyDescent="0.25">
      <c r="A2443"/>
      <c r="B2443"/>
      <c r="C2443"/>
      <c r="D2443"/>
      <c r="E2443"/>
      <c r="F2443"/>
      <c r="G2443"/>
      <c r="H2443"/>
      <c r="I2443"/>
      <c r="J2443"/>
      <c r="K2443"/>
      <c r="L2443"/>
    </row>
    <row r="2444" spans="1:12" ht="22.95" customHeight="1" x14ac:dyDescent="0.25">
      <c r="A2444"/>
      <c r="B2444"/>
      <c r="C2444"/>
      <c r="D2444"/>
      <c r="E2444"/>
      <c r="F2444"/>
      <c r="G2444"/>
      <c r="H2444"/>
      <c r="I2444"/>
      <c r="J2444"/>
      <c r="K2444"/>
      <c r="L2444"/>
    </row>
    <row r="2445" spans="1:12" ht="22.95" customHeight="1" x14ac:dyDescent="0.25">
      <c r="A2445"/>
      <c r="B2445"/>
      <c r="C2445"/>
      <c r="D2445"/>
      <c r="E2445"/>
      <c r="F2445"/>
      <c r="G2445"/>
      <c r="H2445"/>
      <c r="I2445"/>
      <c r="J2445"/>
      <c r="K2445"/>
      <c r="L2445"/>
    </row>
    <row r="2446" spans="1:12" ht="22.95" customHeight="1" x14ac:dyDescent="0.25">
      <c r="A2446"/>
      <c r="B2446"/>
      <c r="C2446"/>
      <c r="D2446"/>
      <c r="E2446"/>
      <c r="F2446"/>
      <c r="G2446"/>
      <c r="H2446"/>
      <c r="I2446"/>
      <c r="J2446"/>
      <c r="K2446"/>
      <c r="L2446"/>
    </row>
    <row r="2447" spans="1:12" ht="22.95" customHeight="1" x14ac:dyDescent="0.25">
      <c r="A2447"/>
      <c r="B2447"/>
      <c r="C2447"/>
      <c r="D2447"/>
      <c r="E2447"/>
      <c r="F2447"/>
      <c r="G2447"/>
      <c r="H2447"/>
      <c r="I2447"/>
      <c r="J2447"/>
      <c r="K2447"/>
      <c r="L2447"/>
    </row>
    <row r="2448" spans="1:12" ht="22.95" customHeight="1" x14ac:dyDescent="0.25">
      <c r="A2448"/>
      <c r="B2448"/>
      <c r="C2448"/>
      <c r="D2448"/>
      <c r="E2448"/>
      <c r="F2448"/>
      <c r="G2448"/>
      <c r="H2448"/>
      <c r="I2448"/>
      <c r="J2448"/>
      <c r="K2448"/>
      <c r="L2448"/>
    </row>
    <row r="2449" spans="1:12" ht="22.95" customHeight="1" x14ac:dyDescent="0.25">
      <c r="A2449"/>
      <c r="B2449"/>
      <c r="C2449"/>
      <c r="D2449"/>
      <c r="E2449"/>
      <c r="F2449"/>
      <c r="G2449"/>
      <c r="H2449"/>
      <c r="I2449"/>
      <c r="J2449"/>
      <c r="K2449"/>
      <c r="L2449"/>
    </row>
    <row r="2450" spans="1:12" ht="22.95" customHeight="1" x14ac:dyDescent="0.25">
      <c r="A2450"/>
      <c r="B2450"/>
      <c r="C2450"/>
      <c r="D2450"/>
      <c r="E2450"/>
      <c r="F2450"/>
      <c r="G2450"/>
      <c r="H2450"/>
      <c r="I2450"/>
      <c r="J2450"/>
      <c r="K2450"/>
      <c r="L2450"/>
    </row>
    <row r="2451" spans="1:12" ht="22.95" customHeight="1" x14ac:dyDescent="0.25">
      <c r="A2451"/>
      <c r="B2451"/>
      <c r="C2451"/>
      <c r="D2451"/>
      <c r="E2451"/>
      <c r="F2451"/>
      <c r="G2451"/>
      <c r="H2451"/>
      <c r="I2451"/>
      <c r="J2451"/>
      <c r="K2451"/>
      <c r="L2451"/>
    </row>
    <row r="2452" spans="1:12" ht="22.95" customHeight="1" x14ac:dyDescent="0.25">
      <c r="A2452"/>
      <c r="B2452"/>
      <c r="C2452"/>
      <c r="D2452"/>
      <c r="E2452"/>
      <c r="F2452"/>
      <c r="G2452"/>
      <c r="H2452"/>
      <c r="I2452"/>
      <c r="J2452"/>
      <c r="K2452"/>
      <c r="L2452"/>
    </row>
    <row r="2453" spans="1:12" ht="22.95" customHeight="1" x14ac:dyDescent="0.25">
      <c r="A2453"/>
      <c r="B2453"/>
      <c r="C2453"/>
      <c r="D2453"/>
      <c r="E2453"/>
      <c r="F2453"/>
      <c r="G2453"/>
      <c r="H2453"/>
      <c r="I2453"/>
      <c r="J2453"/>
      <c r="K2453"/>
      <c r="L2453"/>
    </row>
    <row r="2454" spans="1:12" ht="22.95" customHeight="1" x14ac:dyDescent="0.25">
      <c r="A2454"/>
      <c r="B2454"/>
      <c r="C2454"/>
      <c r="D2454"/>
      <c r="E2454"/>
      <c r="F2454"/>
      <c r="G2454"/>
      <c r="H2454"/>
      <c r="I2454"/>
      <c r="J2454"/>
      <c r="K2454"/>
      <c r="L2454"/>
    </row>
    <row r="2455" spans="1:12" ht="22.95" customHeight="1" x14ac:dyDescent="0.25">
      <c r="A2455"/>
      <c r="B2455"/>
      <c r="C2455"/>
      <c r="D2455"/>
      <c r="E2455"/>
      <c r="F2455"/>
      <c r="G2455"/>
      <c r="H2455"/>
      <c r="I2455"/>
      <c r="J2455"/>
      <c r="K2455"/>
      <c r="L2455"/>
    </row>
    <row r="2456" spans="1:12" ht="22.95" customHeight="1" x14ac:dyDescent="0.25">
      <c r="A2456"/>
      <c r="B2456"/>
      <c r="C2456"/>
      <c r="D2456"/>
      <c r="E2456"/>
      <c r="F2456"/>
      <c r="G2456"/>
      <c r="H2456"/>
      <c r="I2456"/>
      <c r="J2456"/>
      <c r="K2456"/>
      <c r="L2456"/>
    </row>
    <row r="2457" spans="1:12" ht="22.95" customHeight="1" x14ac:dyDescent="0.25">
      <c r="A2457"/>
      <c r="B2457"/>
      <c r="C2457"/>
      <c r="D2457"/>
      <c r="E2457"/>
      <c r="F2457"/>
      <c r="G2457"/>
      <c r="H2457"/>
      <c r="I2457"/>
      <c r="J2457"/>
      <c r="K2457"/>
      <c r="L2457"/>
    </row>
    <row r="2458" spans="1:12" ht="22.95" customHeight="1" x14ac:dyDescent="0.25">
      <c r="A2458"/>
      <c r="B2458"/>
      <c r="C2458"/>
      <c r="D2458"/>
      <c r="E2458"/>
      <c r="F2458"/>
      <c r="G2458"/>
      <c r="H2458"/>
      <c r="I2458"/>
      <c r="J2458"/>
      <c r="K2458"/>
      <c r="L2458"/>
    </row>
    <row r="2459" spans="1:12" ht="22.95" customHeight="1" x14ac:dyDescent="0.25">
      <c r="A2459"/>
      <c r="B2459"/>
      <c r="C2459"/>
      <c r="D2459"/>
      <c r="E2459"/>
      <c r="F2459"/>
      <c r="G2459"/>
      <c r="H2459"/>
      <c r="I2459"/>
      <c r="J2459"/>
      <c r="K2459"/>
      <c r="L2459"/>
    </row>
    <row r="2460" spans="1:12" ht="22.95" customHeight="1" x14ac:dyDescent="0.25">
      <c r="A2460"/>
      <c r="B2460"/>
      <c r="C2460"/>
      <c r="D2460"/>
      <c r="E2460"/>
      <c r="F2460"/>
      <c r="G2460"/>
      <c r="H2460"/>
      <c r="I2460"/>
      <c r="J2460"/>
      <c r="K2460"/>
      <c r="L2460"/>
    </row>
    <row r="2461" spans="1:12" ht="22.95" customHeight="1" x14ac:dyDescent="0.25">
      <c r="A2461"/>
      <c r="B2461"/>
      <c r="C2461"/>
      <c r="D2461"/>
      <c r="E2461"/>
      <c r="F2461"/>
      <c r="G2461"/>
      <c r="H2461"/>
      <c r="I2461"/>
      <c r="J2461"/>
      <c r="K2461"/>
      <c r="L2461"/>
    </row>
    <row r="2462" spans="1:12" ht="22.95" customHeight="1" x14ac:dyDescent="0.25">
      <c r="A2462"/>
      <c r="B2462"/>
      <c r="C2462"/>
      <c r="D2462"/>
      <c r="E2462"/>
      <c r="F2462"/>
      <c r="G2462"/>
      <c r="H2462"/>
      <c r="I2462"/>
      <c r="J2462"/>
      <c r="K2462"/>
      <c r="L2462"/>
    </row>
    <row r="2463" spans="1:12" ht="22.95" customHeight="1" x14ac:dyDescent="0.25">
      <c r="A2463"/>
      <c r="B2463"/>
      <c r="C2463"/>
      <c r="D2463"/>
      <c r="E2463"/>
      <c r="F2463"/>
      <c r="G2463"/>
      <c r="H2463"/>
      <c r="I2463"/>
      <c r="J2463"/>
      <c r="K2463"/>
      <c r="L2463"/>
    </row>
    <row r="2464" spans="1:12" ht="22.95" customHeight="1" x14ac:dyDescent="0.25">
      <c r="A2464"/>
      <c r="B2464"/>
      <c r="C2464"/>
      <c r="D2464"/>
      <c r="E2464"/>
      <c r="F2464"/>
      <c r="G2464"/>
      <c r="H2464"/>
      <c r="I2464"/>
      <c r="J2464"/>
      <c r="K2464"/>
      <c r="L2464"/>
    </row>
    <row r="2465" spans="1:12" ht="22.95" customHeight="1" x14ac:dyDescent="0.25">
      <c r="A2465"/>
      <c r="B2465"/>
      <c r="C2465"/>
      <c r="D2465"/>
      <c r="E2465"/>
      <c r="F2465"/>
      <c r="G2465"/>
      <c r="H2465"/>
      <c r="I2465"/>
      <c r="J2465"/>
      <c r="K2465"/>
      <c r="L2465"/>
    </row>
    <row r="2466" spans="1:12" ht="22.95" customHeight="1" x14ac:dyDescent="0.25">
      <c r="A2466"/>
      <c r="B2466"/>
      <c r="C2466"/>
      <c r="D2466"/>
      <c r="E2466"/>
      <c r="F2466"/>
      <c r="G2466"/>
      <c r="H2466"/>
      <c r="I2466"/>
      <c r="J2466"/>
      <c r="K2466"/>
      <c r="L2466"/>
    </row>
    <row r="2467" spans="1:12" ht="22.95" customHeight="1" x14ac:dyDescent="0.25">
      <c r="A2467"/>
      <c r="B2467"/>
      <c r="C2467"/>
      <c r="D2467"/>
      <c r="E2467"/>
      <c r="F2467"/>
      <c r="G2467"/>
      <c r="H2467"/>
      <c r="I2467"/>
      <c r="J2467"/>
      <c r="K2467"/>
      <c r="L2467"/>
    </row>
    <row r="2468" spans="1:12" ht="22.95" customHeight="1" x14ac:dyDescent="0.25">
      <c r="A2468"/>
      <c r="B2468"/>
      <c r="C2468"/>
      <c r="D2468"/>
      <c r="E2468"/>
      <c r="F2468"/>
      <c r="G2468"/>
      <c r="H2468"/>
      <c r="I2468"/>
      <c r="J2468"/>
      <c r="K2468"/>
      <c r="L2468"/>
    </row>
    <row r="2469" spans="1:12" ht="22.95" customHeight="1" x14ac:dyDescent="0.25">
      <c r="A2469"/>
      <c r="B2469"/>
      <c r="C2469"/>
      <c r="D2469"/>
      <c r="E2469"/>
      <c r="F2469"/>
      <c r="G2469"/>
      <c r="H2469"/>
      <c r="I2469"/>
      <c r="J2469"/>
      <c r="K2469"/>
      <c r="L2469"/>
    </row>
    <row r="2470" spans="1:12" ht="22.95" customHeight="1" x14ac:dyDescent="0.25">
      <c r="A2470"/>
      <c r="B2470"/>
      <c r="C2470"/>
      <c r="D2470"/>
      <c r="E2470"/>
      <c r="F2470"/>
      <c r="G2470"/>
      <c r="H2470"/>
      <c r="I2470"/>
      <c r="J2470"/>
      <c r="K2470"/>
      <c r="L2470"/>
    </row>
    <row r="2471" spans="1:12" ht="22.95" customHeight="1" x14ac:dyDescent="0.25">
      <c r="A2471"/>
      <c r="B2471"/>
      <c r="C2471"/>
      <c r="D2471"/>
      <c r="E2471"/>
      <c r="F2471"/>
      <c r="G2471"/>
      <c r="H2471"/>
      <c r="I2471"/>
      <c r="J2471"/>
      <c r="K2471"/>
      <c r="L2471"/>
    </row>
    <row r="2472" spans="1:12" ht="22.95" customHeight="1" x14ac:dyDescent="0.25">
      <c r="A2472"/>
      <c r="B2472"/>
      <c r="C2472"/>
      <c r="D2472"/>
      <c r="E2472"/>
      <c r="F2472"/>
      <c r="G2472"/>
      <c r="H2472"/>
      <c r="I2472"/>
      <c r="J2472"/>
      <c r="K2472"/>
      <c r="L2472"/>
    </row>
    <row r="2473" spans="1:12" ht="22.95" customHeight="1" x14ac:dyDescent="0.25">
      <c r="A2473"/>
      <c r="B2473"/>
      <c r="C2473"/>
      <c r="D2473"/>
      <c r="E2473"/>
      <c r="F2473"/>
      <c r="G2473"/>
      <c r="H2473"/>
      <c r="I2473"/>
      <c r="J2473"/>
      <c r="K2473"/>
      <c r="L2473"/>
    </row>
    <row r="2474" spans="1:12" ht="22.95" customHeight="1" x14ac:dyDescent="0.25">
      <c r="A2474"/>
      <c r="B2474"/>
      <c r="C2474"/>
      <c r="D2474"/>
      <c r="E2474"/>
      <c r="F2474"/>
      <c r="G2474"/>
      <c r="H2474"/>
      <c r="I2474"/>
      <c r="J2474"/>
      <c r="K2474"/>
      <c r="L2474"/>
    </row>
    <row r="2475" spans="1:12" ht="22.95" customHeight="1" x14ac:dyDescent="0.25">
      <c r="A2475"/>
      <c r="B2475"/>
      <c r="C2475"/>
      <c r="D2475"/>
      <c r="E2475"/>
      <c r="F2475"/>
      <c r="G2475"/>
      <c r="H2475"/>
      <c r="I2475"/>
      <c r="J2475"/>
      <c r="K2475"/>
      <c r="L2475"/>
    </row>
    <row r="2476" spans="1:12" ht="22.95" customHeight="1" x14ac:dyDescent="0.25">
      <c r="A2476"/>
      <c r="B2476"/>
      <c r="C2476"/>
      <c r="D2476"/>
      <c r="E2476"/>
      <c r="F2476"/>
      <c r="G2476"/>
      <c r="H2476"/>
      <c r="I2476"/>
      <c r="J2476"/>
      <c r="K2476"/>
      <c r="L2476"/>
    </row>
    <row r="2477" spans="1:12" ht="22.95" customHeight="1" x14ac:dyDescent="0.25">
      <c r="A2477"/>
      <c r="B2477"/>
      <c r="C2477"/>
      <c r="D2477"/>
      <c r="E2477"/>
      <c r="F2477"/>
      <c r="G2477"/>
      <c r="H2477"/>
      <c r="I2477"/>
      <c r="J2477"/>
      <c r="K2477"/>
      <c r="L2477"/>
    </row>
    <row r="2478" spans="1:12" ht="22.95" customHeight="1" x14ac:dyDescent="0.25">
      <c r="A2478"/>
      <c r="B2478"/>
      <c r="C2478"/>
      <c r="D2478"/>
      <c r="E2478"/>
      <c r="F2478"/>
      <c r="G2478"/>
      <c r="H2478"/>
      <c r="I2478"/>
      <c r="J2478"/>
      <c r="K2478"/>
      <c r="L2478"/>
    </row>
    <row r="2479" spans="1:12" ht="22.95" customHeight="1" x14ac:dyDescent="0.25">
      <c r="A2479"/>
      <c r="B2479"/>
      <c r="C2479"/>
      <c r="D2479"/>
      <c r="E2479"/>
      <c r="F2479"/>
      <c r="G2479"/>
      <c r="H2479"/>
      <c r="I2479"/>
      <c r="J2479"/>
      <c r="K2479"/>
      <c r="L2479"/>
    </row>
    <row r="2480" spans="1:12" ht="22.95" customHeight="1" x14ac:dyDescent="0.25">
      <c r="A2480"/>
      <c r="B2480"/>
      <c r="C2480"/>
      <c r="D2480"/>
      <c r="E2480"/>
      <c r="F2480"/>
      <c r="G2480"/>
      <c r="H2480"/>
      <c r="I2480"/>
      <c r="J2480"/>
      <c r="K2480"/>
      <c r="L2480"/>
    </row>
    <row r="2481" spans="1:12" ht="22.95" customHeight="1" x14ac:dyDescent="0.25">
      <c r="A2481"/>
      <c r="B2481"/>
      <c r="C2481"/>
      <c r="D2481"/>
      <c r="E2481"/>
      <c r="F2481"/>
      <c r="G2481"/>
      <c r="H2481"/>
      <c r="I2481"/>
      <c r="J2481"/>
      <c r="K2481"/>
      <c r="L2481"/>
    </row>
    <row r="2482" spans="1:12" ht="22.95" customHeight="1" x14ac:dyDescent="0.25">
      <c r="A2482"/>
      <c r="B2482"/>
      <c r="C2482"/>
      <c r="D2482"/>
      <c r="E2482"/>
      <c r="F2482"/>
      <c r="G2482"/>
      <c r="H2482"/>
      <c r="I2482"/>
      <c r="J2482"/>
      <c r="K2482"/>
      <c r="L2482"/>
    </row>
    <row r="2483" spans="1:12" ht="22.95" customHeight="1" x14ac:dyDescent="0.25">
      <c r="A2483"/>
      <c r="B2483"/>
      <c r="C2483"/>
      <c r="D2483"/>
      <c r="E2483"/>
      <c r="F2483"/>
      <c r="G2483"/>
      <c r="H2483"/>
      <c r="I2483"/>
      <c r="J2483"/>
      <c r="K2483"/>
      <c r="L2483"/>
    </row>
    <row r="2484" spans="1:12" ht="22.95" customHeight="1" x14ac:dyDescent="0.25">
      <c r="A2484"/>
      <c r="B2484"/>
      <c r="C2484"/>
      <c r="D2484"/>
      <c r="E2484"/>
      <c r="F2484"/>
      <c r="G2484"/>
      <c r="H2484"/>
      <c r="I2484"/>
      <c r="J2484"/>
      <c r="K2484"/>
      <c r="L2484"/>
    </row>
    <row r="2485" spans="1:12" ht="22.95" customHeight="1" x14ac:dyDescent="0.25">
      <c r="A2485"/>
      <c r="B2485"/>
      <c r="C2485"/>
      <c r="D2485"/>
      <c r="E2485"/>
      <c r="F2485"/>
      <c r="G2485"/>
      <c r="H2485"/>
      <c r="I2485"/>
      <c r="J2485"/>
      <c r="K2485"/>
      <c r="L2485"/>
    </row>
    <row r="2486" spans="1:12" ht="22.95" customHeight="1" x14ac:dyDescent="0.25">
      <c r="A2486"/>
      <c r="B2486"/>
      <c r="C2486"/>
      <c r="D2486"/>
      <c r="E2486"/>
      <c r="F2486"/>
      <c r="G2486"/>
      <c r="H2486"/>
      <c r="I2486"/>
      <c r="J2486"/>
      <c r="K2486"/>
      <c r="L2486"/>
    </row>
    <row r="2487" spans="1:12" ht="22.95" customHeight="1" x14ac:dyDescent="0.25">
      <c r="A2487"/>
      <c r="B2487"/>
      <c r="C2487"/>
      <c r="D2487"/>
      <c r="E2487"/>
      <c r="F2487"/>
      <c r="G2487"/>
      <c r="H2487"/>
      <c r="I2487"/>
      <c r="J2487"/>
      <c r="K2487"/>
      <c r="L2487"/>
    </row>
    <row r="2488" spans="1:12" ht="22.95" customHeight="1" x14ac:dyDescent="0.25">
      <c r="A2488"/>
      <c r="B2488"/>
      <c r="C2488"/>
      <c r="D2488"/>
      <c r="E2488"/>
      <c r="F2488"/>
      <c r="G2488"/>
      <c r="H2488"/>
      <c r="I2488"/>
      <c r="J2488"/>
      <c r="K2488"/>
      <c r="L2488"/>
    </row>
    <row r="2489" spans="1:12" ht="22.95" customHeight="1" x14ac:dyDescent="0.25">
      <c r="A2489"/>
      <c r="B2489"/>
      <c r="C2489"/>
      <c r="D2489"/>
      <c r="E2489"/>
      <c r="F2489"/>
      <c r="G2489"/>
      <c r="H2489"/>
      <c r="I2489"/>
      <c r="J2489"/>
      <c r="K2489"/>
      <c r="L2489"/>
    </row>
    <row r="2490" spans="1:12" ht="22.95" customHeight="1" x14ac:dyDescent="0.25">
      <c r="A2490"/>
      <c r="B2490"/>
      <c r="C2490"/>
      <c r="D2490"/>
      <c r="E2490"/>
      <c r="F2490"/>
      <c r="G2490"/>
      <c r="H2490"/>
      <c r="I2490"/>
      <c r="J2490"/>
      <c r="K2490"/>
      <c r="L2490"/>
    </row>
    <row r="2491" spans="1:12" ht="22.95" customHeight="1" x14ac:dyDescent="0.25">
      <c r="A2491"/>
      <c r="B2491"/>
      <c r="C2491"/>
      <c r="D2491"/>
      <c r="E2491"/>
      <c r="F2491"/>
      <c r="G2491"/>
      <c r="H2491"/>
      <c r="I2491"/>
      <c r="J2491"/>
      <c r="K2491"/>
      <c r="L2491"/>
    </row>
    <row r="2492" spans="1:12" ht="22.95" customHeight="1" x14ac:dyDescent="0.25">
      <c r="A2492"/>
      <c r="B2492"/>
      <c r="C2492"/>
      <c r="D2492"/>
      <c r="E2492"/>
      <c r="F2492"/>
      <c r="G2492"/>
      <c r="H2492"/>
      <c r="I2492"/>
      <c r="J2492"/>
      <c r="K2492"/>
      <c r="L2492"/>
    </row>
    <row r="2493" spans="1:12" ht="22.95" customHeight="1" x14ac:dyDescent="0.25">
      <c r="A2493"/>
      <c r="B2493"/>
      <c r="C2493"/>
      <c r="D2493"/>
      <c r="E2493"/>
      <c r="F2493"/>
      <c r="G2493"/>
      <c r="H2493"/>
      <c r="I2493"/>
      <c r="J2493"/>
      <c r="K2493"/>
      <c r="L2493"/>
    </row>
    <row r="2494" spans="1:12" ht="22.95" customHeight="1" x14ac:dyDescent="0.25">
      <c r="A2494"/>
      <c r="B2494"/>
      <c r="C2494"/>
      <c r="D2494"/>
      <c r="E2494"/>
      <c r="F2494"/>
      <c r="G2494"/>
      <c r="H2494"/>
      <c r="I2494"/>
      <c r="J2494"/>
      <c r="K2494"/>
      <c r="L2494"/>
    </row>
    <row r="2495" spans="1:12" ht="22.95" customHeight="1" x14ac:dyDescent="0.25">
      <c r="A2495"/>
      <c r="B2495"/>
      <c r="C2495"/>
      <c r="D2495"/>
      <c r="E2495"/>
      <c r="F2495"/>
      <c r="G2495"/>
      <c r="H2495"/>
      <c r="I2495"/>
      <c r="J2495"/>
      <c r="K2495"/>
      <c r="L2495"/>
    </row>
    <row r="2496" spans="1:12" ht="22.95" customHeight="1" x14ac:dyDescent="0.25">
      <c r="A2496"/>
      <c r="B2496"/>
      <c r="C2496"/>
      <c r="D2496"/>
      <c r="E2496"/>
      <c r="F2496"/>
      <c r="G2496"/>
      <c r="H2496"/>
      <c r="I2496"/>
      <c r="J2496"/>
      <c r="K2496"/>
      <c r="L2496"/>
    </row>
    <row r="2497" spans="1:12" ht="22.95" customHeight="1" x14ac:dyDescent="0.25">
      <c r="A2497"/>
      <c r="B2497"/>
      <c r="C2497"/>
      <c r="D2497"/>
      <c r="E2497"/>
      <c r="F2497"/>
      <c r="G2497"/>
      <c r="H2497"/>
      <c r="I2497"/>
      <c r="J2497"/>
      <c r="K2497"/>
      <c r="L2497"/>
    </row>
    <row r="2498" spans="1:12" ht="22.95" customHeight="1" x14ac:dyDescent="0.25">
      <c r="A2498"/>
      <c r="B2498"/>
      <c r="C2498"/>
      <c r="D2498"/>
      <c r="E2498"/>
      <c r="F2498"/>
      <c r="G2498"/>
      <c r="H2498"/>
      <c r="I2498"/>
      <c r="J2498"/>
      <c r="K2498"/>
      <c r="L2498"/>
    </row>
    <row r="2499" spans="1:12" ht="22.95" customHeight="1" x14ac:dyDescent="0.25">
      <c r="A2499"/>
      <c r="B2499"/>
      <c r="C2499"/>
      <c r="D2499"/>
      <c r="E2499"/>
      <c r="F2499"/>
      <c r="G2499"/>
      <c r="H2499"/>
      <c r="I2499"/>
      <c r="J2499"/>
      <c r="K2499"/>
      <c r="L2499"/>
    </row>
    <row r="2500" spans="1:12" ht="22.95" customHeight="1" x14ac:dyDescent="0.25">
      <c r="A2500"/>
      <c r="B2500"/>
      <c r="C2500"/>
      <c r="D2500"/>
      <c r="E2500"/>
      <c r="F2500"/>
      <c r="G2500"/>
      <c r="H2500"/>
      <c r="I2500"/>
      <c r="J2500"/>
      <c r="K2500"/>
      <c r="L2500"/>
    </row>
    <row r="2501" spans="1:12" ht="22.95" customHeight="1" x14ac:dyDescent="0.25">
      <c r="A2501"/>
      <c r="B2501"/>
      <c r="C2501"/>
      <c r="D2501"/>
      <c r="E2501"/>
      <c r="F2501"/>
      <c r="G2501"/>
      <c r="H2501"/>
      <c r="I2501"/>
      <c r="J2501"/>
      <c r="K2501"/>
      <c r="L2501"/>
    </row>
    <row r="2502" spans="1:12" ht="22.95" customHeight="1" x14ac:dyDescent="0.25">
      <c r="A2502"/>
      <c r="B2502"/>
      <c r="C2502"/>
      <c r="D2502"/>
      <c r="E2502"/>
      <c r="F2502"/>
      <c r="G2502"/>
      <c r="H2502"/>
      <c r="I2502"/>
      <c r="J2502"/>
      <c r="K2502"/>
      <c r="L2502"/>
    </row>
    <row r="2503" spans="1:12" ht="100.2" customHeight="1" x14ac:dyDescent="0.25">
      <c r="A2503"/>
      <c r="B2503"/>
      <c r="C2503"/>
      <c r="D2503"/>
      <c r="E2503"/>
      <c r="F2503"/>
      <c r="G2503"/>
      <c r="H2503"/>
      <c r="I2503"/>
      <c r="J2503"/>
      <c r="K2503"/>
      <c r="L2503"/>
    </row>
    <row r="2504" spans="1:12" ht="22.95" customHeight="1" x14ac:dyDescent="0.25">
      <c r="A2504"/>
      <c r="B2504"/>
      <c r="C2504"/>
      <c r="D2504"/>
      <c r="E2504"/>
      <c r="F2504"/>
      <c r="G2504"/>
      <c r="H2504"/>
      <c r="I2504"/>
      <c r="J2504"/>
      <c r="K2504"/>
      <c r="L2504"/>
    </row>
    <row r="2505" spans="1:12" ht="22.95" customHeight="1" x14ac:dyDescent="0.25">
      <c r="A2505"/>
      <c r="B2505"/>
      <c r="C2505"/>
      <c r="D2505"/>
      <c r="E2505"/>
      <c r="F2505"/>
      <c r="G2505"/>
      <c r="H2505"/>
      <c r="I2505"/>
      <c r="J2505"/>
      <c r="K2505"/>
      <c r="L2505"/>
    </row>
    <row r="2506" spans="1:12" ht="22.95" customHeight="1" x14ac:dyDescent="0.25">
      <c r="A2506"/>
      <c r="B2506"/>
      <c r="C2506"/>
      <c r="D2506"/>
      <c r="E2506"/>
      <c r="F2506"/>
      <c r="G2506"/>
      <c r="H2506"/>
      <c r="I2506"/>
      <c r="J2506"/>
      <c r="K2506"/>
      <c r="L2506"/>
    </row>
    <row r="2507" spans="1:12" ht="22.95" customHeight="1" x14ac:dyDescent="0.25">
      <c r="A2507"/>
      <c r="B2507"/>
      <c r="C2507"/>
      <c r="D2507"/>
      <c r="E2507"/>
      <c r="F2507"/>
      <c r="G2507"/>
      <c r="H2507"/>
      <c r="I2507"/>
      <c r="J2507"/>
      <c r="K2507"/>
      <c r="L2507"/>
    </row>
    <row r="2508" spans="1:12" ht="22.95" customHeight="1" x14ac:dyDescent="0.25">
      <c r="A2508"/>
      <c r="B2508"/>
      <c r="C2508"/>
      <c r="D2508"/>
      <c r="E2508"/>
      <c r="F2508"/>
      <c r="G2508"/>
      <c r="H2508"/>
      <c r="I2508"/>
      <c r="J2508"/>
      <c r="K2508"/>
      <c r="L2508"/>
    </row>
    <row r="2509" spans="1:12" ht="22.95" customHeight="1" x14ac:dyDescent="0.25">
      <c r="A2509"/>
      <c r="B2509"/>
      <c r="C2509"/>
      <c r="D2509"/>
      <c r="E2509"/>
      <c r="F2509"/>
      <c r="G2509"/>
      <c r="H2509"/>
      <c r="I2509"/>
      <c r="J2509"/>
      <c r="K2509"/>
      <c r="L2509"/>
    </row>
    <row r="2510" spans="1:12" ht="22.95" customHeight="1" x14ac:dyDescent="0.25">
      <c r="A2510"/>
      <c r="B2510"/>
      <c r="C2510"/>
      <c r="D2510"/>
      <c r="E2510"/>
      <c r="F2510"/>
      <c r="G2510"/>
      <c r="H2510"/>
      <c r="I2510"/>
      <c r="J2510"/>
      <c r="K2510"/>
      <c r="L2510"/>
    </row>
    <row r="2511" spans="1:12" ht="22.95" customHeight="1" x14ac:dyDescent="0.25">
      <c r="A2511"/>
      <c r="B2511"/>
      <c r="C2511"/>
      <c r="D2511"/>
      <c r="E2511"/>
      <c r="F2511"/>
      <c r="G2511"/>
      <c r="H2511"/>
      <c r="I2511"/>
      <c r="J2511"/>
      <c r="K2511"/>
      <c r="L2511"/>
    </row>
    <row r="2512" spans="1:12" ht="22.95" customHeight="1" x14ac:dyDescent="0.25">
      <c r="A2512"/>
      <c r="B2512"/>
      <c r="C2512"/>
      <c r="D2512"/>
      <c r="E2512"/>
      <c r="F2512"/>
      <c r="G2512"/>
      <c r="H2512"/>
      <c r="I2512"/>
      <c r="J2512"/>
      <c r="K2512"/>
      <c r="L2512"/>
    </row>
    <row r="2513" spans="1:12" ht="22.95" customHeight="1" x14ac:dyDescent="0.25">
      <c r="A2513"/>
      <c r="B2513"/>
      <c r="C2513"/>
      <c r="D2513"/>
      <c r="E2513"/>
      <c r="F2513"/>
      <c r="G2513"/>
      <c r="H2513"/>
      <c r="I2513"/>
      <c r="J2513"/>
      <c r="K2513"/>
      <c r="L2513"/>
    </row>
    <row r="2514" spans="1:12" ht="22.95" customHeight="1" x14ac:dyDescent="0.25">
      <c r="A2514"/>
      <c r="B2514"/>
      <c r="C2514"/>
      <c r="D2514"/>
      <c r="E2514"/>
      <c r="F2514"/>
      <c r="G2514"/>
      <c r="H2514"/>
      <c r="I2514"/>
      <c r="J2514"/>
      <c r="K2514"/>
      <c r="L2514"/>
    </row>
    <row r="2515" spans="1:12" ht="22.95" customHeight="1" x14ac:dyDescent="0.25">
      <c r="A2515"/>
      <c r="B2515"/>
      <c r="C2515"/>
      <c r="D2515"/>
      <c r="E2515"/>
      <c r="F2515"/>
      <c r="G2515"/>
      <c r="H2515"/>
      <c r="I2515"/>
      <c r="J2515"/>
      <c r="K2515"/>
      <c r="L2515"/>
    </row>
    <row r="2516" spans="1:12" ht="22.95" customHeight="1" x14ac:dyDescent="0.25">
      <c r="A2516"/>
      <c r="B2516"/>
      <c r="C2516"/>
      <c r="D2516"/>
      <c r="E2516"/>
      <c r="F2516"/>
      <c r="G2516"/>
      <c r="H2516"/>
      <c r="I2516"/>
      <c r="J2516"/>
      <c r="K2516"/>
      <c r="L2516"/>
    </row>
    <row r="2517" spans="1:12" ht="22.95" customHeight="1" x14ac:dyDescent="0.25">
      <c r="A2517"/>
      <c r="B2517"/>
      <c r="C2517"/>
      <c r="D2517"/>
      <c r="E2517"/>
      <c r="F2517"/>
      <c r="G2517"/>
      <c r="H2517"/>
      <c r="I2517"/>
      <c r="J2517"/>
      <c r="K2517"/>
      <c r="L2517"/>
    </row>
    <row r="2518" spans="1:12" ht="22.95" customHeight="1" x14ac:dyDescent="0.25">
      <c r="A2518"/>
      <c r="B2518"/>
      <c r="C2518"/>
      <c r="D2518"/>
      <c r="E2518"/>
      <c r="F2518"/>
      <c r="G2518"/>
      <c r="H2518"/>
      <c r="I2518"/>
      <c r="J2518"/>
      <c r="K2518"/>
      <c r="L2518"/>
    </row>
    <row r="2519" spans="1:12" ht="22.95" customHeight="1" x14ac:dyDescent="0.25">
      <c r="A2519"/>
      <c r="B2519"/>
      <c r="C2519"/>
      <c r="D2519"/>
      <c r="E2519"/>
      <c r="F2519"/>
      <c r="G2519"/>
      <c r="H2519"/>
      <c r="I2519"/>
      <c r="J2519"/>
      <c r="K2519"/>
      <c r="L2519"/>
    </row>
    <row r="2520" spans="1:12" ht="22.95" customHeight="1" x14ac:dyDescent="0.25">
      <c r="A2520"/>
      <c r="B2520"/>
      <c r="C2520"/>
      <c r="D2520"/>
      <c r="E2520"/>
      <c r="F2520"/>
      <c r="G2520"/>
      <c r="H2520"/>
      <c r="I2520"/>
      <c r="J2520"/>
      <c r="K2520"/>
      <c r="L2520"/>
    </row>
    <row r="2521" spans="1:12" ht="22.95" customHeight="1" x14ac:dyDescent="0.25">
      <c r="A2521"/>
      <c r="B2521"/>
      <c r="C2521"/>
      <c r="D2521"/>
      <c r="E2521"/>
      <c r="F2521"/>
      <c r="G2521"/>
      <c r="H2521"/>
      <c r="I2521"/>
      <c r="J2521"/>
      <c r="K2521"/>
      <c r="L2521"/>
    </row>
    <row r="2522" spans="1:12" ht="22.95" customHeight="1" x14ac:dyDescent="0.25">
      <c r="A2522"/>
      <c r="B2522"/>
      <c r="C2522"/>
      <c r="D2522"/>
      <c r="E2522"/>
      <c r="F2522"/>
      <c r="G2522"/>
      <c r="H2522"/>
      <c r="I2522"/>
      <c r="J2522"/>
      <c r="K2522"/>
      <c r="L2522"/>
    </row>
    <row r="2523" spans="1:12" ht="22.95" customHeight="1" x14ac:dyDescent="0.25">
      <c r="A2523"/>
      <c r="B2523"/>
      <c r="C2523"/>
      <c r="D2523"/>
      <c r="E2523"/>
      <c r="F2523"/>
      <c r="G2523"/>
      <c r="H2523"/>
      <c r="I2523"/>
      <c r="J2523"/>
      <c r="K2523"/>
      <c r="L2523"/>
    </row>
    <row r="2524" spans="1:12" ht="22.95" customHeight="1" x14ac:dyDescent="0.25">
      <c r="A2524"/>
      <c r="B2524"/>
      <c r="C2524"/>
      <c r="D2524"/>
      <c r="E2524"/>
      <c r="F2524"/>
      <c r="G2524"/>
      <c r="H2524"/>
      <c r="I2524"/>
      <c r="J2524"/>
      <c r="K2524"/>
      <c r="L2524"/>
    </row>
    <row r="2525" spans="1:12" ht="22.95" customHeight="1" x14ac:dyDescent="0.25">
      <c r="A2525"/>
      <c r="B2525"/>
      <c r="C2525"/>
      <c r="D2525"/>
      <c r="E2525"/>
      <c r="F2525"/>
      <c r="G2525"/>
      <c r="H2525"/>
      <c r="I2525"/>
      <c r="J2525"/>
      <c r="K2525"/>
      <c r="L2525"/>
    </row>
    <row r="2526" spans="1:12" ht="22.95" customHeight="1" x14ac:dyDescent="0.25">
      <c r="A2526"/>
      <c r="B2526"/>
      <c r="C2526"/>
      <c r="D2526"/>
      <c r="E2526"/>
      <c r="F2526"/>
      <c r="G2526"/>
      <c r="H2526"/>
      <c r="I2526"/>
      <c r="J2526"/>
      <c r="K2526"/>
      <c r="L2526"/>
    </row>
    <row r="2527" spans="1:12" ht="22.95" customHeight="1" x14ac:dyDescent="0.25">
      <c r="A2527"/>
      <c r="B2527"/>
      <c r="C2527"/>
      <c r="D2527"/>
      <c r="E2527"/>
      <c r="F2527"/>
      <c r="G2527"/>
      <c r="H2527"/>
      <c r="I2527"/>
      <c r="J2527"/>
      <c r="K2527"/>
      <c r="L2527"/>
    </row>
    <row r="2528" spans="1:12" ht="22.95" customHeight="1" x14ac:dyDescent="0.25">
      <c r="A2528"/>
      <c r="B2528"/>
      <c r="C2528"/>
      <c r="D2528"/>
      <c r="E2528"/>
      <c r="F2528"/>
      <c r="G2528"/>
      <c r="H2528"/>
      <c r="I2528"/>
      <c r="J2528"/>
      <c r="K2528"/>
      <c r="L2528"/>
    </row>
    <row r="2529" spans="1:12" ht="22.95" customHeight="1" x14ac:dyDescent="0.25">
      <c r="A2529"/>
      <c r="B2529"/>
      <c r="C2529"/>
      <c r="D2529"/>
      <c r="E2529"/>
      <c r="F2529"/>
      <c r="G2529"/>
      <c r="H2529"/>
      <c r="I2529"/>
      <c r="J2529"/>
      <c r="K2529"/>
      <c r="L2529"/>
    </row>
    <row r="2530" spans="1:12" ht="22.95" customHeight="1" x14ac:dyDescent="0.25">
      <c r="A2530"/>
      <c r="B2530"/>
      <c r="C2530"/>
      <c r="D2530"/>
      <c r="E2530"/>
      <c r="F2530"/>
      <c r="G2530"/>
      <c r="H2530"/>
      <c r="I2530"/>
      <c r="J2530"/>
      <c r="K2530"/>
      <c r="L2530"/>
    </row>
    <row r="2531" spans="1:12" ht="22.95" customHeight="1" x14ac:dyDescent="0.25">
      <c r="A2531"/>
      <c r="B2531"/>
      <c r="C2531"/>
      <c r="D2531"/>
      <c r="E2531"/>
      <c r="F2531"/>
      <c r="G2531"/>
      <c r="H2531"/>
      <c r="I2531"/>
      <c r="J2531"/>
      <c r="K2531"/>
      <c r="L2531"/>
    </row>
    <row r="2532" spans="1:12" ht="22.95" customHeight="1" x14ac:dyDescent="0.25">
      <c r="A2532"/>
      <c r="B2532"/>
      <c r="C2532"/>
      <c r="D2532"/>
      <c r="E2532"/>
      <c r="F2532"/>
      <c r="G2532"/>
      <c r="H2532"/>
      <c r="I2532"/>
      <c r="J2532"/>
      <c r="K2532"/>
      <c r="L2532"/>
    </row>
    <row r="2533" spans="1:12" ht="22.95" customHeight="1" x14ac:dyDescent="0.25">
      <c r="A2533"/>
      <c r="B2533"/>
      <c r="C2533"/>
      <c r="D2533"/>
      <c r="E2533"/>
      <c r="F2533"/>
      <c r="G2533"/>
      <c r="H2533"/>
      <c r="I2533"/>
      <c r="J2533"/>
      <c r="K2533"/>
      <c r="L2533"/>
    </row>
    <row r="2534" spans="1:12" ht="22.95" customHeight="1" x14ac:dyDescent="0.25">
      <c r="A2534"/>
      <c r="B2534"/>
      <c r="C2534"/>
      <c r="D2534"/>
      <c r="E2534"/>
      <c r="F2534"/>
      <c r="G2534"/>
      <c r="H2534"/>
      <c r="I2534"/>
      <c r="J2534"/>
      <c r="K2534"/>
      <c r="L2534"/>
    </row>
    <row r="2535" spans="1:12" ht="22.95" customHeight="1" x14ac:dyDescent="0.25">
      <c r="A2535"/>
      <c r="B2535"/>
      <c r="C2535"/>
      <c r="D2535"/>
      <c r="E2535"/>
      <c r="F2535"/>
      <c r="G2535"/>
      <c r="H2535"/>
      <c r="I2535"/>
      <c r="J2535"/>
      <c r="K2535"/>
      <c r="L2535"/>
    </row>
    <row r="2536" spans="1:12" ht="22.95" customHeight="1" x14ac:dyDescent="0.25">
      <c r="A2536"/>
      <c r="B2536"/>
      <c r="C2536"/>
      <c r="D2536"/>
      <c r="E2536"/>
      <c r="F2536"/>
      <c r="G2536"/>
      <c r="H2536"/>
      <c r="I2536"/>
      <c r="J2536"/>
      <c r="K2536"/>
      <c r="L2536"/>
    </row>
    <row r="2537" spans="1:12" ht="22.95" customHeight="1" x14ac:dyDescent="0.25">
      <c r="A2537"/>
      <c r="B2537"/>
      <c r="C2537"/>
      <c r="D2537"/>
      <c r="E2537"/>
      <c r="F2537"/>
      <c r="G2537"/>
      <c r="H2537"/>
      <c r="I2537"/>
      <c r="J2537"/>
      <c r="K2537"/>
      <c r="L2537"/>
    </row>
    <row r="2538" spans="1:12" ht="22.95" customHeight="1" x14ac:dyDescent="0.25">
      <c r="A2538"/>
      <c r="B2538"/>
      <c r="C2538"/>
      <c r="D2538"/>
      <c r="E2538"/>
      <c r="F2538"/>
      <c r="G2538"/>
      <c r="H2538"/>
      <c r="I2538"/>
      <c r="J2538"/>
      <c r="K2538"/>
      <c r="L2538"/>
    </row>
    <row r="2539" spans="1:12" ht="22.95" customHeight="1" x14ac:dyDescent="0.25">
      <c r="A2539"/>
      <c r="B2539"/>
      <c r="C2539"/>
      <c r="D2539"/>
      <c r="E2539"/>
      <c r="F2539"/>
      <c r="G2539"/>
      <c r="H2539"/>
      <c r="I2539"/>
      <c r="J2539"/>
      <c r="K2539"/>
      <c r="L2539"/>
    </row>
    <row r="2540" spans="1:12" ht="22.95" customHeight="1" x14ac:dyDescent="0.25">
      <c r="A2540"/>
      <c r="B2540"/>
      <c r="C2540"/>
      <c r="D2540"/>
      <c r="E2540"/>
      <c r="F2540"/>
      <c r="G2540"/>
      <c r="H2540"/>
      <c r="I2540"/>
      <c r="J2540"/>
      <c r="K2540"/>
      <c r="L2540"/>
    </row>
    <row r="2541" spans="1:12" ht="22.95" customHeight="1" x14ac:dyDescent="0.25">
      <c r="A2541"/>
      <c r="B2541"/>
      <c r="C2541"/>
      <c r="D2541"/>
      <c r="E2541"/>
      <c r="F2541"/>
      <c r="G2541"/>
      <c r="H2541"/>
      <c r="I2541"/>
      <c r="J2541"/>
      <c r="K2541"/>
      <c r="L2541"/>
    </row>
    <row r="2542" spans="1:12" ht="22.95" customHeight="1" x14ac:dyDescent="0.25">
      <c r="A2542"/>
      <c r="B2542"/>
      <c r="C2542"/>
      <c r="D2542"/>
      <c r="E2542"/>
      <c r="F2542"/>
      <c r="G2542"/>
      <c r="H2542"/>
      <c r="I2542"/>
      <c r="J2542"/>
      <c r="K2542"/>
      <c r="L2542"/>
    </row>
    <row r="2543" spans="1:12" ht="22.95" customHeight="1" x14ac:dyDescent="0.25">
      <c r="A2543"/>
      <c r="B2543"/>
      <c r="C2543"/>
      <c r="D2543"/>
      <c r="E2543"/>
      <c r="F2543"/>
      <c r="G2543"/>
      <c r="H2543"/>
      <c r="I2543"/>
      <c r="J2543"/>
      <c r="K2543"/>
      <c r="L2543"/>
    </row>
    <row r="2544" spans="1:12" ht="22.95" customHeight="1" x14ac:dyDescent="0.25">
      <c r="A2544"/>
      <c r="B2544"/>
      <c r="C2544"/>
      <c r="D2544"/>
      <c r="E2544"/>
      <c r="F2544"/>
      <c r="G2544"/>
      <c r="H2544"/>
      <c r="I2544"/>
      <c r="J2544"/>
      <c r="K2544"/>
      <c r="L2544"/>
    </row>
    <row r="2545" spans="1:12" ht="22.95" customHeight="1" x14ac:dyDescent="0.25">
      <c r="A2545"/>
      <c r="B2545"/>
      <c r="C2545"/>
      <c r="D2545"/>
      <c r="E2545"/>
      <c r="F2545"/>
      <c r="G2545"/>
      <c r="H2545"/>
      <c r="I2545"/>
      <c r="J2545"/>
      <c r="K2545"/>
      <c r="L2545"/>
    </row>
    <row r="2546" spans="1:12" ht="22.95" customHeight="1" x14ac:dyDescent="0.25">
      <c r="A2546"/>
      <c r="B2546"/>
      <c r="C2546"/>
      <c r="D2546"/>
      <c r="E2546"/>
      <c r="F2546"/>
      <c r="G2546"/>
      <c r="H2546"/>
      <c r="I2546"/>
      <c r="J2546"/>
      <c r="K2546"/>
      <c r="L2546"/>
    </row>
    <row r="2547" spans="1:12" ht="22.95" customHeight="1" x14ac:dyDescent="0.25">
      <c r="A2547"/>
      <c r="B2547"/>
      <c r="C2547"/>
      <c r="D2547"/>
      <c r="E2547"/>
      <c r="F2547"/>
      <c r="G2547"/>
      <c r="H2547"/>
      <c r="I2547"/>
      <c r="J2547"/>
      <c r="K2547"/>
      <c r="L2547"/>
    </row>
    <row r="2548" spans="1:12" ht="22.95" customHeight="1" x14ac:dyDescent="0.25">
      <c r="A2548"/>
      <c r="B2548"/>
      <c r="C2548"/>
      <c r="D2548"/>
      <c r="E2548"/>
      <c r="F2548"/>
      <c r="G2548"/>
      <c r="H2548"/>
      <c r="I2548"/>
      <c r="J2548"/>
      <c r="K2548"/>
      <c r="L2548"/>
    </row>
    <row r="2549" spans="1:12" ht="22.95" customHeight="1" x14ac:dyDescent="0.25">
      <c r="A2549"/>
      <c r="B2549"/>
      <c r="C2549"/>
      <c r="D2549"/>
      <c r="E2549"/>
      <c r="F2549"/>
      <c r="G2549"/>
      <c r="H2549"/>
      <c r="I2549"/>
      <c r="J2549"/>
      <c r="K2549"/>
      <c r="L2549"/>
    </row>
    <row r="2550" spans="1:12" ht="22.95" customHeight="1" x14ac:dyDescent="0.25">
      <c r="A2550"/>
      <c r="B2550"/>
      <c r="C2550"/>
      <c r="D2550"/>
      <c r="E2550"/>
      <c r="F2550"/>
      <c r="G2550"/>
      <c r="H2550"/>
      <c r="I2550"/>
      <c r="J2550"/>
      <c r="K2550"/>
      <c r="L2550"/>
    </row>
    <row r="2551" spans="1:12" ht="22.95" customHeight="1" x14ac:dyDescent="0.25">
      <c r="A2551"/>
      <c r="B2551"/>
      <c r="C2551"/>
      <c r="D2551"/>
      <c r="E2551"/>
      <c r="F2551"/>
      <c r="G2551"/>
      <c r="H2551"/>
      <c r="I2551"/>
      <c r="J2551"/>
      <c r="K2551"/>
      <c r="L2551"/>
    </row>
    <row r="2552" spans="1:12" ht="22.95" customHeight="1" x14ac:dyDescent="0.25">
      <c r="A2552"/>
      <c r="B2552"/>
      <c r="C2552"/>
      <c r="D2552"/>
      <c r="E2552"/>
      <c r="F2552"/>
      <c r="G2552"/>
      <c r="H2552"/>
      <c r="I2552"/>
      <c r="J2552"/>
      <c r="K2552"/>
      <c r="L2552"/>
    </row>
    <row r="2553" spans="1:12" ht="22.95" customHeight="1" x14ac:dyDescent="0.25">
      <c r="A2553"/>
      <c r="B2553"/>
      <c r="C2553"/>
      <c r="D2553"/>
      <c r="E2553"/>
      <c r="F2553"/>
      <c r="G2553"/>
      <c r="H2553"/>
      <c r="I2553"/>
      <c r="J2553"/>
      <c r="K2553"/>
      <c r="L2553"/>
    </row>
    <row r="2554" spans="1:12" ht="22.95" customHeight="1" x14ac:dyDescent="0.25">
      <c r="A2554"/>
      <c r="B2554"/>
      <c r="C2554"/>
      <c r="D2554"/>
      <c r="E2554"/>
      <c r="F2554"/>
      <c r="G2554"/>
      <c r="H2554"/>
      <c r="I2554"/>
      <c r="J2554"/>
      <c r="K2554"/>
      <c r="L2554"/>
    </row>
    <row r="2555" spans="1:12" ht="22.95" customHeight="1" x14ac:dyDescent="0.25">
      <c r="A2555"/>
      <c r="B2555"/>
      <c r="C2555"/>
      <c r="D2555"/>
      <c r="E2555"/>
      <c r="F2555"/>
      <c r="G2555"/>
      <c r="H2555"/>
      <c r="I2555"/>
      <c r="J2555"/>
      <c r="K2555"/>
      <c r="L2555"/>
    </row>
    <row r="2556" spans="1:12" ht="22.95" customHeight="1" x14ac:dyDescent="0.25">
      <c r="A2556"/>
      <c r="B2556"/>
      <c r="C2556"/>
      <c r="D2556"/>
      <c r="E2556"/>
      <c r="F2556"/>
      <c r="G2556"/>
      <c r="H2556"/>
      <c r="I2556"/>
      <c r="J2556"/>
      <c r="K2556"/>
      <c r="L2556"/>
    </row>
    <row r="2557" spans="1:12" ht="22.95" customHeight="1" x14ac:dyDescent="0.25">
      <c r="A2557"/>
      <c r="B2557"/>
      <c r="C2557"/>
      <c r="D2557"/>
      <c r="E2557"/>
      <c r="F2557"/>
      <c r="G2557"/>
      <c r="H2557"/>
      <c r="I2557"/>
      <c r="J2557"/>
      <c r="K2557"/>
      <c r="L2557"/>
    </row>
    <row r="2558" spans="1:12" ht="22.95" customHeight="1" x14ac:dyDescent="0.25">
      <c r="A2558"/>
      <c r="B2558"/>
      <c r="C2558"/>
      <c r="D2558"/>
      <c r="E2558"/>
      <c r="F2558"/>
      <c r="G2558"/>
      <c r="H2558"/>
      <c r="I2558"/>
      <c r="J2558"/>
      <c r="K2558"/>
      <c r="L2558"/>
    </row>
    <row r="2559" spans="1:12" ht="22.95" customHeight="1" x14ac:dyDescent="0.25">
      <c r="A2559"/>
      <c r="B2559"/>
      <c r="C2559"/>
      <c r="D2559"/>
      <c r="E2559"/>
      <c r="F2559"/>
      <c r="G2559"/>
      <c r="H2559"/>
      <c r="I2559"/>
      <c r="J2559"/>
      <c r="K2559"/>
      <c r="L2559"/>
    </row>
    <row r="2560" spans="1:12" ht="22.95" customHeight="1" x14ac:dyDescent="0.25">
      <c r="A2560"/>
      <c r="B2560"/>
      <c r="C2560"/>
      <c r="D2560"/>
      <c r="E2560"/>
      <c r="F2560"/>
      <c r="G2560"/>
      <c r="H2560"/>
      <c r="I2560"/>
      <c r="J2560"/>
      <c r="K2560"/>
      <c r="L2560"/>
    </row>
    <row r="2561" spans="1:12" ht="22.95" customHeight="1" x14ac:dyDescent="0.25">
      <c r="A2561"/>
      <c r="B2561"/>
      <c r="C2561"/>
      <c r="D2561"/>
      <c r="E2561"/>
      <c r="F2561"/>
      <c r="G2561"/>
      <c r="H2561"/>
      <c r="I2561"/>
      <c r="J2561"/>
      <c r="K2561"/>
      <c r="L2561"/>
    </row>
    <row r="2562" spans="1:12" ht="22.95" customHeight="1" x14ac:dyDescent="0.25">
      <c r="A2562"/>
      <c r="B2562"/>
      <c r="C2562"/>
      <c r="D2562"/>
      <c r="E2562"/>
      <c r="F2562"/>
      <c r="G2562"/>
      <c r="H2562"/>
      <c r="I2562"/>
      <c r="J2562"/>
      <c r="K2562"/>
      <c r="L2562"/>
    </row>
    <row r="2563" spans="1:12" ht="22.95" customHeight="1" x14ac:dyDescent="0.25">
      <c r="A2563"/>
      <c r="B2563"/>
      <c r="C2563"/>
      <c r="D2563"/>
      <c r="E2563"/>
      <c r="F2563"/>
      <c r="G2563"/>
      <c r="H2563"/>
      <c r="I2563"/>
      <c r="J2563"/>
      <c r="K2563"/>
      <c r="L2563"/>
    </row>
    <row r="2564" spans="1:12" ht="22.95" customHeight="1" x14ac:dyDescent="0.25">
      <c r="A2564"/>
      <c r="B2564"/>
      <c r="C2564"/>
      <c r="D2564"/>
      <c r="E2564"/>
      <c r="F2564"/>
      <c r="G2564"/>
      <c r="H2564"/>
      <c r="I2564"/>
      <c r="J2564"/>
      <c r="K2564"/>
      <c r="L2564"/>
    </row>
    <row r="2565" spans="1:12" ht="22.95" customHeight="1" x14ac:dyDescent="0.25">
      <c r="A2565"/>
      <c r="B2565"/>
      <c r="C2565"/>
      <c r="D2565"/>
      <c r="E2565"/>
      <c r="F2565"/>
      <c r="G2565"/>
      <c r="H2565"/>
      <c r="I2565"/>
      <c r="J2565"/>
      <c r="K2565"/>
      <c r="L2565"/>
    </row>
    <row r="2566" spans="1:12" ht="22.95" customHeight="1" x14ac:dyDescent="0.25">
      <c r="A2566"/>
      <c r="B2566"/>
      <c r="C2566"/>
      <c r="D2566"/>
      <c r="E2566"/>
      <c r="F2566"/>
      <c r="G2566"/>
      <c r="H2566"/>
      <c r="I2566"/>
      <c r="J2566"/>
      <c r="K2566"/>
      <c r="L2566"/>
    </row>
    <row r="2567" spans="1:12" ht="22.95" customHeight="1" x14ac:dyDescent="0.25">
      <c r="A2567"/>
      <c r="B2567"/>
      <c r="C2567"/>
      <c r="D2567"/>
      <c r="E2567"/>
      <c r="F2567"/>
      <c r="G2567"/>
      <c r="H2567"/>
      <c r="I2567"/>
      <c r="J2567"/>
      <c r="K2567"/>
      <c r="L2567"/>
    </row>
    <row r="2568" spans="1:12" ht="100.2" customHeight="1" x14ac:dyDescent="0.25">
      <c r="A2568"/>
      <c r="B2568"/>
      <c r="C2568"/>
      <c r="D2568"/>
      <c r="E2568"/>
      <c r="F2568"/>
      <c r="G2568"/>
      <c r="H2568"/>
      <c r="I2568"/>
      <c r="J2568"/>
      <c r="K2568"/>
      <c r="L2568"/>
    </row>
    <row r="2569" spans="1:12" ht="22.95" customHeight="1" x14ac:dyDescent="0.25">
      <c r="A2569"/>
      <c r="B2569"/>
      <c r="C2569"/>
      <c r="D2569"/>
      <c r="E2569"/>
      <c r="F2569"/>
      <c r="G2569"/>
      <c r="H2569"/>
      <c r="I2569"/>
      <c r="J2569"/>
      <c r="K2569"/>
      <c r="L2569"/>
    </row>
    <row r="2570" spans="1:12" ht="22.95" customHeight="1" x14ac:dyDescent="0.25">
      <c r="A2570"/>
      <c r="B2570"/>
      <c r="C2570"/>
      <c r="D2570"/>
      <c r="E2570"/>
      <c r="F2570"/>
      <c r="G2570"/>
      <c r="H2570"/>
      <c r="I2570"/>
      <c r="J2570"/>
      <c r="K2570"/>
      <c r="L2570"/>
    </row>
    <row r="2571" spans="1:12" ht="22.95" customHeight="1" x14ac:dyDescent="0.25">
      <c r="A2571"/>
      <c r="B2571"/>
      <c r="C2571"/>
      <c r="D2571"/>
      <c r="E2571"/>
      <c r="F2571"/>
      <c r="G2571"/>
      <c r="H2571"/>
      <c r="I2571"/>
      <c r="J2571"/>
      <c r="K2571"/>
      <c r="L2571"/>
    </row>
    <row r="2572" spans="1:12" ht="22.95" customHeight="1" x14ac:dyDescent="0.25">
      <c r="A2572"/>
      <c r="B2572"/>
      <c r="C2572"/>
      <c r="D2572"/>
      <c r="E2572"/>
      <c r="F2572"/>
      <c r="G2572"/>
      <c r="H2572"/>
      <c r="I2572"/>
      <c r="J2572"/>
      <c r="K2572"/>
      <c r="L2572"/>
    </row>
    <row r="2573" spans="1:12" ht="22.95" customHeight="1" x14ac:dyDescent="0.25">
      <c r="A2573"/>
      <c r="B2573"/>
      <c r="C2573"/>
      <c r="D2573"/>
      <c r="E2573"/>
      <c r="F2573"/>
      <c r="G2573"/>
      <c r="H2573"/>
      <c r="I2573"/>
      <c r="J2573"/>
      <c r="K2573"/>
      <c r="L2573"/>
    </row>
    <row r="2574" spans="1:12" ht="22.95" customHeight="1" x14ac:dyDescent="0.25">
      <c r="A2574"/>
      <c r="B2574"/>
      <c r="C2574"/>
      <c r="D2574"/>
      <c r="E2574"/>
      <c r="F2574"/>
      <c r="G2574"/>
      <c r="H2574"/>
      <c r="I2574"/>
      <c r="J2574"/>
      <c r="K2574"/>
      <c r="L2574"/>
    </row>
    <row r="2575" spans="1:12" ht="22.95" customHeight="1" x14ac:dyDescent="0.25">
      <c r="A2575"/>
      <c r="B2575"/>
      <c r="C2575"/>
      <c r="D2575"/>
      <c r="E2575"/>
      <c r="F2575"/>
      <c r="G2575"/>
      <c r="H2575"/>
      <c r="I2575"/>
      <c r="J2575"/>
      <c r="K2575"/>
      <c r="L2575"/>
    </row>
    <row r="2576" spans="1:12" ht="22.95" customHeight="1" x14ac:dyDescent="0.25">
      <c r="A2576"/>
      <c r="B2576"/>
      <c r="C2576"/>
      <c r="D2576"/>
      <c r="E2576"/>
      <c r="F2576"/>
      <c r="G2576"/>
      <c r="H2576"/>
      <c r="I2576"/>
      <c r="J2576"/>
      <c r="K2576"/>
      <c r="L2576"/>
    </row>
    <row r="2577" spans="1:12" ht="22.95" customHeight="1" x14ac:dyDescent="0.25">
      <c r="A2577"/>
      <c r="B2577"/>
      <c r="C2577"/>
      <c r="D2577"/>
      <c r="E2577"/>
      <c r="F2577"/>
      <c r="G2577"/>
      <c r="H2577"/>
      <c r="I2577"/>
      <c r="J2577"/>
      <c r="K2577"/>
      <c r="L2577"/>
    </row>
    <row r="2578" spans="1:12" ht="22.95" customHeight="1" x14ac:dyDescent="0.25">
      <c r="A2578"/>
      <c r="B2578"/>
      <c r="C2578"/>
      <c r="D2578"/>
      <c r="E2578"/>
      <c r="F2578"/>
      <c r="G2578"/>
      <c r="H2578"/>
      <c r="I2578"/>
      <c r="J2578"/>
      <c r="K2578"/>
      <c r="L2578"/>
    </row>
    <row r="2579" spans="1:12" ht="22.95" customHeight="1" x14ac:dyDescent="0.25">
      <c r="A2579"/>
      <c r="B2579"/>
      <c r="C2579"/>
      <c r="D2579"/>
      <c r="E2579"/>
      <c r="F2579"/>
      <c r="G2579"/>
      <c r="H2579"/>
      <c r="I2579"/>
      <c r="J2579"/>
      <c r="K2579"/>
      <c r="L2579"/>
    </row>
    <row r="2580" spans="1:12" ht="22.95" customHeight="1" x14ac:dyDescent="0.25">
      <c r="A2580"/>
      <c r="B2580"/>
      <c r="C2580"/>
      <c r="D2580"/>
      <c r="E2580"/>
      <c r="F2580"/>
      <c r="G2580"/>
      <c r="H2580"/>
      <c r="I2580"/>
      <c r="J2580"/>
      <c r="K2580"/>
      <c r="L2580"/>
    </row>
    <row r="2581" spans="1:12" ht="22.95" customHeight="1" x14ac:dyDescent="0.25">
      <c r="A2581"/>
      <c r="B2581"/>
      <c r="C2581"/>
      <c r="D2581"/>
      <c r="E2581"/>
      <c r="F2581"/>
      <c r="G2581"/>
      <c r="H2581"/>
      <c r="I2581"/>
      <c r="J2581"/>
      <c r="K2581"/>
      <c r="L2581"/>
    </row>
    <row r="2582" spans="1:12" ht="22.95" customHeight="1" x14ac:dyDescent="0.25">
      <c r="A2582"/>
      <c r="B2582"/>
      <c r="C2582"/>
      <c r="D2582"/>
      <c r="E2582"/>
      <c r="F2582"/>
      <c r="G2582"/>
      <c r="H2582"/>
      <c r="I2582"/>
      <c r="J2582"/>
      <c r="K2582"/>
      <c r="L2582"/>
    </row>
    <row r="2583" spans="1:12" ht="22.95" customHeight="1" x14ac:dyDescent="0.25">
      <c r="A2583"/>
      <c r="B2583"/>
      <c r="C2583"/>
      <c r="D2583"/>
      <c r="E2583"/>
      <c r="F2583"/>
      <c r="G2583"/>
      <c r="H2583"/>
      <c r="I2583"/>
      <c r="J2583"/>
      <c r="K2583"/>
      <c r="L2583"/>
    </row>
    <row r="2584" spans="1:12" ht="22.95" customHeight="1" x14ac:dyDescent="0.25">
      <c r="A2584"/>
      <c r="B2584"/>
      <c r="C2584"/>
      <c r="D2584"/>
      <c r="E2584"/>
      <c r="F2584"/>
      <c r="G2584"/>
      <c r="H2584"/>
      <c r="I2584"/>
      <c r="J2584"/>
      <c r="K2584"/>
      <c r="L2584"/>
    </row>
    <row r="2585" spans="1:12" ht="22.95" customHeight="1" x14ac:dyDescent="0.25">
      <c r="A2585"/>
      <c r="B2585"/>
      <c r="C2585"/>
      <c r="D2585"/>
      <c r="E2585"/>
      <c r="F2585"/>
      <c r="G2585"/>
      <c r="H2585"/>
      <c r="I2585"/>
      <c r="J2585"/>
      <c r="K2585"/>
      <c r="L2585"/>
    </row>
    <row r="2586" spans="1:12" ht="22.95" customHeight="1" x14ac:dyDescent="0.25">
      <c r="A2586"/>
      <c r="B2586"/>
      <c r="C2586"/>
      <c r="D2586"/>
      <c r="E2586"/>
      <c r="F2586"/>
      <c r="G2586"/>
      <c r="H2586"/>
      <c r="I2586"/>
      <c r="J2586"/>
      <c r="K2586"/>
      <c r="L2586"/>
    </row>
    <row r="2587" spans="1:12" ht="22.95" customHeight="1" x14ac:dyDescent="0.25">
      <c r="A2587"/>
      <c r="B2587"/>
      <c r="C2587"/>
      <c r="D2587"/>
      <c r="E2587"/>
      <c r="F2587"/>
      <c r="G2587"/>
      <c r="H2587"/>
      <c r="I2587"/>
      <c r="J2587"/>
      <c r="K2587"/>
      <c r="L2587"/>
    </row>
    <row r="2588" spans="1:12" ht="22.95" customHeight="1" x14ac:dyDescent="0.25">
      <c r="A2588"/>
      <c r="B2588"/>
      <c r="C2588"/>
      <c r="D2588"/>
      <c r="E2588"/>
      <c r="F2588"/>
      <c r="G2588"/>
      <c r="H2588"/>
      <c r="I2588"/>
      <c r="J2588"/>
      <c r="K2588"/>
      <c r="L2588"/>
    </row>
    <row r="2589" spans="1:12" ht="22.95" customHeight="1" x14ac:dyDescent="0.25">
      <c r="A2589"/>
      <c r="B2589"/>
      <c r="C2589"/>
      <c r="D2589"/>
      <c r="E2589"/>
      <c r="F2589"/>
      <c r="G2589"/>
      <c r="H2589"/>
      <c r="I2589"/>
      <c r="J2589"/>
      <c r="K2589"/>
      <c r="L2589"/>
    </row>
    <row r="2590" spans="1:12" ht="22.95" customHeight="1" x14ac:dyDescent="0.25">
      <c r="A2590"/>
      <c r="B2590"/>
      <c r="C2590"/>
      <c r="D2590"/>
      <c r="E2590"/>
      <c r="F2590"/>
      <c r="G2590"/>
      <c r="H2590"/>
      <c r="I2590"/>
      <c r="J2590"/>
      <c r="K2590"/>
      <c r="L2590"/>
    </row>
    <row r="2591" spans="1:12" ht="22.95" customHeight="1" x14ac:dyDescent="0.25">
      <c r="A2591"/>
      <c r="B2591"/>
      <c r="C2591"/>
      <c r="D2591"/>
      <c r="E2591"/>
      <c r="F2591"/>
      <c r="G2591"/>
      <c r="H2591"/>
      <c r="I2591"/>
      <c r="J2591"/>
      <c r="K2591"/>
      <c r="L2591"/>
    </row>
    <row r="2592" spans="1:12" ht="22.95" customHeight="1" x14ac:dyDescent="0.25">
      <c r="A2592"/>
      <c r="B2592"/>
      <c r="C2592"/>
      <c r="D2592"/>
      <c r="E2592"/>
      <c r="F2592"/>
      <c r="G2592"/>
      <c r="H2592"/>
      <c r="I2592"/>
      <c r="J2592"/>
      <c r="K2592"/>
      <c r="L2592"/>
    </row>
    <row r="2593" spans="1:12" ht="22.95" customHeight="1" x14ac:dyDescent="0.25">
      <c r="A2593"/>
      <c r="B2593"/>
      <c r="C2593"/>
      <c r="D2593"/>
      <c r="E2593"/>
      <c r="F2593"/>
      <c r="G2593"/>
      <c r="H2593"/>
      <c r="I2593"/>
      <c r="J2593"/>
      <c r="K2593"/>
      <c r="L2593"/>
    </row>
    <row r="2594" spans="1:12" ht="22.95" customHeight="1" x14ac:dyDescent="0.25">
      <c r="A2594"/>
      <c r="B2594"/>
      <c r="C2594"/>
      <c r="D2594"/>
      <c r="E2594"/>
      <c r="F2594"/>
      <c r="G2594"/>
      <c r="H2594"/>
      <c r="I2594"/>
      <c r="J2594"/>
      <c r="K2594"/>
      <c r="L2594"/>
    </row>
    <row r="2595" spans="1:12" ht="22.95" customHeight="1" x14ac:dyDescent="0.25">
      <c r="A2595"/>
      <c r="B2595"/>
      <c r="C2595"/>
      <c r="D2595"/>
      <c r="E2595"/>
      <c r="F2595"/>
      <c r="G2595"/>
      <c r="H2595"/>
      <c r="I2595"/>
      <c r="J2595"/>
      <c r="K2595"/>
      <c r="L2595"/>
    </row>
    <row r="2596" spans="1:12" ht="22.95" customHeight="1" x14ac:dyDescent="0.25">
      <c r="A2596"/>
      <c r="B2596"/>
      <c r="C2596"/>
      <c r="D2596"/>
      <c r="E2596"/>
      <c r="F2596"/>
      <c r="G2596"/>
      <c r="H2596"/>
      <c r="I2596"/>
      <c r="J2596"/>
      <c r="K2596"/>
      <c r="L2596"/>
    </row>
    <row r="2597" spans="1:12" ht="22.95" customHeight="1" x14ac:dyDescent="0.25">
      <c r="A2597"/>
      <c r="B2597"/>
      <c r="C2597"/>
      <c r="D2597"/>
      <c r="E2597"/>
      <c r="F2597"/>
      <c r="G2597"/>
      <c r="H2597"/>
      <c r="I2597"/>
      <c r="J2597"/>
      <c r="K2597"/>
      <c r="L2597"/>
    </row>
    <row r="2598" spans="1:12" ht="22.95" customHeight="1" x14ac:dyDescent="0.25">
      <c r="A2598"/>
      <c r="B2598"/>
      <c r="C2598"/>
      <c r="D2598"/>
      <c r="E2598"/>
      <c r="F2598"/>
      <c r="G2598"/>
      <c r="H2598"/>
      <c r="I2598"/>
      <c r="J2598"/>
      <c r="K2598"/>
      <c r="L2598"/>
    </row>
    <row r="2599" spans="1:12" ht="22.95" customHeight="1" x14ac:dyDescent="0.25">
      <c r="A2599"/>
      <c r="B2599"/>
      <c r="C2599"/>
      <c r="D2599"/>
      <c r="E2599"/>
      <c r="F2599"/>
      <c r="G2599"/>
      <c r="H2599"/>
      <c r="I2599"/>
      <c r="J2599"/>
      <c r="K2599"/>
      <c r="L2599"/>
    </row>
    <row r="2600" spans="1:12" ht="22.95" customHeight="1" x14ac:dyDescent="0.25">
      <c r="A2600"/>
      <c r="B2600"/>
      <c r="C2600"/>
      <c r="D2600"/>
      <c r="E2600"/>
      <c r="F2600"/>
      <c r="G2600"/>
      <c r="H2600"/>
      <c r="I2600"/>
      <c r="J2600"/>
      <c r="K2600"/>
      <c r="L2600"/>
    </row>
    <row r="2601" spans="1:12" ht="22.95" customHeight="1" x14ac:dyDescent="0.25">
      <c r="A2601"/>
      <c r="B2601"/>
      <c r="C2601"/>
      <c r="D2601"/>
      <c r="E2601"/>
      <c r="F2601"/>
      <c r="G2601"/>
      <c r="H2601"/>
      <c r="I2601"/>
      <c r="J2601"/>
      <c r="K2601"/>
      <c r="L2601"/>
    </row>
    <row r="2602" spans="1:12" ht="22.95" customHeight="1" x14ac:dyDescent="0.25">
      <c r="A2602"/>
      <c r="B2602"/>
      <c r="C2602"/>
      <c r="D2602"/>
      <c r="E2602"/>
      <c r="F2602"/>
      <c r="G2602"/>
      <c r="H2602"/>
      <c r="I2602"/>
      <c r="J2602"/>
      <c r="K2602"/>
      <c r="L2602"/>
    </row>
    <row r="2603" spans="1:12" ht="22.95" customHeight="1" x14ac:dyDescent="0.25">
      <c r="A2603"/>
      <c r="B2603"/>
      <c r="C2603"/>
      <c r="D2603"/>
      <c r="E2603"/>
      <c r="F2603"/>
      <c r="G2603"/>
      <c r="H2603"/>
      <c r="I2603"/>
      <c r="J2603"/>
      <c r="K2603"/>
      <c r="L2603"/>
    </row>
    <row r="2604" spans="1:12" ht="22.95" customHeight="1" x14ac:dyDescent="0.25">
      <c r="A2604"/>
      <c r="B2604"/>
      <c r="C2604"/>
      <c r="D2604"/>
      <c r="E2604"/>
      <c r="F2604"/>
      <c r="G2604"/>
      <c r="H2604"/>
      <c r="I2604"/>
      <c r="J2604"/>
      <c r="K2604"/>
      <c r="L2604"/>
    </row>
    <row r="2605" spans="1:12" ht="22.95" customHeight="1" x14ac:dyDescent="0.25">
      <c r="A2605"/>
      <c r="B2605"/>
      <c r="C2605"/>
      <c r="D2605"/>
      <c r="E2605"/>
      <c r="F2605"/>
      <c r="G2605"/>
      <c r="H2605"/>
      <c r="I2605"/>
      <c r="J2605"/>
      <c r="K2605"/>
      <c r="L2605"/>
    </row>
    <row r="2606" spans="1:12" ht="22.95" customHeight="1" x14ac:dyDescent="0.25">
      <c r="A2606"/>
      <c r="B2606"/>
      <c r="C2606"/>
      <c r="D2606"/>
      <c r="E2606"/>
      <c r="F2606"/>
      <c r="G2606"/>
      <c r="H2606"/>
      <c r="I2606"/>
      <c r="J2606"/>
      <c r="K2606"/>
      <c r="L2606"/>
    </row>
    <row r="2607" spans="1:12" ht="22.95" customHeight="1" x14ac:dyDescent="0.25">
      <c r="A2607"/>
      <c r="B2607"/>
      <c r="C2607"/>
      <c r="D2607"/>
      <c r="E2607"/>
      <c r="F2607"/>
      <c r="G2607"/>
      <c r="H2607"/>
      <c r="I2607"/>
      <c r="J2607"/>
      <c r="K2607"/>
      <c r="L2607"/>
    </row>
    <row r="2608" spans="1:12" ht="22.95" customHeight="1" x14ac:dyDescent="0.25">
      <c r="A2608"/>
      <c r="B2608"/>
      <c r="C2608"/>
      <c r="D2608"/>
      <c r="E2608"/>
      <c r="F2608"/>
      <c r="G2608"/>
      <c r="H2608"/>
      <c r="I2608"/>
      <c r="J2608"/>
      <c r="K2608"/>
      <c r="L2608"/>
    </row>
    <row r="2609" spans="1:12" ht="22.95" customHeight="1" x14ac:dyDescent="0.25">
      <c r="A2609"/>
      <c r="B2609"/>
      <c r="C2609"/>
      <c r="D2609"/>
      <c r="E2609"/>
      <c r="F2609"/>
      <c r="G2609"/>
      <c r="H2609"/>
      <c r="I2609"/>
      <c r="J2609"/>
      <c r="K2609"/>
      <c r="L2609"/>
    </row>
    <row r="2610" spans="1:12" ht="22.95" customHeight="1" x14ac:dyDescent="0.25">
      <c r="A2610"/>
      <c r="B2610"/>
      <c r="C2610"/>
      <c r="D2610"/>
      <c r="E2610"/>
      <c r="F2610"/>
      <c r="G2610"/>
      <c r="H2610"/>
      <c r="I2610"/>
      <c r="J2610"/>
      <c r="K2610"/>
      <c r="L2610"/>
    </row>
    <row r="2611" spans="1:12" ht="22.95" customHeight="1" x14ac:dyDescent="0.25">
      <c r="A2611"/>
      <c r="B2611"/>
      <c r="C2611"/>
      <c r="D2611"/>
      <c r="E2611"/>
      <c r="F2611"/>
      <c r="G2611"/>
      <c r="H2611"/>
      <c r="I2611"/>
      <c r="J2611"/>
      <c r="K2611"/>
      <c r="L2611"/>
    </row>
    <row r="2612" spans="1:12" ht="22.95" customHeight="1" x14ac:dyDescent="0.25">
      <c r="A2612"/>
      <c r="B2612"/>
      <c r="C2612"/>
      <c r="D2612"/>
      <c r="E2612"/>
      <c r="F2612"/>
      <c r="G2612"/>
      <c r="H2612"/>
      <c r="I2612"/>
      <c r="J2612"/>
      <c r="K2612"/>
      <c r="L2612"/>
    </row>
    <row r="2613" spans="1:12" ht="22.95" customHeight="1" x14ac:dyDescent="0.25">
      <c r="A2613"/>
      <c r="B2613"/>
      <c r="C2613"/>
      <c r="D2613"/>
      <c r="E2613"/>
      <c r="F2613"/>
      <c r="G2613"/>
      <c r="H2613"/>
      <c r="I2613"/>
      <c r="J2613"/>
      <c r="K2613"/>
      <c r="L2613"/>
    </row>
    <row r="2614" spans="1:12" ht="22.95" customHeight="1" x14ac:dyDescent="0.25">
      <c r="A2614"/>
      <c r="B2614"/>
      <c r="C2614"/>
      <c r="D2614"/>
      <c r="E2614"/>
      <c r="F2614"/>
      <c r="G2614"/>
      <c r="H2614"/>
      <c r="I2614"/>
      <c r="J2614"/>
      <c r="K2614"/>
      <c r="L2614"/>
    </row>
    <row r="2615" spans="1:12" ht="22.95" customHeight="1" x14ac:dyDescent="0.25">
      <c r="A2615"/>
      <c r="B2615"/>
      <c r="C2615"/>
      <c r="D2615"/>
      <c r="E2615"/>
      <c r="F2615"/>
      <c r="G2615"/>
      <c r="H2615"/>
      <c r="I2615"/>
      <c r="J2615"/>
      <c r="K2615"/>
      <c r="L2615"/>
    </row>
    <row r="2616" spans="1:12" ht="22.95" customHeight="1" x14ac:dyDescent="0.25">
      <c r="A2616"/>
      <c r="B2616"/>
      <c r="C2616"/>
      <c r="D2616"/>
      <c r="E2616"/>
      <c r="F2616"/>
      <c r="G2616"/>
      <c r="H2616"/>
      <c r="I2616"/>
      <c r="J2616"/>
      <c r="K2616"/>
      <c r="L2616"/>
    </row>
    <row r="2617" spans="1:12" ht="22.95" customHeight="1" x14ac:dyDescent="0.25">
      <c r="A2617"/>
      <c r="B2617"/>
      <c r="C2617"/>
      <c r="D2617"/>
      <c r="E2617"/>
      <c r="F2617"/>
      <c r="G2617"/>
      <c r="H2617"/>
      <c r="I2617"/>
      <c r="J2617"/>
      <c r="K2617"/>
      <c r="L2617"/>
    </row>
    <row r="2618" spans="1:12" ht="22.95" customHeight="1" x14ac:dyDescent="0.25">
      <c r="A2618"/>
      <c r="B2618"/>
      <c r="C2618"/>
      <c r="D2618"/>
      <c r="E2618"/>
      <c r="F2618"/>
      <c r="G2618"/>
      <c r="H2618"/>
      <c r="I2618"/>
      <c r="J2618"/>
      <c r="K2618"/>
      <c r="L2618"/>
    </row>
    <row r="2619" spans="1:12" ht="22.95" customHeight="1" x14ac:dyDescent="0.25">
      <c r="A2619"/>
      <c r="B2619"/>
      <c r="C2619"/>
      <c r="D2619"/>
      <c r="E2619"/>
      <c r="F2619"/>
      <c r="G2619"/>
      <c r="H2619"/>
      <c r="I2619"/>
      <c r="J2619"/>
      <c r="K2619"/>
      <c r="L2619"/>
    </row>
    <row r="2620" spans="1:12" ht="22.95" customHeight="1" x14ac:dyDescent="0.25">
      <c r="A2620"/>
      <c r="B2620"/>
      <c r="C2620"/>
      <c r="D2620"/>
      <c r="E2620"/>
      <c r="F2620"/>
      <c r="G2620"/>
      <c r="H2620"/>
      <c r="I2620"/>
      <c r="J2620"/>
      <c r="K2620"/>
      <c r="L2620"/>
    </row>
    <row r="2621" spans="1:12" ht="22.95" customHeight="1" x14ac:dyDescent="0.25">
      <c r="A2621"/>
      <c r="B2621"/>
      <c r="C2621"/>
      <c r="D2621"/>
      <c r="E2621"/>
      <c r="F2621"/>
      <c r="G2621"/>
      <c r="H2621"/>
      <c r="I2621"/>
      <c r="J2621"/>
      <c r="K2621"/>
      <c r="L2621"/>
    </row>
    <row r="2622" spans="1:12" ht="22.95" customHeight="1" x14ac:dyDescent="0.25">
      <c r="A2622"/>
      <c r="B2622"/>
      <c r="C2622"/>
      <c r="D2622"/>
      <c r="E2622"/>
      <c r="F2622"/>
      <c r="G2622"/>
      <c r="H2622"/>
      <c r="I2622"/>
      <c r="J2622"/>
      <c r="K2622"/>
      <c r="L2622"/>
    </row>
    <row r="2623" spans="1:12" ht="22.95" customHeight="1" x14ac:dyDescent="0.25">
      <c r="A2623"/>
      <c r="B2623"/>
      <c r="C2623"/>
      <c r="D2623"/>
      <c r="E2623"/>
      <c r="F2623"/>
      <c r="G2623"/>
      <c r="H2623"/>
      <c r="I2623"/>
      <c r="J2623"/>
      <c r="K2623"/>
      <c r="L2623"/>
    </row>
    <row r="2624" spans="1:12" ht="22.95" customHeight="1" x14ac:dyDescent="0.25">
      <c r="A2624"/>
      <c r="B2624"/>
      <c r="C2624"/>
      <c r="D2624"/>
      <c r="E2624"/>
      <c r="F2624"/>
      <c r="G2624"/>
      <c r="H2624"/>
      <c r="I2624"/>
      <c r="J2624"/>
      <c r="K2624"/>
      <c r="L2624"/>
    </row>
    <row r="2625" spans="1:12" ht="22.95" customHeight="1" x14ac:dyDescent="0.25">
      <c r="A2625"/>
      <c r="B2625"/>
      <c r="C2625"/>
      <c r="D2625"/>
      <c r="E2625"/>
      <c r="F2625"/>
      <c r="G2625"/>
      <c r="H2625"/>
      <c r="I2625"/>
      <c r="J2625"/>
      <c r="K2625"/>
      <c r="L2625"/>
    </row>
    <row r="2626" spans="1:12" ht="22.95" customHeight="1" x14ac:dyDescent="0.25">
      <c r="A2626"/>
      <c r="B2626"/>
      <c r="C2626"/>
      <c r="D2626"/>
      <c r="E2626"/>
      <c r="F2626"/>
      <c r="G2626"/>
      <c r="H2626"/>
      <c r="I2626"/>
      <c r="J2626"/>
      <c r="K2626"/>
      <c r="L2626"/>
    </row>
    <row r="2627" spans="1:12" ht="22.95" customHeight="1" x14ac:dyDescent="0.25">
      <c r="A2627"/>
      <c r="B2627"/>
      <c r="C2627"/>
      <c r="D2627"/>
      <c r="E2627"/>
      <c r="F2627"/>
      <c r="G2627"/>
      <c r="H2627"/>
      <c r="I2627"/>
      <c r="J2627"/>
      <c r="K2627"/>
      <c r="L2627"/>
    </row>
    <row r="2628" spans="1:12" ht="22.95" customHeight="1" x14ac:dyDescent="0.25">
      <c r="A2628"/>
      <c r="B2628"/>
      <c r="C2628"/>
      <c r="D2628"/>
      <c r="E2628"/>
      <c r="F2628"/>
      <c r="G2628"/>
      <c r="H2628"/>
      <c r="I2628"/>
      <c r="J2628"/>
      <c r="K2628"/>
      <c r="L2628"/>
    </row>
    <row r="2629" spans="1:12" ht="22.95" customHeight="1" x14ac:dyDescent="0.25">
      <c r="A2629"/>
      <c r="B2629"/>
      <c r="C2629"/>
      <c r="D2629"/>
      <c r="E2629"/>
      <c r="F2629"/>
      <c r="G2629"/>
      <c r="H2629"/>
      <c r="I2629"/>
      <c r="J2629"/>
      <c r="K2629"/>
      <c r="L2629"/>
    </row>
    <row r="2630" spans="1:12" ht="22.95" customHeight="1" x14ac:dyDescent="0.25">
      <c r="A2630"/>
      <c r="B2630"/>
      <c r="C2630"/>
      <c r="D2630"/>
      <c r="E2630"/>
      <c r="F2630"/>
      <c r="G2630"/>
      <c r="H2630"/>
      <c r="I2630"/>
      <c r="J2630"/>
      <c r="K2630"/>
      <c r="L2630"/>
    </row>
    <row r="2631" spans="1:12" ht="22.95" customHeight="1" x14ac:dyDescent="0.25">
      <c r="A2631"/>
      <c r="B2631"/>
      <c r="C2631"/>
      <c r="D2631"/>
      <c r="E2631"/>
      <c r="F2631"/>
      <c r="G2631"/>
      <c r="H2631"/>
      <c r="I2631"/>
      <c r="J2631"/>
      <c r="K2631"/>
      <c r="L2631"/>
    </row>
    <row r="2632" spans="1:12" ht="22.95" customHeight="1" x14ac:dyDescent="0.25">
      <c r="A2632"/>
      <c r="B2632"/>
      <c r="C2632"/>
      <c r="D2632"/>
      <c r="E2632"/>
      <c r="F2632"/>
      <c r="G2632"/>
      <c r="H2632"/>
      <c r="I2632"/>
      <c r="J2632"/>
      <c r="K2632"/>
      <c r="L2632"/>
    </row>
    <row r="2633" spans="1:12" ht="22.95" customHeight="1" x14ac:dyDescent="0.25">
      <c r="A2633"/>
      <c r="B2633"/>
      <c r="C2633"/>
      <c r="D2633"/>
      <c r="E2633"/>
      <c r="F2633"/>
      <c r="G2633"/>
      <c r="H2633"/>
      <c r="I2633"/>
      <c r="J2633"/>
      <c r="K2633"/>
      <c r="L2633"/>
    </row>
    <row r="2634" spans="1:12" ht="57.6" customHeight="1" x14ac:dyDescent="0.25">
      <c r="A2634"/>
      <c r="B2634"/>
      <c r="C2634"/>
      <c r="D2634"/>
      <c r="E2634"/>
      <c r="F2634"/>
      <c r="G2634"/>
      <c r="H2634"/>
      <c r="I2634"/>
      <c r="J2634"/>
      <c r="K2634"/>
      <c r="L2634"/>
    </row>
    <row r="2635" spans="1:12" ht="22.95" customHeight="1" x14ac:dyDescent="0.25">
      <c r="A2635"/>
      <c r="B2635"/>
      <c r="C2635"/>
      <c r="D2635"/>
      <c r="E2635"/>
      <c r="F2635"/>
      <c r="G2635"/>
      <c r="H2635"/>
      <c r="I2635"/>
      <c r="J2635"/>
      <c r="K2635"/>
      <c r="L2635"/>
    </row>
    <row r="2636" spans="1:12" ht="22.95" customHeight="1" x14ac:dyDescent="0.25">
      <c r="A2636"/>
      <c r="B2636"/>
      <c r="C2636"/>
      <c r="D2636"/>
      <c r="E2636"/>
      <c r="F2636"/>
      <c r="G2636"/>
      <c r="H2636"/>
      <c r="I2636"/>
      <c r="J2636"/>
      <c r="K2636"/>
      <c r="L2636"/>
    </row>
    <row r="2637" spans="1:12" ht="22.95" customHeight="1" x14ac:dyDescent="0.25">
      <c r="A2637"/>
      <c r="B2637"/>
      <c r="C2637"/>
      <c r="D2637"/>
      <c r="E2637"/>
      <c r="F2637"/>
      <c r="G2637"/>
      <c r="H2637"/>
      <c r="I2637"/>
      <c r="J2637"/>
      <c r="K2637"/>
      <c r="L2637"/>
    </row>
    <row r="2638" spans="1:12" ht="22.95" customHeight="1" x14ac:dyDescent="0.25">
      <c r="A2638"/>
      <c r="B2638"/>
      <c r="C2638"/>
      <c r="D2638"/>
      <c r="E2638"/>
      <c r="F2638"/>
      <c r="G2638"/>
      <c r="H2638"/>
      <c r="I2638"/>
      <c r="J2638"/>
      <c r="K2638"/>
      <c r="L2638"/>
    </row>
    <row r="2639" spans="1:12" ht="22.95" customHeight="1" x14ac:dyDescent="0.25">
      <c r="A2639"/>
      <c r="B2639"/>
      <c r="C2639"/>
      <c r="D2639"/>
      <c r="E2639"/>
      <c r="F2639"/>
      <c r="G2639"/>
      <c r="H2639"/>
      <c r="I2639"/>
      <c r="J2639"/>
      <c r="K2639"/>
      <c r="L2639"/>
    </row>
    <row r="2640" spans="1:12" ht="22.95" customHeight="1" x14ac:dyDescent="0.25">
      <c r="A2640"/>
      <c r="B2640"/>
      <c r="C2640"/>
      <c r="D2640"/>
      <c r="E2640"/>
      <c r="F2640"/>
      <c r="G2640"/>
      <c r="H2640"/>
      <c r="I2640"/>
      <c r="J2640"/>
      <c r="K2640"/>
      <c r="L2640"/>
    </row>
    <row r="2641" spans="1:12" ht="22.95" customHeight="1" x14ac:dyDescent="0.25">
      <c r="A2641"/>
      <c r="B2641"/>
      <c r="C2641"/>
      <c r="D2641"/>
      <c r="E2641"/>
      <c r="F2641"/>
      <c r="G2641"/>
      <c r="H2641"/>
      <c r="I2641"/>
      <c r="J2641"/>
      <c r="K2641"/>
      <c r="L2641"/>
    </row>
    <row r="2642" spans="1:12" ht="22.95" customHeight="1" x14ac:dyDescent="0.25">
      <c r="A2642"/>
      <c r="B2642"/>
      <c r="C2642"/>
      <c r="D2642"/>
      <c r="E2642"/>
      <c r="F2642"/>
      <c r="G2642"/>
      <c r="H2642"/>
      <c r="I2642"/>
      <c r="J2642"/>
      <c r="K2642"/>
      <c r="L2642"/>
    </row>
    <row r="2643" spans="1:12" ht="22.95" customHeight="1" x14ac:dyDescent="0.25">
      <c r="A2643"/>
      <c r="B2643"/>
      <c r="C2643"/>
      <c r="D2643"/>
      <c r="E2643"/>
      <c r="F2643"/>
      <c r="G2643"/>
      <c r="H2643"/>
      <c r="I2643"/>
      <c r="J2643"/>
      <c r="K2643"/>
      <c r="L2643"/>
    </row>
    <row r="2644" spans="1:12" ht="22.95" customHeight="1" x14ac:dyDescent="0.25">
      <c r="A2644"/>
      <c r="B2644"/>
      <c r="C2644"/>
      <c r="D2644"/>
      <c r="E2644"/>
      <c r="F2644"/>
      <c r="G2644"/>
      <c r="H2644"/>
      <c r="I2644"/>
      <c r="J2644"/>
      <c r="K2644"/>
      <c r="L2644"/>
    </row>
    <row r="2645" spans="1:12" ht="22.95" customHeight="1" x14ac:dyDescent="0.25">
      <c r="A2645"/>
      <c r="B2645"/>
      <c r="C2645"/>
      <c r="D2645"/>
      <c r="E2645"/>
      <c r="F2645"/>
      <c r="G2645"/>
      <c r="H2645"/>
      <c r="I2645"/>
      <c r="J2645"/>
      <c r="K2645"/>
      <c r="L2645"/>
    </row>
    <row r="2646" spans="1:12" ht="22.95" customHeight="1" x14ac:dyDescent="0.25">
      <c r="A2646"/>
      <c r="B2646"/>
      <c r="C2646"/>
      <c r="D2646"/>
      <c r="E2646"/>
      <c r="F2646"/>
      <c r="G2646"/>
      <c r="H2646"/>
      <c r="I2646"/>
      <c r="J2646"/>
      <c r="K2646"/>
      <c r="L2646"/>
    </row>
    <row r="2647" spans="1:12" ht="22.95" customHeight="1" x14ac:dyDescent="0.25">
      <c r="A2647"/>
      <c r="B2647"/>
      <c r="C2647"/>
      <c r="D2647"/>
      <c r="E2647"/>
      <c r="F2647"/>
      <c r="G2647"/>
      <c r="H2647"/>
      <c r="I2647"/>
      <c r="J2647"/>
      <c r="K2647"/>
      <c r="L2647"/>
    </row>
    <row r="2648" spans="1:12" ht="22.95" customHeight="1" x14ac:dyDescent="0.25">
      <c r="A2648"/>
      <c r="B2648"/>
      <c r="C2648"/>
      <c r="D2648"/>
      <c r="E2648"/>
      <c r="F2648"/>
      <c r="G2648"/>
      <c r="H2648"/>
      <c r="I2648"/>
      <c r="J2648"/>
      <c r="K2648"/>
      <c r="L2648"/>
    </row>
    <row r="2649" spans="1:12" ht="22.95" customHeight="1" x14ac:dyDescent="0.25">
      <c r="A2649"/>
      <c r="B2649"/>
      <c r="C2649"/>
      <c r="D2649"/>
      <c r="E2649"/>
      <c r="F2649"/>
      <c r="G2649"/>
      <c r="H2649"/>
      <c r="I2649"/>
      <c r="J2649"/>
      <c r="K2649"/>
      <c r="L2649"/>
    </row>
    <row r="2650" spans="1:12" ht="22.95" customHeight="1" x14ac:dyDescent="0.25">
      <c r="A2650"/>
      <c r="B2650"/>
      <c r="C2650"/>
      <c r="D2650"/>
      <c r="E2650"/>
      <c r="F2650"/>
      <c r="G2650"/>
      <c r="H2650"/>
      <c r="I2650"/>
      <c r="J2650"/>
      <c r="K2650"/>
      <c r="L2650"/>
    </row>
    <row r="2651" spans="1:12" ht="22.95" customHeight="1" x14ac:dyDescent="0.25">
      <c r="A2651"/>
      <c r="B2651"/>
      <c r="C2651"/>
      <c r="D2651"/>
      <c r="E2651"/>
      <c r="F2651"/>
      <c r="G2651"/>
      <c r="H2651"/>
      <c r="I2651"/>
      <c r="J2651"/>
      <c r="K2651"/>
      <c r="L2651"/>
    </row>
    <row r="2652" spans="1:12" ht="22.95" customHeight="1" x14ac:dyDescent="0.25">
      <c r="A2652"/>
      <c r="B2652"/>
      <c r="C2652"/>
      <c r="D2652"/>
      <c r="E2652"/>
      <c r="F2652"/>
      <c r="G2652"/>
      <c r="H2652"/>
      <c r="I2652"/>
      <c r="J2652"/>
      <c r="K2652"/>
      <c r="L2652"/>
    </row>
    <row r="2653" spans="1:12" ht="22.95" customHeight="1" x14ac:dyDescent="0.25">
      <c r="A2653"/>
      <c r="B2653"/>
      <c r="C2653"/>
      <c r="D2653"/>
      <c r="E2653"/>
      <c r="F2653"/>
      <c r="G2653"/>
      <c r="H2653"/>
      <c r="I2653"/>
      <c r="J2653"/>
      <c r="K2653"/>
      <c r="L2653"/>
    </row>
    <row r="2654" spans="1:12" ht="22.95" customHeight="1" x14ac:dyDescent="0.25">
      <c r="A2654"/>
      <c r="B2654"/>
      <c r="C2654"/>
      <c r="D2654"/>
      <c r="E2654"/>
      <c r="F2654"/>
      <c r="G2654"/>
      <c r="H2654"/>
      <c r="I2654"/>
      <c r="J2654"/>
      <c r="K2654"/>
      <c r="L2654"/>
    </row>
    <row r="2655" spans="1:12" ht="22.95" customHeight="1" x14ac:dyDescent="0.25">
      <c r="A2655"/>
      <c r="B2655"/>
      <c r="C2655"/>
      <c r="D2655"/>
      <c r="E2655"/>
      <c r="F2655"/>
      <c r="G2655"/>
      <c r="H2655"/>
      <c r="I2655"/>
      <c r="J2655"/>
      <c r="K2655"/>
      <c r="L2655"/>
    </row>
    <row r="2656" spans="1:12" ht="22.95" customHeight="1" x14ac:dyDescent="0.25">
      <c r="A2656"/>
      <c r="B2656"/>
      <c r="C2656"/>
      <c r="D2656"/>
      <c r="E2656"/>
      <c r="F2656"/>
      <c r="G2656"/>
      <c r="H2656"/>
      <c r="I2656"/>
      <c r="J2656"/>
      <c r="K2656"/>
      <c r="L2656"/>
    </row>
    <row r="2657" spans="1:12" ht="22.95" customHeight="1" x14ac:dyDescent="0.25">
      <c r="A2657"/>
      <c r="B2657"/>
      <c r="C2657"/>
      <c r="D2657"/>
      <c r="E2657"/>
      <c r="F2657"/>
      <c r="G2657"/>
      <c r="H2657"/>
      <c r="I2657"/>
      <c r="J2657"/>
      <c r="K2657"/>
      <c r="L2657"/>
    </row>
    <row r="2658" spans="1:12" ht="22.95" customHeight="1" x14ac:dyDescent="0.25">
      <c r="A2658"/>
      <c r="B2658"/>
      <c r="C2658"/>
      <c r="D2658"/>
      <c r="E2658"/>
      <c r="F2658"/>
      <c r="G2658"/>
      <c r="H2658"/>
      <c r="I2658"/>
      <c r="J2658"/>
      <c r="K2658"/>
      <c r="L2658"/>
    </row>
    <row r="2659" spans="1:12" ht="22.95" customHeight="1" x14ac:dyDescent="0.25">
      <c r="A2659"/>
      <c r="B2659"/>
      <c r="C2659"/>
      <c r="D2659"/>
      <c r="E2659"/>
      <c r="F2659"/>
      <c r="G2659"/>
      <c r="H2659"/>
      <c r="I2659"/>
      <c r="J2659"/>
      <c r="K2659"/>
      <c r="L2659"/>
    </row>
    <row r="2660" spans="1:12" ht="22.95" customHeight="1" x14ac:dyDescent="0.25">
      <c r="A2660"/>
      <c r="B2660"/>
      <c r="C2660"/>
      <c r="D2660"/>
      <c r="E2660"/>
      <c r="F2660"/>
      <c r="G2660"/>
      <c r="H2660"/>
      <c r="I2660"/>
      <c r="J2660"/>
      <c r="K2660"/>
      <c r="L2660"/>
    </row>
    <row r="2661" spans="1:12" ht="22.95" customHeight="1" x14ac:dyDescent="0.25">
      <c r="A2661"/>
      <c r="B2661"/>
      <c r="C2661"/>
      <c r="D2661"/>
      <c r="E2661"/>
      <c r="F2661"/>
      <c r="G2661"/>
      <c r="H2661"/>
      <c r="I2661"/>
      <c r="J2661"/>
      <c r="K2661"/>
      <c r="L2661"/>
    </row>
    <row r="2662" spans="1:12" ht="22.95" customHeight="1" x14ac:dyDescent="0.25">
      <c r="A2662"/>
      <c r="B2662"/>
      <c r="C2662"/>
      <c r="D2662"/>
      <c r="E2662"/>
      <c r="F2662"/>
      <c r="G2662"/>
      <c r="H2662"/>
      <c r="I2662"/>
      <c r="J2662"/>
      <c r="K2662"/>
      <c r="L2662"/>
    </row>
    <row r="2663" spans="1:12" ht="22.95" customHeight="1" x14ac:dyDescent="0.25">
      <c r="A2663"/>
      <c r="B2663"/>
      <c r="C2663"/>
      <c r="D2663"/>
      <c r="E2663"/>
      <c r="F2663"/>
      <c r="G2663"/>
      <c r="H2663"/>
      <c r="I2663"/>
      <c r="J2663"/>
      <c r="K2663"/>
      <c r="L2663"/>
    </row>
    <row r="2664" spans="1:12" ht="22.95" customHeight="1" x14ac:dyDescent="0.25">
      <c r="A2664"/>
      <c r="B2664"/>
      <c r="C2664"/>
      <c r="D2664"/>
      <c r="E2664"/>
      <c r="F2664"/>
      <c r="G2664"/>
      <c r="H2664"/>
      <c r="I2664"/>
      <c r="J2664"/>
      <c r="K2664"/>
      <c r="L2664"/>
    </row>
    <row r="2665" spans="1:12" ht="22.95" customHeight="1" x14ac:dyDescent="0.25">
      <c r="A2665"/>
      <c r="B2665"/>
      <c r="C2665"/>
      <c r="D2665"/>
      <c r="E2665"/>
      <c r="F2665"/>
      <c r="G2665"/>
      <c r="H2665"/>
      <c r="I2665"/>
      <c r="J2665"/>
      <c r="K2665"/>
      <c r="L2665"/>
    </row>
    <row r="2666" spans="1:12" ht="22.95" customHeight="1" x14ac:dyDescent="0.25">
      <c r="A2666"/>
      <c r="B2666"/>
      <c r="C2666"/>
      <c r="D2666"/>
      <c r="E2666"/>
      <c r="F2666"/>
      <c r="G2666"/>
      <c r="H2666"/>
      <c r="I2666"/>
      <c r="J2666"/>
      <c r="K2666"/>
      <c r="L2666"/>
    </row>
    <row r="2667" spans="1:12" ht="22.95" customHeight="1" x14ac:dyDescent="0.25">
      <c r="A2667"/>
      <c r="B2667"/>
      <c r="C2667"/>
      <c r="D2667"/>
      <c r="E2667"/>
      <c r="F2667"/>
      <c r="G2667"/>
      <c r="H2667"/>
      <c r="I2667"/>
      <c r="J2667"/>
      <c r="K2667"/>
      <c r="L2667"/>
    </row>
    <row r="2668" spans="1:12" ht="22.95" customHeight="1" x14ac:dyDescent="0.25">
      <c r="A2668"/>
      <c r="B2668"/>
      <c r="C2668"/>
      <c r="D2668"/>
      <c r="E2668"/>
      <c r="F2668"/>
      <c r="G2668"/>
      <c r="H2668"/>
      <c r="I2668"/>
      <c r="J2668"/>
      <c r="K2668"/>
      <c r="L2668"/>
    </row>
    <row r="2669" spans="1:12" ht="22.95" customHeight="1" x14ac:dyDescent="0.25">
      <c r="A2669"/>
      <c r="B2669"/>
      <c r="C2669"/>
      <c r="D2669"/>
      <c r="E2669"/>
      <c r="F2669"/>
      <c r="G2669"/>
      <c r="H2669"/>
      <c r="I2669"/>
      <c r="J2669"/>
      <c r="K2669"/>
      <c r="L2669"/>
    </row>
    <row r="2670" spans="1:12" ht="22.95" customHeight="1" x14ac:dyDescent="0.25">
      <c r="A2670"/>
      <c r="B2670"/>
      <c r="C2670"/>
      <c r="D2670"/>
      <c r="E2670"/>
      <c r="F2670"/>
      <c r="G2670"/>
      <c r="H2670"/>
      <c r="I2670"/>
      <c r="J2670"/>
      <c r="K2670"/>
      <c r="L2670"/>
    </row>
    <row r="2671" spans="1:12" ht="22.95" customHeight="1" x14ac:dyDescent="0.25">
      <c r="A2671"/>
      <c r="B2671"/>
      <c r="C2671"/>
      <c r="D2671"/>
      <c r="E2671"/>
      <c r="F2671"/>
      <c r="G2671"/>
      <c r="H2671"/>
      <c r="I2671"/>
      <c r="J2671"/>
      <c r="K2671"/>
      <c r="L2671"/>
    </row>
    <row r="2672" spans="1:12" ht="22.95" customHeight="1" x14ac:dyDescent="0.25">
      <c r="A2672"/>
      <c r="B2672"/>
      <c r="C2672"/>
      <c r="D2672"/>
      <c r="E2672"/>
      <c r="F2672"/>
      <c r="G2672"/>
      <c r="H2672"/>
      <c r="I2672"/>
      <c r="J2672"/>
      <c r="K2672"/>
      <c r="L2672"/>
    </row>
    <row r="2673" spans="1:12" ht="22.95" customHeight="1" x14ac:dyDescent="0.25">
      <c r="A2673"/>
      <c r="B2673"/>
      <c r="C2673"/>
      <c r="D2673"/>
      <c r="E2673"/>
      <c r="F2673"/>
      <c r="G2673"/>
      <c r="H2673"/>
      <c r="I2673"/>
      <c r="J2673"/>
      <c r="K2673"/>
      <c r="L2673"/>
    </row>
    <row r="2674" spans="1:12" ht="22.95" customHeight="1" x14ac:dyDescent="0.25">
      <c r="A2674"/>
      <c r="B2674"/>
      <c r="C2674"/>
      <c r="D2674"/>
      <c r="E2674"/>
      <c r="F2674"/>
      <c r="G2674"/>
      <c r="H2674"/>
      <c r="I2674"/>
      <c r="J2674"/>
      <c r="K2674"/>
      <c r="L2674"/>
    </row>
    <row r="2675" spans="1:12" ht="22.95" customHeight="1" x14ac:dyDescent="0.25">
      <c r="A2675"/>
      <c r="B2675"/>
      <c r="C2675"/>
      <c r="D2675"/>
      <c r="E2675"/>
      <c r="F2675"/>
      <c r="G2675"/>
      <c r="H2675"/>
      <c r="I2675"/>
      <c r="J2675"/>
      <c r="K2675"/>
      <c r="L2675"/>
    </row>
    <row r="2676" spans="1:12" ht="13.2" customHeight="1" x14ac:dyDescent="0.25">
      <c r="A2676"/>
      <c r="B2676"/>
      <c r="C2676"/>
      <c r="D2676"/>
      <c r="E2676"/>
      <c r="F2676"/>
      <c r="G2676"/>
      <c r="H2676"/>
      <c r="I2676"/>
      <c r="J2676"/>
      <c r="K2676"/>
      <c r="L2676"/>
    </row>
    <row r="2677" spans="1:12" ht="13.2" customHeight="1" x14ac:dyDescent="0.25">
      <c r="A2677"/>
      <c r="B2677"/>
      <c r="C2677"/>
      <c r="D2677"/>
      <c r="E2677"/>
      <c r="F2677"/>
      <c r="G2677"/>
      <c r="H2677"/>
      <c r="I2677"/>
      <c r="J2677"/>
      <c r="K2677"/>
      <c r="L2677"/>
    </row>
    <row r="2678" spans="1:12" ht="13.2" customHeight="1" x14ac:dyDescent="0.25">
      <c r="A2678"/>
      <c r="B2678"/>
      <c r="C2678"/>
      <c r="D2678"/>
      <c r="E2678"/>
      <c r="F2678"/>
      <c r="G2678"/>
      <c r="H2678"/>
      <c r="I2678"/>
      <c r="J2678"/>
      <c r="K2678"/>
      <c r="L2678"/>
    </row>
    <row r="2679" spans="1:12" ht="13.2" customHeight="1" x14ac:dyDescent="0.25">
      <c r="A2679"/>
      <c r="B2679"/>
      <c r="C2679"/>
      <c r="D2679"/>
      <c r="E2679"/>
      <c r="F2679"/>
      <c r="G2679"/>
      <c r="H2679"/>
      <c r="I2679"/>
      <c r="J2679"/>
      <c r="K2679"/>
      <c r="L2679"/>
    </row>
    <row r="2680" spans="1:12" ht="13.2" customHeight="1" x14ac:dyDescent="0.25">
      <c r="A2680"/>
      <c r="B2680"/>
      <c r="C2680"/>
      <c r="D2680"/>
      <c r="E2680"/>
      <c r="F2680"/>
      <c r="G2680"/>
      <c r="H2680"/>
      <c r="I2680"/>
      <c r="J2680"/>
      <c r="K2680"/>
      <c r="L2680"/>
    </row>
    <row r="2681" spans="1:12" ht="13.2" customHeight="1" x14ac:dyDescent="0.25">
      <c r="A2681"/>
      <c r="B2681"/>
      <c r="C2681"/>
      <c r="D2681"/>
      <c r="E2681"/>
      <c r="F2681"/>
      <c r="G2681"/>
      <c r="H2681"/>
      <c r="I2681"/>
      <c r="J2681"/>
      <c r="K2681"/>
      <c r="L2681"/>
    </row>
    <row r="2682" spans="1:12" ht="13.2" customHeight="1" x14ac:dyDescent="0.25">
      <c r="A2682"/>
      <c r="B2682"/>
      <c r="C2682"/>
      <c r="D2682"/>
      <c r="E2682"/>
      <c r="F2682"/>
      <c r="G2682"/>
      <c r="H2682"/>
      <c r="I2682"/>
      <c r="J2682"/>
      <c r="K2682"/>
      <c r="L2682"/>
    </row>
    <row r="2683" spans="1:12" ht="13.2" customHeight="1" x14ac:dyDescent="0.25">
      <c r="A2683"/>
      <c r="B2683"/>
      <c r="C2683"/>
      <c r="D2683"/>
      <c r="E2683"/>
      <c r="F2683"/>
      <c r="G2683"/>
      <c r="H2683"/>
      <c r="I2683"/>
      <c r="J2683"/>
      <c r="K2683"/>
      <c r="L2683"/>
    </row>
    <row r="2684" spans="1:12" ht="13.2" customHeight="1" x14ac:dyDescent="0.25">
      <c r="A2684"/>
      <c r="B2684"/>
      <c r="C2684"/>
      <c r="D2684"/>
      <c r="E2684"/>
      <c r="F2684"/>
      <c r="G2684"/>
      <c r="H2684"/>
      <c r="I2684"/>
      <c r="J2684"/>
      <c r="K2684"/>
      <c r="L2684"/>
    </row>
    <row r="2685" spans="1:12" ht="13.2" customHeight="1" x14ac:dyDescent="0.25">
      <c r="A2685"/>
      <c r="B2685"/>
      <c r="C2685"/>
      <c r="D2685"/>
      <c r="E2685"/>
      <c r="F2685"/>
      <c r="G2685"/>
      <c r="H2685"/>
      <c r="I2685"/>
      <c r="J2685"/>
      <c r="K2685"/>
      <c r="L2685"/>
    </row>
    <row r="2686" spans="1:12" ht="13.2" customHeight="1" x14ac:dyDescent="0.25">
      <c r="A2686"/>
      <c r="B2686"/>
      <c r="C2686"/>
      <c r="D2686"/>
      <c r="E2686"/>
      <c r="F2686"/>
      <c r="G2686"/>
      <c r="H2686"/>
      <c r="I2686"/>
      <c r="J2686"/>
      <c r="K2686"/>
      <c r="L2686"/>
    </row>
    <row r="2687" spans="1:12" ht="13.2" customHeight="1" x14ac:dyDescent="0.25">
      <c r="A2687"/>
      <c r="B2687"/>
      <c r="C2687"/>
      <c r="D2687"/>
      <c r="E2687"/>
      <c r="F2687"/>
      <c r="G2687"/>
      <c r="H2687"/>
      <c r="I2687"/>
      <c r="J2687"/>
      <c r="K2687"/>
      <c r="L2687"/>
    </row>
    <row r="2688" spans="1:12" ht="13.2" customHeight="1" x14ac:dyDescent="0.25">
      <c r="A2688"/>
      <c r="B2688"/>
      <c r="C2688"/>
      <c r="D2688"/>
      <c r="E2688"/>
      <c r="F2688"/>
      <c r="G2688"/>
      <c r="H2688"/>
      <c r="I2688"/>
      <c r="J2688"/>
      <c r="K2688"/>
      <c r="L2688"/>
    </row>
    <row r="2689" spans="1:12" ht="13.2" customHeight="1" x14ac:dyDescent="0.25">
      <c r="A2689"/>
      <c r="B2689"/>
      <c r="C2689"/>
      <c r="D2689"/>
      <c r="E2689"/>
      <c r="F2689"/>
      <c r="G2689"/>
      <c r="H2689"/>
      <c r="I2689"/>
      <c r="J2689"/>
      <c r="K2689"/>
      <c r="L2689"/>
    </row>
    <row r="2690" spans="1:12" ht="13.2" customHeight="1" x14ac:dyDescent="0.25">
      <c r="A2690"/>
      <c r="B2690"/>
      <c r="C2690"/>
      <c r="D2690"/>
      <c r="E2690"/>
      <c r="F2690"/>
      <c r="G2690"/>
      <c r="H2690"/>
      <c r="I2690"/>
      <c r="J2690"/>
      <c r="K2690"/>
      <c r="L2690"/>
    </row>
    <row r="2691" spans="1:12" ht="13.2" customHeight="1" x14ac:dyDescent="0.25">
      <c r="A2691"/>
      <c r="B2691"/>
      <c r="C2691"/>
      <c r="D2691"/>
      <c r="E2691"/>
      <c r="F2691"/>
      <c r="G2691"/>
      <c r="H2691"/>
      <c r="I2691"/>
      <c r="J2691"/>
      <c r="K2691"/>
      <c r="L2691"/>
    </row>
    <row r="2692" spans="1:12" ht="13.2" customHeight="1" x14ac:dyDescent="0.25">
      <c r="A2692"/>
      <c r="B2692"/>
      <c r="C2692"/>
      <c r="D2692"/>
      <c r="E2692"/>
      <c r="F2692"/>
      <c r="G2692"/>
      <c r="H2692"/>
      <c r="I2692"/>
      <c r="J2692"/>
      <c r="K2692"/>
      <c r="L2692"/>
    </row>
    <row r="2693" spans="1:12" ht="13.2" customHeight="1" x14ac:dyDescent="0.25">
      <c r="A2693"/>
      <c r="B2693"/>
      <c r="C2693"/>
      <c r="D2693"/>
      <c r="E2693"/>
      <c r="F2693"/>
      <c r="G2693"/>
      <c r="H2693"/>
      <c r="I2693"/>
      <c r="J2693"/>
      <c r="K2693"/>
      <c r="L2693"/>
    </row>
    <row r="2694" spans="1:12" ht="13.2" customHeight="1" x14ac:dyDescent="0.25">
      <c r="A2694"/>
      <c r="B2694"/>
      <c r="C2694"/>
      <c r="D2694"/>
      <c r="E2694"/>
      <c r="F2694"/>
      <c r="G2694"/>
      <c r="H2694"/>
      <c r="I2694"/>
      <c r="J2694"/>
      <c r="K2694"/>
      <c r="L2694"/>
    </row>
    <row r="2695" spans="1:12" ht="13.2" customHeight="1" x14ac:dyDescent="0.25">
      <c r="A2695"/>
      <c r="B2695"/>
      <c r="C2695"/>
      <c r="D2695"/>
      <c r="E2695"/>
      <c r="F2695"/>
      <c r="G2695"/>
      <c r="H2695"/>
      <c r="I2695"/>
      <c r="J2695"/>
      <c r="K2695"/>
      <c r="L2695"/>
    </row>
    <row r="2696" spans="1:12" ht="13.2" customHeight="1" x14ac:dyDescent="0.25">
      <c r="A2696"/>
      <c r="B2696"/>
      <c r="C2696"/>
      <c r="D2696"/>
      <c r="E2696"/>
      <c r="F2696"/>
      <c r="G2696"/>
      <c r="H2696"/>
      <c r="I2696"/>
      <c r="J2696"/>
      <c r="K2696"/>
      <c r="L2696"/>
    </row>
    <row r="2697" spans="1:12" ht="13.2" customHeight="1" x14ac:dyDescent="0.25">
      <c r="A2697"/>
      <c r="B2697"/>
      <c r="C2697"/>
      <c r="D2697"/>
      <c r="E2697"/>
      <c r="F2697"/>
      <c r="G2697"/>
      <c r="H2697"/>
      <c r="I2697"/>
      <c r="J2697"/>
      <c r="K2697"/>
      <c r="L2697"/>
    </row>
    <row r="2698" spans="1:12" ht="13.2" customHeight="1" x14ac:dyDescent="0.25">
      <c r="A2698"/>
      <c r="B2698"/>
      <c r="C2698"/>
      <c r="D2698"/>
      <c r="E2698"/>
      <c r="F2698"/>
      <c r="G2698"/>
      <c r="H2698"/>
      <c r="I2698"/>
      <c r="J2698"/>
      <c r="K2698"/>
      <c r="L2698"/>
    </row>
    <row r="2699" spans="1:12" ht="13.2" customHeight="1" x14ac:dyDescent="0.25">
      <c r="A2699"/>
      <c r="B2699"/>
      <c r="C2699"/>
      <c r="D2699"/>
      <c r="E2699"/>
      <c r="F2699"/>
      <c r="G2699"/>
      <c r="H2699"/>
      <c r="I2699"/>
      <c r="J2699"/>
      <c r="K2699"/>
      <c r="L2699"/>
    </row>
    <row r="2700" spans="1:12" ht="13.2" customHeight="1" x14ac:dyDescent="0.25">
      <c r="A2700"/>
      <c r="B2700"/>
      <c r="C2700"/>
      <c r="D2700"/>
      <c r="E2700"/>
      <c r="F2700"/>
      <c r="G2700"/>
      <c r="H2700"/>
      <c r="I2700"/>
      <c r="J2700"/>
      <c r="K2700"/>
      <c r="L2700"/>
    </row>
    <row r="2701" spans="1:12" ht="13.2" customHeight="1" x14ac:dyDescent="0.25">
      <c r="A2701"/>
      <c r="B2701"/>
      <c r="C2701"/>
      <c r="D2701"/>
      <c r="E2701"/>
      <c r="F2701"/>
      <c r="G2701"/>
      <c r="H2701"/>
      <c r="I2701"/>
      <c r="J2701"/>
      <c r="K2701"/>
      <c r="L2701"/>
    </row>
    <row r="2702" spans="1:12" ht="13.2" customHeight="1" x14ac:dyDescent="0.25">
      <c r="A2702"/>
      <c r="B2702"/>
      <c r="C2702"/>
      <c r="D2702"/>
      <c r="E2702"/>
      <c r="F2702"/>
      <c r="G2702"/>
      <c r="H2702"/>
      <c r="I2702"/>
      <c r="J2702"/>
      <c r="K2702"/>
      <c r="L2702"/>
    </row>
    <row r="2703" spans="1:12" ht="13.2" customHeight="1" x14ac:dyDescent="0.25">
      <c r="A2703"/>
      <c r="B2703"/>
      <c r="C2703"/>
      <c r="D2703"/>
      <c r="E2703"/>
      <c r="F2703"/>
      <c r="G2703"/>
      <c r="H2703"/>
      <c r="I2703"/>
      <c r="J2703"/>
      <c r="K2703"/>
      <c r="L2703"/>
    </row>
    <row r="2704" spans="1:12" ht="13.2" customHeight="1" x14ac:dyDescent="0.25">
      <c r="A2704"/>
      <c r="B2704"/>
      <c r="C2704"/>
      <c r="D2704"/>
      <c r="E2704"/>
      <c r="F2704"/>
      <c r="G2704"/>
      <c r="H2704"/>
      <c r="I2704"/>
      <c r="J2704"/>
      <c r="K2704"/>
      <c r="L2704"/>
    </row>
    <row r="2705" spans="1:12" ht="13.2" customHeight="1" x14ac:dyDescent="0.25">
      <c r="A2705"/>
      <c r="B2705"/>
      <c r="C2705"/>
      <c r="D2705"/>
      <c r="E2705"/>
      <c r="F2705"/>
      <c r="G2705"/>
      <c r="H2705"/>
      <c r="I2705"/>
      <c r="J2705"/>
      <c r="K2705"/>
      <c r="L2705"/>
    </row>
    <row r="2706" spans="1:12" ht="13.2" customHeight="1" x14ac:dyDescent="0.25">
      <c r="A2706"/>
      <c r="B2706"/>
      <c r="C2706"/>
      <c r="D2706"/>
      <c r="E2706"/>
      <c r="F2706"/>
      <c r="G2706"/>
      <c r="H2706"/>
      <c r="I2706"/>
      <c r="J2706"/>
      <c r="K2706"/>
      <c r="L2706"/>
    </row>
    <row r="2707" spans="1:12" ht="13.2" customHeight="1" x14ac:dyDescent="0.25">
      <c r="A2707"/>
      <c r="B2707"/>
      <c r="C2707"/>
      <c r="D2707"/>
      <c r="E2707"/>
      <c r="F2707"/>
      <c r="G2707"/>
      <c r="H2707"/>
      <c r="I2707"/>
      <c r="J2707"/>
      <c r="K2707"/>
      <c r="L2707"/>
    </row>
    <row r="2708" spans="1:12" ht="13.2" customHeight="1" x14ac:dyDescent="0.25">
      <c r="A2708"/>
      <c r="B2708"/>
      <c r="C2708"/>
      <c r="D2708"/>
      <c r="E2708"/>
      <c r="F2708"/>
      <c r="G2708"/>
      <c r="H2708"/>
      <c r="I2708"/>
      <c r="J2708"/>
      <c r="K2708"/>
      <c r="L2708"/>
    </row>
    <row r="2709" spans="1:12" ht="13.2" customHeight="1" x14ac:dyDescent="0.25">
      <c r="A2709"/>
      <c r="B2709"/>
      <c r="C2709"/>
      <c r="D2709"/>
      <c r="E2709"/>
      <c r="F2709"/>
      <c r="G2709"/>
      <c r="H2709"/>
      <c r="I2709"/>
      <c r="J2709"/>
      <c r="K2709"/>
      <c r="L2709"/>
    </row>
    <row r="2710" spans="1:12" ht="13.2" customHeight="1" x14ac:dyDescent="0.25">
      <c r="A2710"/>
      <c r="B2710"/>
      <c r="C2710"/>
      <c r="D2710"/>
      <c r="E2710"/>
      <c r="F2710"/>
      <c r="G2710"/>
      <c r="H2710"/>
      <c r="I2710"/>
      <c r="J2710"/>
      <c r="K2710"/>
      <c r="L2710"/>
    </row>
    <row r="2711" spans="1:12" ht="13.2" customHeight="1" x14ac:dyDescent="0.25">
      <c r="A2711"/>
      <c r="B2711"/>
      <c r="C2711"/>
      <c r="D2711"/>
      <c r="E2711"/>
      <c r="F2711"/>
      <c r="G2711"/>
      <c r="H2711"/>
      <c r="I2711"/>
      <c r="J2711"/>
      <c r="K2711"/>
      <c r="L2711"/>
    </row>
    <row r="2712" spans="1:12" ht="13.2" customHeight="1" x14ac:dyDescent="0.25">
      <c r="A2712"/>
      <c r="B2712"/>
      <c r="C2712"/>
      <c r="D2712"/>
      <c r="E2712"/>
      <c r="F2712"/>
      <c r="G2712"/>
      <c r="H2712"/>
      <c r="I2712"/>
      <c r="J2712"/>
      <c r="K2712"/>
      <c r="L2712"/>
    </row>
    <row r="2713" spans="1:12" ht="13.2" customHeight="1" x14ac:dyDescent="0.25">
      <c r="A2713"/>
      <c r="B2713"/>
      <c r="C2713"/>
      <c r="D2713"/>
      <c r="E2713"/>
      <c r="F2713"/>
      <c r="G2713"/>
      <c r="H2713"/>
      <c r="I2713"/>
      <c r="J2713"/>
      <c r="K2713"/>
      <c r="L2713"/>
    </row>
    <row r="2714" spans="1:12" ht="13.2" customHeight="1" x14ac:dyDescent="0.25">
      <c r="A2714"/>
      <c r="B2714"/>
      <c r="C2714"/>
      <c r="D2714"/>
      <c r="E2714"/>
      <c r="F2714"/>
      <c r="G2714"/>
      <c r="H2714"/>
      <c r="I2714"/>
      <c r="J2714"/>
      <c r="K2714"/>
      <c r="L2714"/>
    </row>
    <row r="2715" spans="1:12" ht="13.2" customHeight="1" x14ac:dyDescent="0.25">
      <c r="A2715"/>
      <c r="B2715"/>
      <c r="C2715"/>
      <c r="D2715"/>
      <c r="E2715"/>
      <c r="F2715"/>
      <c r="G2715"/>
      <c r="H2715"/>
      <c r="I2715"/>
      <c r="J2715"/>
      <c r="K2715"/>
      <c r="L2715"/>
    </row>
    <row r="2716" spans="1:12" ht="13.2" customHeight="1" x14ac:dyDescent="0.25">
      <c r="A2716"/>
      <c r="B2716"/>
      <c r="C2716"/>
      <c r="D2716"/>
      <c r="E2716"/>
      <c r="F2716"/>
      <c r="G2716"/>
      <c r="H2716"/>
      <c r="I2716"/>
      <c r="J2716"/>
      <c r="K2716"/>
      <c r="L2716"/>
    </row>
    <row r="2717" spans="1:12" ht="13.2" customHeight="1" x14ac:dyDescent="0.25">
      <c r="A2717"/>
      <c r="B2717"/>
      <c r="C2717"/>
      <c r="D2717"/>
      <c r="E2717"/>
      <c r="F2717"/>
      <c r="G2717"/>
      <c r="H2717"/>
      <c r="I2717"/>
      <c r="J2717"/>
      <c r="K2717"/>
      <c r="L2717"/>
    </row>
    <row r="2718" spans="1:12" ht="13.2" customHeight="1" x14ac:dyDescent="0.25">
      <c r="A2718"/>
      <c r="B2718"/>
      <c r="C2718"/>
      <c r="D2718"/>
      <c r="E2718"/>
      <c r="F2718"/>
      <c r="G2718"/>
      <c r="H2718"/>
      <c r="I2718"/>
      <c r="J2718"/>
      <c r="K2718"/>
      <c r="L2718"/>
    </row>
    <row r="2719" spans="1:12" ht="13.2" customHeight="1" x14ac:dyDescent="0.25">
      <c r="A2719"/>
      <c r="B2719"/>
      <c r="C2719"/>
      <c r="D2719"/>
      <c r="E2719"/>
      <c r="F2719"/>
      <c r="G2719"/>
      <c r="H2719"/>
      <c r="I2719"/>
      <c r="J2719"/>
      <c r="K2719"/>
      <c r="L2719"/>
    </row>
    <row r="2720" spans="1:12" ht="13.2" customHeight="1" x14ac:dyDescent="0.25">
      <c r="A2720"/>
      <c r="B2720"/>
      <c r="C2720"/>
      <c r="D2720"/>
      <c r="E2720"/>
      <c r="F2720"/>
      <c r="G2720"/>
      <c r="H2720"/>
      <c r="I2720"/>
      <c r="J2720"/>
      <c r="K2720"/>
      <c r="L2720"/>
    </row>
    <row r="2721" spans="1:12" ht="13.2" customHeight="1" x14ac:dyDescent="0.25">
      <c r="A2721"/>
      <c r="B2721"/>
      <c r="C2721"/>
      <c r="D2721"/>
      <c r="E2721"/>
      <c r="F2721"/>
      <c r="G2721"/>
      <c r="H2721"/>
      <c r="I2721"/>
      <c r="J2721"/>
      <c r="K2721"/>
      <c r="L2721"/>
    </row>
    <row r="2722" spans="1:12" ht="13.2" customHeight="1" x14ac:dyDescent="0.25">
      <c r="A2722"/>
      <c r="B2722"/>
      <c r="C2722"/>
      <c r="D2722"/>
      <c r="E2722"/>
      <c r="F2722"/>
      <c r="G2722"/>
      <c r="H2722"/>
      <c r="I2722"/>
      <c r="J2722"/>
      <c r="K2722"/>
      <c r="L2722"/>
    </row>
    <row r="2723" spans="1:12" ht="13.2" customHeight="1" x14ac:dyDescent="0.25">
      <c r="A2723"/>
      <c r="B2723"/>
      <c r="C2723"/>
      <c r="D2723"/>
      <c r="E2723"/>
      <c r="F2723"/>
      <c r="G2723"/>
      <c r="H2723"/>
      <c r="I2723"/>
      <c r="J2723"/>
      <c r="K2723"/>
      <c r="L2723"/>
    </row>
    <row r="2724" spans="1:12" ht="13.2" customHeight="1" x14ac:dyDescent="0.25">
      <c r="A2724"/>
      <c r="B2724"/>
      <c r="C2724"/>
      <c r="D2724"/>
      <c r="E2724"/>
      <c r="F2724"/>
      <c r="G2724"/>
      <c r="H2724"/>
      <c r="I2724"/>
      <c r="J2724"/>
      <c r="K2724"/>
      <c r="L2724"/>
    </row>
    <row r="2725" spans="1:12" ht="13.2" customHeight="1" x14ac:dyDescent="0.25">
      <c r="A2725"/>
      <c r="B2725"/>
      <c r="C2725"/>
      <c r="D2725"/>
      <c r="E2725"/>
      <c r="F2725"/>
      <c r="G2725"/>
      <c r="H2725"/>
      <c r="I2725"/>
      <c r="J2725"/>
      <c r="K2725"/>
      <c r="L2725"/>
    </row>
    <row r="2726" spans="1:12" ht="13.2" customHeight="1" x14ac:dyDescent="0.25">
      <c r="A2726"/>
      <c r="B2726"/>
      <c r="C2726"/>
      <c r="D2726"/>
      <c r="E2726"/>
      <c r="F2726"/>
      <c r="G2726"/>
      <c r="H2726"/>
      <c r="I2726"/>
      <c r="J2726"/>
      <c r="K2726"/>
      <c r="L2726"/>
    </row>
    <row r="2727" spans="1:12" ht="13.2" customHeight="1" x14ac:dyDescent="0.25">
      <c r="A2727"/>
      <c r="B2727"/>
      <c r="C2727"/>
      <c r="D2727"/>
      <c r="E2727"/>
      <c r="F2727"/>
      <c r="G2727"/>
      <c r="H2727"/>
      <c r="I2727"/>
      <c r="J2727"/>
      <c r="K2727"/>
      <c r="L2727"/>
    </row>
    <row r="2728" spans="1:12" ht="13.2" customHeight="1" x14ac:dyDescent="0.25">
      <c r="A2728"/>
      <c r="B2728"/>
      <c r="C2728"/>
      <c r="D2728"/>
      <c r="E2728"/>
      <c r="F2728"/>
      <c r="G2728"/>
      <c r="H2728"/>
      <c r="I2728"/>
      <c r="J2728"/>
      <c r="K2728"/>
      <c r="L2728"/>
    </row>
    <row r="2729" spans="1:12" ht="13.2" customHeight="1" x14ac:dyDescent="0.25">
      <c r="A2729"/>
      <c r="B2729"/>
      <c r="C2729"/>
      <c r="D2729"/>
      <c r="E2729"/>
      <c r="F2729"/>
      <c r="G2729"/>
      <c r="H2729"/>
      <c r="I2729"/>
      <c r="J2729"/>
      <c r="K2729"/>
      <c r="L2729"/>
    </row>
    <row r="2730" spans="1:12" ht="13.2" customHeight="1" x14ac:dyDescent="0.25">
      <c r="A2730"/>
      <c r="B2730"/>
      <c r="C2730"/>
      <c r="D2730"/>
      <c r="E2730"/>
      <c r="F2730"/>
      <c r="G2730"/>
      <c r="H2730"/>
      <c r="I2730"/>
      <c r="J2730"/>
      <c r="K2730"/>
      <c r="L2730"/>
    </row>
    <row r="2731" spans="1:12" ht="13.2" customHeight="1" x14ac:dyDescent="0.25">
      <c r="A2731"/>
      <c r="B2731"/>
      <c r="C2731"/>
      <c r="D2731"/>
      <c r="E2731"/>
      <c r="F2731"/>
      <c r="G2731"/>
      <c r="H2731"/>
      <c r="I2731"/>
      <c r="J2731"/>
      <c r="K2731"/>
      <c r="L2731"/>
    </row>
    <row r="2732" spans="1:12" ht="13.2" customHeight="1" x14ac:dyDescent="0.25">
      <c r="A2732"/>
      <c r="B2732"/>
      <c r="C2732"/>
      <c r="D2732"/>
      <c r="E2732"/>
      <c r="F2732"/>
      <c r="G2732"/>
      <c r="H2732"/>
      <c r="I2732"/>
      <c r="J2732"/>
      <c r="K2732"/>
      <c r="L2732"/>
    </row>
    <row r="2733" spans="1:12" ht="13.2" customHeight="1" x14ac:dyDescent="0.25">
      <c r="A2733"/>
      <c r="B2733"/>
      <c r="C2733"/>
      <c r="D2733"/>
      <c r="E2733"/>
      <c r="F2733"/>
      <c r="G2733"/>
      <c r="H2733"/>
      <c r="I2733"/>
      <c r="J2733"/>
      <c r="K2733"/>
      <c r="L2733"/>
    </row>
    <row r="2734" spans="1:12" ht="13.2" customHeight="1" x14ac:dyDescent="0.25">
      <c r="A2734"/>
      <c r="B2734"/>
      <c r="C2734"/>
      <c r="D2734"/>
      <c r="E2734"/>
      <c r="F2734"/>
      <c r="G2734"/>
      <c r="H2734"/>
      <c r="I2734"/>
      <c r="J2734"/>
      <c r="K2734"/>
      <c r="L2734"/>
    </row>
    <row r="2735" spans="1:12" ht="13.2" customHeight="1" x14ac:dyDescent="0.25">
      <c r="A2735"/>
      <c r="B2735"/>
      <c r="C2735"/>
      <c r="D2735"/>
      <c r="E2735"/>
      <c r="F2735"/>
      <c r="G2735"/>
      <c r="H2735"/>
      <c r="I2735"/>
      <c r="J2735"/>
      <c r="K2735"/>
      <c r="L2735"/>
    </row>
    <row r="2736" spans="1:12" ht="13.2" customHeight="1" x14ac:dyDescent="0.25">
      <c r="A2736"/>
      <c r="B2736"/>
      <c r="C2736"/>
      <c r="D2736"/>
      <c r="E2736"/>
      <c r="F2736"/>
      <c r="G2736"/>
      <c r="H2736"/>
      <c r="I2736"/>
      <c r="J2736"/>
      <c r="K2736"/>
      <c r="L2736"/>
    </row>
    <row r="2737" spans="1:12" ht="13.2" customHeight="1" x14ac:dyDescent="0.25">
      <c r="A2737"/>
      <c r="B2737"/>
      <c r="C2737"/>
      <c r="D2737"/>
      <c r="E2737"/>
      <c r="F2737"/>
      <c r="G2737"/>
      <c r="H2737"/>
      <c r="I2737"/>
      <c r="J2737"/>
      <c r="K2737"/>
      <c r="L2737"/>
    </row>
    <row r="2738" spans="1:12" ht="13.2" customHeight="1" x14ac:dyDescent="0.25">
      <c r="A2738"/>
      <c r="B2738"/>
      <c r="C2738"/>
      <c r="D2738"/>
      <c r="E2738"/>
      <c r="F2738"/>
      <c r="G2738"/>
      <c r="H2738"/>
      <c r="I2738"/>
      <c r="J2738"/>
      <c r="K2738"/>
      <c r="L2738"/>
    </row>
    <row r="2739" spans="1:12" ht="13.2" customHeight="1" x14ac:dyDescent="0.25">
      <c r="A2739"/>
      <c r="B2739"/>
      <c r="C2739"/>
      <c r="D2739"/>
      <c r="E2739"/>
      <c r="F2739"/>
      <c r="G2739"/>
      <c r="H2739"/>
      <c r="I2739"/>
      <c r="J2739"/>
      <c r="K2739"/>
      <c r="L2739"/>
    </row>
    <row r="2740" spans="1:12" ht="13.2" customHeight="1" x14ac:dyDescent="0.25">
      <c r="A2740"/>
      <c r="B2740"/>
      <c r="C2740"/>
      <c r="D2740"/>
      <c r="E2740"/>
      <c r="F2740"/>
      <c r="G2740"/>
      <c r="H2740"/>
      <c r="I2740"/>
      <c r="J2740"/>
      <c r="K2740"/>
      <c r="L2740"/>
    </row>
    <row r="2741" spans="1:12" ht="13.2" customHeight="1" x14ac:dyDescent="0.25">
      <c r="A2741"/>
      <c r="B2741"/>
      <c r="C2741"/>
      <c r="D2741"/>
      <c r="E2741"/>
      <c r="F2741"/>
      <c r="G2741"/>
      <c r="H2741"/>
      <c r="I2741"/>
      <c r="J2741"/>
      <c r="K2741"/>
      <c r="L2741"/>
    </row>
    <row r="2742" spans="1:12" ht="13.2" customHeight="1" x14ac:dyDescent="0.25">
      <c r="A2742"/>
      <c r="B2742"/>
      <c r="C2742"/>
      <c r="D2742"/>
      <c r="E2742"/>
      <c r="F2742"/>
      <c r="G2742"/>
      <c r="H2742"/>
      <c r="I2742"/>
      <c r="J2742"/>
      <c r="K2742"/>
      <c r="L2742"/>
    </row>
    <row r="2743" spans="1:12" ht="13.2" customHeight="1" x14ac:dyDescent="0.25">
      <c r="A2743"/>
      <c r="B2743"/>
      <c r="C2743"/>
      <c r="D2743"/>
      <c r="E2743"/>
      <c r="F2743"/>
      <c r="G2743"/>
      <c r="H2743"/>
      <c r="I2743"/>
      <c r="J2743"/>
      <c r="K2743"/>
      <c r="L2743"/>
    </row>
    <row r="2744" spans="1:12" ht="13.2" customHeight="1" x14ac:dyDescent="0.25">
      <c r="A2744"/>
      <c r="B2744"/>
      <c r="C2744"/>
      <c r="D2744"/>
      <c r="E2744"/>
      <c r="F2744"/>
      <c r="G2744"/>
      <c r="H2744"/>
      <c r="I2744"/>
      <c r="J2744"/>
      <c r="K2744"/>
      <c r="L2744"/>
    </row>
    <row r="2745" spans="1:12" ht="13.2" customHeight="1" x14ac:dyDescent="0.25">
      <c r="A2745"/>
      <c r="B2745"/>
      <c r="C2745"/>
      <c r="D2745"/>
      <c r="E2745"/>
      <c r="F2745"/>
      <c r="G2745"/>
      <c r="H2745"/>
      <c r="I2745"/>
      <c r="J2745"/>
      <c r="K2745"/>
      <c r="L2745"/>
    </row>
    <row r="2746" spans="1:12" ht="13.2" customHeight="1" x14ac:dyDescent="0.25">
      <c r="A2746"/>
      <c r="B2746"/>
      <c r="C2746"/>
      <c r="D2746"/>
      <c r="E2746"/>
      <c r="F2746"/>
      <c r="G2746"/>
      <c r="H2746"/>
      <c r="I2746"/>
      <c r="J2746"/>
      <c r="K2746"/>
      <c r="L2746"/>
    </row>
    <row r="2747" spans="1:12" ht="13.2" customHeight="1" x14ac:dyDescent="0.25">
      <c r="A2747"/>
      <c r="B2747"/>
      <c r="C2747"/>
      <c r="D2747"/>
      <c r="E2747"/>
      <c r="F2747"/>
      <c r="G2747"/>
      <c r="H2747"/>
      <c r="I2747"/>
      <c r="J2747"/>
      <c r="K2747"/>
      <c r="L2747"/>
    </row>
    <row r="2748" spans="1:12" ht="13.2" customHeight="1" x14ac:dyDescent="0.25">
      <c r="A2748"/>
      <c r="B2748"/>
      <c r="C2748"/>
      <c r="D2748"/>
      <c r="E2748"/>
      <c r="F2748"/>
      <c r="G2748"/>
      <c r="H2748"/>
      <c r="I2748"/>
      <c r="J2748"/>
      <c r="K2748"/>
      <c r="L2748"/>
    </row>
    <row r="2749" spans="1:12" ht="13.2" customHeight="1" x14ac:dyDescent="0.25">
      <c r="A2749"/>
      <c r="B2749"/>
      <c r="C2749"/>
      <c r="D2749"/>
      <c r="E2749"/>
      <c r="F2749"/>
      <c r="G2749"/>
      <c r="H2749"/>
      <c r="I2749"/>
      <c r="J2749"/>
      <c r="K2749"/>
      <c r="L2749"/>
    </row>
    <row r="2750" spans="1:12" ht="13.2" customHeight="1" x14ac:dyDescent="0.25">
      <c r="A2750"/>
      <c r="B2750"/>
      <c r="C2750"/>
      <c r="D2750"/>
      <c r="E2750"/>
      <c r="F2750"/>
      <c r="G2750"/>
      <c r="H2750"/>
      <c r="I2750"/>
      <c r="J2750"/>
      <c r="K2750"/>
      <c r="L2750"/>
    </row>
    <row r="2751" spans="1:12" ht="13.2" customHeight="1" x14ac:dyDescent="0.25">
      <c r="A2751"/>
      <c r="B2751"/>
      <c r="C2751"/>
      <c r="D2751"/>
      <c r="E2751"/>
      <c r="F2751"/>
      <c r="G2751"/>
      <c r="H2751"/>
      <c r="I2751"/>
      <c r="J2751"/>
      <c r="K2751"/>
      <c r="L2751"/>
    </row>
    <row r="2752" spans="1:12" ht="13.2" customHeight="1" x14ac:dyDescent="0.25">
      <c r="A2752"/>
      <c r="B2752"/>
      <c r="C2752"/>
      <c r="D2752"/>
      <c r="E2752"/>
      <c r="F2752"/>
      <c r="G2752"/>
      <c r="H2752"/>
      <c r="I2752"/>
      <c r="J2752"/>
      <c r="K2752"/>
      <c r="L2752"/>
    </row>
    <row r="2753" spans="1:12" ht="13.2" customHeight="1" x14ac:dyDescent="0.25">
      <c r="A2753"/>
      <c r="B2753"/>
      <c r="C2753"/>
      <c r="D2753"/>
      <c r="E2753"/>
      <c r="F2753"/>
      <c r="G2753"/>
      <c r="H2753"/>
      <c r="I2753"/>
      <c r="J2753"/>
      <c r="K2753"/>
      <c r="L2753"/>
    </row>
    <row r="2754" spans="1:12" ht="13.2" customHeight="1" x14ac:dyDescent="0.25">
      <c r="A2754"/>
      <c r="B2754"/>
      <c r="C2754"/>
      <c r="D2754"/>
      <c r="E2754"/>
      <c r="F2754"/>
      <c r="G2754"/>
      <c r="H2754"/>
      <c r="I2754"/>
      <c r="J2754"/>
      <c r="K2754"/>
      <c r="L2754"/>
    </row>
    <row r="2755" spans="1:12" ht="13.2" customHeight="1" x14ac:dyDescent="0.25">
      <c r="A2755"/>
      <c r="B2755"/>
      <c r="C2755"/>
      <c r="D2755"/>
      <c r="E2755"/>
      <c r="F2755"/>
      <c r="G2755"/>
      <c r="H2755"/>
      <c r="I2755"/>
      <c r="J2755"/>
      <c r="K2755"/>
      <c r="L2755"/>
    </row>
    <row r="2756" spans="1:12" ht="13.2" customHeight="1" x14ac:dyDescent="0.25">
      <c r="A2756"/>
      <c r="B2756"/>
      <c r="C2756"/>
      <c r="D2756"/>
      <c r="E2756"/>
      <c r="F2756"/>
      <c r="G2756"/>
      <c r="H2756"/>
      <c r="I2756"/>
      <c r="J2756"/>
      <c r="K2756"/>
      <c r="L2756"/>
    </row>
    <row r="2757" spans="1:12" ht="13.2" customHeight="1" x14ac:dyDescent="0.25">
      <c r="A2757"/>
      <c r="B2757"/>
      <c r="C2757"/>
      <c r="D2757"/>
      <c r="E2757"/>
      <c r="F2757"/>
      <c r="G2757"/>
      <c r="H2757"/>
      <c r="I2757"/>
      <c r="J2757"/>
      <c r="K2757"/>
      <c r="L2757"/>
    </row>
    <row r="2758" spans="1:12" ht="13.2" customHeight="1" x14ac:dyDescent="0.25">
      <c r="A2758"/>
      <c r="B2758"/>
      <c r="C2758"/>
      <c r="D2758"/>
      <c r="E2758"/>
      <c r="F2758"/>
      <c r="G2758"/>
      <c r="H2758"/>
      <c r="I2758"/>
      <c r="J2758"/>
      <c r="K2758"/>
      <c r="L2758"/>
    </row>
    <row r="2759" spans="1:12" ht="13.2" customHeight="1" x14ac:dyDescent="0.25">
      <c r="A2759"/>
      <c r="B2759"/>
      <c r="C2759"/>
      <c r="D2759"/>
      <c r="E2759"/>
      <c r="F2759"/>
      <c r="G2759"/>
      <c r="H2759"/>
      <c r="I2759"/>
      <c r="J2759"/>
      <c r="K2759"/>
      <c r="L2759"/>
    </row>
    <row r="2760" spans="1:12" ht="13.2" customHeight="1" x14ac:dyDescent="0.25">
      <c r="A2760"/>
      <c r="B2760"/>
      <c r="C2760"/>
      <c r="D2760"/>
      <c r="E2760"/>
      <c r="F2760"/>
      <c r="G2760"/>
      <c r="H2760"/>
      <c r="I2760"/>
      <c r="J2760"/>
      <c r="K2760"/>
      <c r="L2760"/>
    </row>
    <row r="2761" spans="1:12" ht="13.2" customHeight="1" x14ac:dyDescent="0.25">
      <c r="A2761"/>
      <c r="B2761"/>
      <c r="C2761"/>
      <c r="D2761"/>
      <c r="E2761"/>
      <c r="F2761"/>
      <c r="G2761"/>
      <c r="H2761"/>
      <c r="I2761"/>
      <c r="J2761"/>
      <c r="K2761"/>
      <c r="L2761"/>
    </row>
    <row r="2762" spans="1:12" ht="13.2" customHeight="1" x14ac:dyDescent="0.25">
      <c r="A2762"/>
      <c r="B2762"/>
      <c r="C2762"/>
      <c r="D2762"/>
      <c r="E2762"/>
      <c r="F2762"/>
      <c r="G2762"/>
      <c r="H2762"/>
      <c r="I2762"/>
      <c r="J2762"/>
      <c r="K2762"/>
      <c r="L2762"/>
    </row>
    <row r="2763" spans="1:12" ht="13.2" customHeight="1" x14ac:dyDescent="0.25">
      <c r="A2763"/>
      <c r="B2763"/>
      <c r="C2763"/>
      <c r="D2763"/>
      <c r="E2763"/>
      <c r="F2763"/>
      <c r="G2763"/>
      <c r="H2763"/>
      <c r="I2763"/>
      <c r="J2763"/>
      <c r="K2763"/>
      <c r="L2763"/>
    </row>
    <row r="2764" spans="1:12" ht="13.2" customHeight="1" x14ac:dyDescent="0.25">
      <c r="A2764"/>
      <c r="B2764"/>
      <c r="C2764"/>
      <c r="D2764"/>
      <c r="E2764"/>
      <c r="F2764"/>
      <c r="G2764"/>
      <c r="H2764"/>
      <c r="I2764"/>
      <c r="J2764"/>
      <c r="K2764"/>
      <c r="L2764"/>
    </row>
    <row r="2765" spans="1:12" ht="13.2" customHeight="1" x14ac:dyDescent="0.25">
      <c r="A2765"/>
      <c r="B2765"/>
      <c r="C2765"/>
      <c r="D2765"/>
      <c r="E2765"/>
      <c r="F2765"/>
      <c r="G2765"/>
      <c r="H2765"/>
      <c r="I2765"/>
      <c r="J2765"/>
      <c r="K2765"/>
      <c r="L2765"/>
    </row>
    <row r="2766" spans="1:12" ht="13.2" customHeight="1" x14ac:dyDescent="0.25">
      <c r="A2766"/>
      <c r="B2766"/>
      <c r="C2766"/>
      <c r="D2766"/>
      <c r="E2766"/>
      <c r="F2766"/>
      <c r="G2766"/>
      <c r="H2766"/>
      <c r="I2766"/>
      <c r="J2766"/>
      <c r="K2766"/>
      <c r="L2766"/>
    </row>
    <row r="2767" spans="1:12" ht="13.2" customHeight="1" x14ac:dyDescent="0.25">
      <c r="A2767"/>
      <c r="B2767"/>
      <c r="C2767"/>
      <c r="D2767"/>
      <c r="E2767"/>
      <c r="F2767"/>
      <c r="G2767"/>
      <c r="H2767"/>
      <c r="I2767"/>
      <c r="J2767"/>
      <c r="K2767"/>
      <c r="L2767"/>
    </row>
    <row r="2768" spans="1:12" ht="13.2" customHeight="1" x14ac:dyDescent="0.25">
      <c r="A2768"/>
      <c r="B2768"/>
      <c r="C2768"/>
      <c r="D2768"/>
      <c r="E2768"/>
      <c r="F2768"/>
      <c r="G2768"/>
      <c r="H2768"/>
      <c r="I2768"/>
      <c r="J2768"/>
      <c r="K2768"/>
      <c r="L2768"/>
    </row>
    <row r="2769" spans="1:12" ht="13.2" customHeight="1" x14ac:dyDescent="0.25">
      <c r="A2769"/>
      <c r="B2769"/>
      <c r="C2769"/>
      <c r="D2769"/>
      <c r="E2769"/>
      <c r="F2769"/>
      <c r="G2769"/>
      <c r="H2769"/>
      <c r="I2769"/>
      <c r="J2769"/>
      <c r="K2769"/>
      <c r="L2769"/>
    </row>
    <row r="2770" spans="1:12" ht="13.2" customHeight="1" x14ac:dyDescent="0.25">
      <c r="A2770"/>
      <c r="B2770"/>
      <c r="C2770"/>
      <c r="D2770"/>
      <c r="E2770"/>
      <c r="F2770"/>
      <c r="G2770"/>
      <c r="H2770"/>
      <c r="I2770"/>
      <c r="J2770"/>
      <c r="K2770"/>
      <c r="L2770"/>
    </row>
    <row r="2771" spans="1:12" ht="13.2" customHeight="1" x14ac:dyDescent="0.25">
      <c r="A2771"/>
      <c r="B2771"/>
      <c r="C2771"/>
      <c r="D2771"/>
      <c r="E2771"/>
      <c r="F2771"/>
      <c r="G2771"/>
      <c r="H2771"/>
      <c r="I2771"/>
      <c r="J2771"/>
      <c r="K2771"/>
      <c r="L2771"/>
    </row>
    <row r="2772" spans="1:12" ht="13.2" customHeight="1" x14ac:dyDescent="0.25">
      <c r="A2772"/>
      <c r="B2772"/>
      <c r="C2772"/>
      <c r="D2772"/>
      <c r="E2772"/>
      <c r="F2772"/>
      <c r="G2772"/>
      <c r="H2772"/>
      <c r="I2772"/>
      <c r="J2772"/>
      <c r="K2772"/>
      <c r="L2772"/>
    </row>
    <row r="2773" spans="1:12" ht="13.2" customHeight="1" x14ac:dyDescent="0.25">
      <c r="A2773"/>
      <c r="B2773"/>
      <c r="C2773"/>
      <c r="D2773"/>
      <c r="E2773"/>
      <c r="F2773"/>
      <c r="G2773"/>
      <c r="H2773"/>
      <c r="I2773"/>
      <c r="J2773"/>
      <c r="K2773"/>
      <c r="L2773"/>
    </row>
    <row r="2774" spans="1:12" ht="13.2" customHeight="1" x14ac:dyDescent="0.25">
      <c r="A2774"/>
      <c r="B2774"/>
      <c r="C2774"/>
      <c r="D2774"/>
      <c r="E2774"/>
      <c r="F2774"/>
      <c r="G2774"/>
      <c r="H2774"/>
      <c r="I2774"/>
      <c r="J2774"/>
      <c r="K2774"/>
      <c r="L2774"/>
    </row>
    <row r="2775" spans="1:12" ht="13.2" customHeight="1" x14ac:dyDescent="0.25">
      <c r="A2775"/>
      <c r="B2775"/>
      <c r="C2775"/>
      <c r="D2775"/>
      <c r="E2775"/>
      <c r="F2775"/>
      <c r="G2775"/>
      <c r="H2775"/>
      <c r="I2775"/>
      <c r="J2775"/>
      <c r="K2775"/>
      <c r="L2775"/>
    </row>
    <row r="2776" spans="1:12" ht="13.2" customHeight="1" x14ac:dyDescent="0.25">
      <c r="A2776"/>
      <c r="B2776"/>
      <c r="C2776"/>
      <c r="D2776"/>
      <c r="E2776"/>
      <c r="F2776"/>
      <c r="G2776"/>
      <c r="H2776"/>
      <c r="I2776"/>
      <c r="J2776"/>
      <c r="K2776"/>
      <c r="L2776"/>
    </row>
    <row r="2777" spans="1:12" ht="13.2" customHeight="1" x14ac:dyDescent="0.25">
      <c r="A2777"/>
      <c r="B2777"/>
      <c r="C2777"/>
      <c r="D2777"/>
      <c r="E2777"/>
      <c r="F2777"/>
      <c r="G2777"/>
      <c r="H2777"/>
      <c r="I2777"/>
      <c r="J2777"/>
      <c r="K2777"/>
      <c r="L2777"/>
    </row>
    <row r="2778" spans="1:12" ht="13.2" customHeight="1" x14ac:dyDescent="0.25">
      <c r="A2778"/>
      <c r="B2778"/>
      <c r="C2778"/>
      <c r="D2778"/>
      <c r="E2778"/>
      <c r="F2778"/>
      <c r="G2778"/>
      <c r="H2778"/>
      <c r="I2778"/>
      <c r="J2778"/>
      <c r="K2778"/>
      <c r="L2778"/>
    </row>
    <row r="2779" spans="1:12" ht="13.2" customHeight="1" x14ac:dyDescent="0.25">
      <c r="A2779"/>
      <c r="B2779"/>
      <c r="C2779"/>
      <c r="D2779"/>
      <c r="E2779"/>
      <c r="F2779"/>
      <c r="G2779"/>
      <c r="H2779"/>
      <c r="I2779"/>
      <c r="J2779"/>
      <c r="K2779"/>
      <c r="L2779"/>
    </row>
    <row r="2780" spans="1:12" ht="13.2" customHeight="1" x14ac:dyDescent="0.25">
      <c r="A2780"/>
      <c r="B2780"/>
      <c r="C2780"/>
      <c r="D2780"/>
      <c r="E2780"/>
      <c r="F2780"/>
      <c r="G2780"/>
      <c r="H2780"/>
      <c r="I2780"/>
      <c r="J2780"/>
      <c r="K2780"/>
      <c r="L2780"/>
    </row>
    <row r="2781" spans="1:12" ht="13.2" customHeight="1" x14ac:dyDescent="0.25">
      <c r="A2781"/>
      <c r="B2781"/>
      <c r="C2781"/>
      <c r="D2781"/>
      <c r="E2781"/>
      <c r="F2781"/>
      <c r="G2781"/>
      <c r="H2781"/>
      <c r="I2781"/>
      <c r="J2781"/>
      <c r="K2781"/>
      <c r="L2781"/>
    </row>
    <row r="2782" spans="1:12" ht="13.2" customHeight="1" x14ac:dyDescent="0.25">
      <c r="A2782"/>
      <c r="B2782"/>
      <c r="C2782"/>
      <c r="D2782"/>
      <c r="E2782"/>
      <c r="F2782"/>
      <c r="G2782"/>
      <c r="H2782"/>
      <c r="I2782"/>
      <c r="J2782"/>
      <c r="K2782"/>
      <c r="L2782"/>
    </row>
    <row r="2783" spans="1:12" ht="13.2" customHeight="1" x14ac:dyDescent="0.25">
      <c r="A2783"/>
      <c r="B2783"/>
      <c r="C2783"/>
      <c r="D2783"/>
      <c r="E2783"/>
      <c r="F2783"/>
      <c r="G2783"/>
      <c r="H2783"/>
      <c r="I2783"/>
      <c r="J2783"/>
      <c r="K2783"/>
      <c r="L2783"/>
    </row>
    <row r="2784" spans="1:12" ht="13.2" customHeight="1" x14ac:dyDescent="0.25">
      <c r="A2784"/>
      <c r="B2784"/>
      <c r="C2784"/>
      <c r="D2784"/>
      <c r="E2784"/>
      <c r="F2784"/>
      <c r="G2784"/>
      <c r="H2784"/>
      <c r="I2784"/>
      <c r="J2784"/>
      <c r="K2784"/>
      <c r="L2784"/>
    </row>
    <row r="2785" spans="1:12" ht="13.2" customHeight="1" x14ac:dyDescent="0.25">
      <c r="A2785"/>
      <c r="B2785"/>
      <c r="C2785"/>
      <c r="D2785"/>
      <c r="E2785"/>
      <c r="F2785"/>
      <c r="G2785"/>
      <c r="H2785"/>
      <c r="I2785"/>
      <c r="J2785"/>
      <c r="K2785"/>
      <c r="L2785"/>
    </row>
    <row r="2786" spans="1:12" ht="13.2" customHeight="1" x14ac:dyDescent="0.25">
      <c r="A2786"/>
      <c r="B2786"/>
      <c r="C2786"/>
      <c r="D2786"/>
      <c r="E2786"/>
      <c r="F2786"/>
      <c r="G2786"/>
      <c r="H2786"/>
      <c r="I2786"/>
      <c r="J2786"/>
      <c r="K2786"/>
      <c r="L2786"/>
    </row>
    <row r="2787" spans="1:12" ht="13.2" customHeight="1" x14ac:dyDescent="0.25">
      <c r="A2787"/>
      <c r="B2787"/>
      <c r="C2787"/>
      <c r="D2787"/>
      <c r="E2787"/>
      <c r="F2787"/>
      <c r="G2787"/>
      <c r="H2787"/>
      <c r="I2787"/>
      <c r="J2787"/>
      <c r="K2787"/>
      <c r="L2787"/>
    </row>
    <row r="2788" spans="1:12" ht="13.2" customHeight="1" x14ac:dyDescent="0.25">
      <c r="A2788"/>
      <c r="B2788"/>
      <c r="C2788"/>
      <c r="D2788"/>
      <c r="E2788"/>
      <c r="F2788"/>
      <c r="G2788"/>
      <c r="H2788"/>
      <c r="I2788"/>
      <c r="J2788"/>
      <c r="K2788"/>
      <c r="L2788"/>
    </row>
    <row r="2789" spans="1:12" ht="13.2" customHeight="1" x14ac:dyDescent="0.25">
      <c r="A2789"/>
      <c r="B2789"/>
      <c r="C2789"/>
      <c r="D2789"/>
      <c r="E2789"/>
      <c r="F2789"/>
      <c r="G2789"/>
      <c r="H2789"/>
      <c r="I2789"/>
      <c r="J2789"/>
      <c r="K2789"/>
      <c r="L2789"/>
    </row>
    <row r="2790" spans="1:12" ht="13.2" customHeight="1" x14ac:dyDescent="0.25">
      <c r="A2790"/>
      <c r="B2790"/>
      <c r="C2790"/>
      <c r="D2790"/>
      <c r="E2790"/>
      <c r="F2790"/>
      <c r="G2790"/>
      <c r="H2790"/>
      <c r="I2790"/>
      <c r="J2790"/>
      <c r="K2790"/>
      <c r="L2790"/>
    </row>
    <row r="2791" spans="1:12" ht="13.2" customHeight="1" x14ac:dyDescent="0.25">
      <c r="A2791"/>
      <c r="B2791"/>
      <c r="C2791"/>
      <c r="D2791"/>
      <c r="E2791"/>
      <c r="F2791"/>
      <c r="G2791"/>
      <c r="H2791"/>
      <c r="I2791"/>
      <c r="J2791"/>
      <c r="K2791"/>
      <c r="L2791"/>
    </row>
    <row r="2792" spans="1:12" ht="13.2" customHeight="1" x14ac:dyDescent="0.25">
      <c r="A2792"/>
      <c r="B2792"/>
      <c r="C2792"/>
      <c r="D2792"/>
      <c r="E2792"/>
      <c r="F2792"/>
      <c r="G2792"/>
      <c r="H2792"/>
      <c r="I2792"/>
      <c r="J2792"/>
      <c r="K2792"/>
      <c r="L2792"/>
    </row>
    <row r="2793" spans="1:12" ht="13.2" customHeight="1" x14ac:dyDescent="0.25">
      <c r="A2793"/>
      <c r="B2793"/>
      <c r="C2793"/>
      <c r="D2793"/>
      <c r="E2793"/>
      <c r="F2793"/>
      <c r="G2793"/>
      <c r="H2793"/>
      <c r="I2793"/>
      <c r="J2793"/>
      <c r="K2793"/>
      <c r="L2793"/>
    </row>
    <row r="2794" spans="1:12" ht="13.2" customHeight="1" x14ac:dyDescent="0.25">
      <c r="A2794"/>
      <c r="B2794"/>
      <c r="C2794"/>
      <c r="D2794"/>
      <c r="E2794"/>
      <c r="F2794"/>
      <c r="G2794"/>
      <c r="H2794"/>
      <c r="I2794"/>
      <c r="J2794"/>
      <c r="K2794"/>
      <c r="L2794"/>
    </row>
    <row r="2795" spans="1:12" ht="13.2" customHeight="1" x14ac:dyDescent="0.25">
      <c r="A2795"/>
      <c r="B2795"/>
      <c r="C2795"/>
      <c r="D2795"/>
      <c r="E2795"/>
      <c r="F2795"/>
      <c r="G2795"/>
      <c r="H2795"/>
      <c r="I2795"/>
      <c r="J2795"/>
      <c r="K2795"/>
      <c r="L2795"/>
    </row>
    <row r="2796" spans="1:12" ht="13.2" customHeight="1" x14ac:dyDescent="0.25">
      <c r="A2796"/>
      <c r="B2796"/>
      <c r="C2796"/>
      <c r="D2796"/>
      <c r="E2796"/>
      <c r="F2796"/>
      <c r="G2796"/>
      <c r="H2796"/>
      <c r="I2796"/>
      <c r="J2796"/>
      <c r="K2796"/>
      <c r="L2796"/>
    </row>
    <row r="2797" spans="1:12" ht="13.2" customHeight="1" x14ac:dyDescent="0.25">
      <c r="A2797"/>
      <c r="B2797"/>
      <c r="C2797"/>
      <c r="D2797"/>
      <c r="E2797"/>
      <c r="F2797"/>
      <c r="G2797"/>
      <c r="H2797"/>
      <c r="I2797"/>
      <c r="J2797"/>
      <c r="K2797"/>
      <c r="L2797"/>
    </row>
    <row r="2798" spans="1:12" ht="13.2" customHeight="1" x14ac:dyDescent="0.25">
      <c r="A2798"/>
      <c r="B2798"/>
      <c r="C2798"/>
      <c r="D2798"/>
      <c r="E2798"/>
      <c r="F2798"/>
      <c r="G2798"/>
      <c r="H2798"/>
      <c r="I2798"/>
      <c r="J2798"/>
      <c r="K2798"/>
      <c r="L2798"/>
    </row>
    <row r="2799" spans="1:12" ht="13.2" customHeight="1" x14ac:dyDescent="0.25">
      <c r="A2799"/>
      <c r="B2799"/>
      <c r="C2799"/>
      <c r="D2799"/>
      <c r="E2799"/>
      <c r="F2799"/>
      <c r="G2799"/>
      <c r="H2799"/>
      <c r="I2799"/>
      <c r="J2799"/>
      <c r="K2799"/>
      <c r="L2799"/>
    </row>
    <row r="2800" spans="1:12" ht="13.2" customHeight="1" x14ac:dyDescent="0.25">
      <c r="A2800"/>
      <c r="B2800"/>
      <c r="C2800"/>
      <c r="D2800"/>
      <c r="E2800"/>
      <c r="F2800"/>
      <c r="G2800"/>
      <c r="H2800"/>
      <c r="I2800"/>
      <c r="J2800"/>
      <c r="K2800"/>
      <c r="L2800"/>
    </row>
    <row r="2801" spans="1:12" ht="13.2" customHeight="1" x14ac:dyDescent="0.25">
      <c r="A2801"/>
      <c r="B2801"/>
      <c r="C2801"/>
      <c r="D2801"/>
      <c r="E2801"/>
      <c r="F2801"/>
      <c r="G2801"/>
      <c r="H2801"/>
      <c r="I2801"/>
      <c r="J2801"/>
      <c r="K2801"/>
      <c r="L2801"/>
    </row>
    <row r="2802" spans="1:12" ht="13.2" customHeight="1" x14ac:dyDescent="0.25">
      <c r="A2802"/>
      <c r="B2802"/>
      <c r="C2802"/>
      <c r="D2802"/>
      <c r="E2802"/>
      <c r="F2802"/>
      <c r="G2802"/>
      <c r="H2802"/>
      <c r="I2802"/>
      <c r="J2802"/>
      <c r="K2802"/>
      <c r="L2802"/>
    </row>
    <row r="2803" spans="1:12" ht="13.2" customHeight="1" x14ac:dyDescent="0.25">
      <c r="A2803"/>
      <c r="B2803"/>
      <c r="C2803"/>
      <c r="D2803"/>
      <c r="E2803"/>
      <c r="F2803"/>
      <c r="G2803"/>
      <c r="H2803"/>
      <c r="I2803"/>
      <c r="J2803"/>
      <c r="K2803"/>
      <c r="L2803"/>
    </row>
    <row r="2804" spans="1:12" ht="13.2" customHeight="1" x14ac:dyDescent="0.25">
      <c r="A2804"/>
      <c r="B2804"/>
      <c r="C2804"/>
      <c r="D2804"/>
      <c r="E2804"/>
      <c r="F2804"/>
      <c r="G2804"/>
      <c r="H2804"/>
      <c r="I2804"/>
      <c r="J2804"/>
      <c r="K2804"/>
      <c r="L2804"/>
    </row>
    <row r="2805" spans="1:12" ht="13.2" customHeight="1" x14ac:dyDescent="0.25">
      <c r="A2805"/>
      <c r="B2805"/>
      <c r="C2805"/>
      <c r="D2805"/>
      <c r="E2805"/>
      <c r="F2805"/>
      <c r="G2805"/>
      <c r="H2805"/>
      <c r="I2805"/>
      <c r="J2805"/>
      <c r="K2805"/>
      <c r="L2805"/>
    </row>
    <row r="2806" spans="1:12" ht="13.2" customHeight="1" x14ac:dyDescent="0.25">
      <c r="A2806"/>
      <c r="B2806"/>
      <c r="C2806"/>
      <c r="D2806"/>
      <c r="E2806"/>
      <c r="F2806"/>
      <c r="G2806"/>
      <c r="H2806"/>
      <c r="I2806"/>
      <c r="J2806"/>
      <c r="K2806"/>
      <c r="L2806"/>
    </row>
    <row r="2807" spans="1:12" ht="13.2" customHeight="1" x14ac:dyDescent="0.25">
      <c r="A2807"/>
      <c r="B2807"/>
      <c r="C2807"/>
      <c r="D2807"/>
      <c r="E2807"/>
      <c r="F2807"/>
      <c r="G2807"/>
      <c r="H2807"/>
      <c r="I2807"/>
      <c r="J2807"/>
      <c r="K2807"/>
      <c r="L2807"/>
    </row>
    <row r="2808" spans="1:12" ht="13.2" customHeight="1" x14ac:dyDescent="0.25">
      <c r="A2808"/>
      <c r="B2808"/>
      <c r="C2808"/>
      <c r="D2808"/>
      <c r="E2808"/>
      <c r="F2808"/>
      <c r="G2808"/>
      <c r="H2808"/>
      <c r="I2808"/>
      <c r="J2808"/>
      <c r="K2808"/>
      <c r="L2808"/>
    </row>
    <row r="2809" spans="1:12" ht="13.2" customHeight="1" x14ac:dyDescent="0.25">
      <c r="A2809"/>
      <c r="B2809"/>
      <c r="C2809"/>
      <c r="D2809"/>
      <c r="E2809"/>
      <c r="F2809"/>
      <c r="G2809"/>
      <c r="H2809"/>
      <c r="I2809"/>
      <c r="J2809"/>
      <c r="K2809"/>
      <c r="L2809"/>
    </row>
    <row r="2810" spans="1:12" ht="13.2" customHeight="1" x14ac:dyDescent="0.25">
      <c r="A2810"/>
      <c r="B2810"/>
      <c r="C2810"/>
      <c r="D2810"/>
      <c r="E2810"/>
      <c r="F2810"/>
      <c r="G2810"/>
      <c r="H2810"/>
      <c r="I2810"/>
      <c r="J2810"/>
      <c r="K2810"/>
      <c r="L2810"/>
    </row>
    <row r="2811" spans="1:12" ht="13.2" customHeight="1" x14ac:dyDescent="0.25">
      <c r="A2811"/>
      <c r="B2811"/>
      <c r="C2811"/>
      <c r="D2811"/>
      <c r="E2811"/>
      <c r="F2811"/>
      <c r="G2811"/>
      <c r="H2811"/>
      <c r="I2811"/>
      <c r="J2811"/>
      <c r="K2811"/>
      <c r="L2811"/>
    </row>
    <row r="2812" spans="1:12" ht="13.2" customHeight="1" x14ac:dyDescent="0.25">
      <c r="A2812"/>
      <c r="B2812"/>
      <c r="C2812"/>
      <c r="D2812"/>
      <c r="E2812"/>
      <c r="F2812"/>
      <c r="G2812"/>
      <c r="H2812"/>
      <c r="I2812"/>
      <c r="J2812"/>
      <c r="K2812"/>
      <c r="L2812"/>
    </row>
    <row r="2813" spans="1:12" ht="13.2" customHeight="1" x14ac:dyDescent="0.25">
      <c r="A2813"/>
      <c r="B2813"/>
      <c r="C2813"/>
      <c r="D2813"/>
      <c r="E2813"/>
      <c r="F2813"/>
      <c r="G2813"/>
      <c r="H2813"/>
      <c r="I2813"/>
      <c r="J2813"/>
      <c r="K2813"/>
      <c r="L2813"/>
    </row>
    <row r="2814" spans="1:12" ht="13.2" customHeight="1" x14ac:dyDescent="0.25">
      <c r="A2814"/>
      <c r="B2814"/>
      <c r="C2814"/>
      <c r="D2814"/>
      <c r="E2814"/>
      <c r="F2814"/>
      <c r="G2814"/>
      <c r="H2814"/>
      <c r="I2814"/>
      <c r="J2814"/>
      <c r="K2814"/>
      <c r="L2814"/>
    </row>
    <row r="2815" spans="1:12" ht="13.2" customHeight="1" x14ac:dyDescent="0.25">
      <c r="A2815"/>
      <c r="B2815"/>
      <c r="C2815"/>
      <c r="D2815"/>
      <c r="E2815"/>
      <c r="F2815"/>
      <c r="G2815"/>
      <c r="H2815"/>
      <c r="I2815"/>
      <c r="J2815"/>
      <c r="K2815"/>
      <c r="L2815"/>
    </row>
    <row r="2816" spans="1:12" ht="13.2" customHeight="1" x14ac:dyDescent="0.25">
      <c r="A2816"/>
      <c r="B2816"/>
      <c r="C2816"/>
      <c r="D2816"/>
      <c r="E2816"/>
      <c r="F2816"/>
      <c r="G2816"/>
      <c r="H2816"/>
      <c r="I2816"/>
      <c r="J2816"/>
      <c r="K2816"/>
      <c r="L2816"/>
    </row>
    <row r="2817" spans="1:12" ht="13.2" customHeight="1" x14ac:dyDescent="0.25">
      <c r="A2817"/>
      <c r="B2817"/>
      <c r="C2817"/>
      <c r="D2817"/>
      <c r="E2817"/>
      <c r="F2817"/>
      <c r="G2817"/>
      <c r="H2817"/>
      <c r="I2817"/>
      <c r="J2817"/>
      <c r="K2817"/>
      <c r="L2817"/>
    </row>
    <row r="2818" spans="1:12" ht="13.2" customHeight="1" x14ac:dyDescent="0.25">
      <c r="A2818"/>
      <c r="B2818"/>
      <c r="C2818"/>
      <c r="D2818"/>
      <c r="E2818"/>
      <c r="F2818"/>
      <c r="G2818"/>
      <c r="H2818"/>
      <c r="I2818"/>
      <c r="J2818"/>
      <c r="K2818"/>
      <c r="L2818"/>
    </row>
    <row r="2819" spans="1:12" ht="13.2" customHeight="1" x14ac:dyDescent="0.25">
      <c r="A2819"/>
      <c r="B2819"/>
      <c r="C2819"/>
      <c r="D2819"/>
      <c r="E2819"/>
      <c r="F2819"/>
      <c r="G2819"/>
      <c r="H2819"/>
      <c r="I2819"/>
      <c r="J2819"/>
      <c r="K2819"/>
      <c r="L2819"/>
    </row>
    <row r="2820" spans="1:12" ht="13.2" customHeight="1" x14ac:dyDescent="0.25">
      <c r="A2820"/>
      <c r="B2820"/>
      <c r="C2820"/>
      <c r="D2820"/>
      <c r="E2820"/>
      <c r="F2820"/>
      <c r="G2820"/>
      <c r="H2820"/>
      <c r="I2820"/>
      <c r="J2820"/>
      <c r="K2820"/>
      <c r="L2820"/>
    </row>
    <row r="2821" spans="1:12" ht="13.2" customHeight="1" x14ac:dyDescent="0.25">
      <c r="A2821"/>
      <c r="B2821"/>
      <c r="C2821"/>
      <c r="D2821"/>
      <c r="E2821"/>
      <c r="F2821"/>
      <c r="G2821"/>
      <c r="H2821"/>
      <c r="I2821"/>
      <c r="J2821"/>
      <c r="K2821"/>
      <c r="L2821"/>
    </row>
    <row r="2822" spans="1:12" ht="13.2" customHeight="1" x14ac:dyDescent="0.25">
      <c r="A2822"/>
      <c r="B2822"/>
      <c r="C2822"/>
      <c r="D2822"/>
      <c r="E2822"/>
      <c r="F2822"/>
      <c r="G2822"/>
      <c r="H2822"/>
      <c r="I2822"/>
      <c r="J2822"/>
      <c r="K2822"/>
      <c r="L2822"/>
    </row>
    <row r="2823" spans="1:12" ht="13.2" customHeight="1" x14ac:dyDescent="0.25">
      <c r="A2823"/>
      <c r="B2823"/>
      <c r="C2823"/>
      <c r="D2823"/>
      <c r="E2823"/>
      <c r="F2823"/>
      <c r="G2823"/>
      <c r="H2823"/>
      <c r="I2823"/>
      <c r="J2823"/>
      <c r="K2823"/>
      <c r="L2823"/>
    </row>
    <row r="2824" spans="1:12" ht="13.2" customHeight="1" x14ac:dyDescent="0.25">
      <c r="A2824"/>
      <c r="B2824"/>
      <c r="C2824"/>
      <c r="D2824"/>
      <c r="E2824"/>
      <c r="F2824"/>
      <c r="G2824"/>
      <c r="H2824"/>
      <c r="I2824"/>
      <c r="J2824"/>
      <c r="K2824"/>
      <c r="L2824"/>
    </row>
    <row r="2825" spans="1:12" ht="13.2" customHeight="1" x14ac:dyDescent="0.25">
      <c r="A2825"/>
      <c r="B2825"/>
      <c r="C2825"/>
      <c r="D2825"/>
      <c r="E2825"/>
      <c r="F2825"/>
      <c r="G2825"/>
      <c r="H2825"/>
      <c r="I2825"/>
      <c r="J2825"/>
      <c r="K2825"/>
      <c r="L2825"/>
    </row>
    <row r="2826" spans="1:12" ht="13.2" customHeight="1" x14ac:dyDescent="0.25">
      <c r="A2826"/>
      <c r="B2826"/>
      <c r="C2826"/>
      <c r="D2826"/>
      <c r="E2826"/>
      <c r="F2826"/>
      <c r="G2826"/>
      <c r="H2826"/>
      <c r="I2826"/>
      <c r="J2826"/>
      <c r="K2826"/>
      <c r="L2826"/>
    </row>
    <row r="2827" spans="1:12" ht="13.2" customHeight="1" x14ac:dyDescent="0.25">
      <c r="A2827"/>
      <c r="B2827"/>
      <c r="C2827"/>
      <c r="D2827"/>
      <c r="E2827"/>
      <c r="F2827"/>
      <c r="G2827"/>
      <c r="H2827"/>
      <c r="I2827"/>
      <c r="J2827"/>
      <c r="K2827"/>
      <c r="L2827"/>
    </row>
    <row r="2828" spans="1:12" ht="13.2" customHeight="1" x14ac:dyDescent="0.25">
      <c r="A2828"/>
      <c r="B2828"/>
      <c r="C2828"/>
      <c r="D2828"/>
      <c r="E2828"/>
      <c r="F2828"/>
      <c r="G2828"/>
      <c r="H2828"/>
      <c r="I2828"/>
      <c r="J2828"/>
      <c r="K2828"/>
      <c r="L2828"/>
    </row>
    <row r="2829" spans="1:12" ht="13.2" customHeight="1" x14ac:dyDescent="0.25">
      <c r="A2829"/>
      <c r="B2829"/>
      <c r="C2829"/>
      <c r="D2829"/>
      <c r="E2829"/>
      <c r="F2829"/>
      <c r="G2829"/>
      <c r="H2829"/>
      <c r="I2829"/>
      <c r="J2829"/>
      <c r="K2829"/>
      <c r="L2829"/>
    </row>
    <row r="2830" spans="1:12" ht="13.2" customHeight="1" x14ac:dyDescent="0.25">
      <c r="A2830"/>
      <c r="B2830"/>
      <c r="C2830"/>
      <c r="D2830"/>
      <c r="E2830"/>
      <c r="F2830"/>
      <c r="G2830"/>
      <c r="H2830"/>
      <c r="I2830"/>
      <c r="J2830"/>
      <c r="K2830"/>
      <c r="L2830"/>
    </row>
    <row r="2831" spans="1:12" ht="13.2" customHeight="1" x14ac:dyDescent="0.25">
      <c r="A2831"/>
      <c r="B2831"/>
      <c r="C2831"/>
      <c r="D2831"/>
      <c r="E2831"/>
      <c r="F2831"/>
      <c r="G2831"/>
      <c r="H2831"/>
      <c r="I2831"/>
      <c r="J2831"/>
      <c r="K2831"/>
      <c r="L2831"/>
    </row>
    <row r="2832" spans="1:12" ht="13.2" customHeight="1" x14ac:dyDescent="0.25">
      <c r="A2832"/>
      <c r="B2832"/>
      <c r="C2832"/>
      <c r="D2832"/>
      <c r="E2832"/>
      <c r="F2832"/>
      <c r="G2832"/>
      <c r="H2832"/>
      <c r="I2832"/>
      <c r="J2832"/>
      <c r="K2832"/>
      <c r="L2832"/>
    </row>
    <row r="2833" spans="1:12" ht="13.2" customHeight="1" x14ac:dyDescent="0.25">
      <c r="A2833"/>
      <c r="B2833"/>
      <c r="C2833"/>
      <c r="D2833"/>
      <c r="E2833"/>
      <c r="F2833"/>
      <c r="G2833"/>
      <c r="H2833"/>
      <c r="I2833"/>
      <c r="J2833"/>
      <c r="K2833"/>
      <c r="L2833"/>
    </row>
    <row r="2834" spans="1:12" ht="13.2" customHeight="1" x14ac:dyDescent="0.25">
      <c r="A2834"/>
      <c r="B2834"/>
      <c r="C2834"/>
      <c r="D2834"/>
      <c r="E2834"/>
      <c r="F2834"/>
      <c r="G2834"/>
      <c r="H2834"/>
      <c r="I2834"/>
      <c r="J2834"/>
      <c r="K2834"/>
      <c r="L2834"/>
    </row>
    <row r="2835" spans="1:12" ht="13.2" customHeight="1" x14ac:dyDescent="0.25">
      <c r="A2835"/>
      <c r="B2835"/>
      <c r="C2835"/>
      <c r="D2835"/>
      <c r="E2835"/>
      <c r="F2835"/>
      <c r="G2835"/>
      <c r="H2835"/>
      <c r="I2835"/>
      <c r="J2835"/>
      <c r="K2835"/>
      <c r="L2835"/>
    </row>
    <row r="2836" spans="1:12" ht="13.2" customHeight="1" x14ac:dyDescent="0.25">
      <c r="A2836"/>
      <c r="B2836"/>
      <c r="C2836"/>
      <c r="D2836"/>
      <c r="E2836"/>
      <c r="F2836"/>
      <c r="G2836"/>
      <c r="H2836"/>
      <c r="I2836"/>
      <c r="J2836"/>
      <c r="K2836"/>
      <c r="L2836"/>
    </row>
    <row r="2837" spans="1:12" ht="13.2" customHeight="1" x14ac:dyDescent="0.25">
      <c r="A2837"/>
      <c r="B2837"/>
      <c r="C2837"/>
      <c r="D2837"/>
      <c r="E2837"/>
      <c r="F2837"/>
      <c r="G2837"/>
      <c r="H2837"/>
      <c r="I2837"/>
      <c r="J2837"/>
      <c r="K2837"/>
      <c r="L2837"/>
    </row>
    <row r="2838" spans="1:12" ht="13.2" customHeight="1" x14ac:dyDescent="0.25">
      <c r="A2838"/>
      <c r="B2838"/>
      <c r="C2838"/>
      <c r="D2838"/>
      <c r="E2838"/>
      <c r="F2838"/>
      <c r="G2838"/>
      <c r="H2838"/>
      <c r="I2838"/>
      <c r="J2838"/>
      <c r="K2838"/>
      <c r="L2838"/>
    </row>
    <row r="2839" spans="1:12" ht="13.2" customHeight="1" x14ac:dyDescent="0.25">
      <c r="A2839"/>
      <c r="B2839"/>
      <c r="C2839"/>
      <c r="D2839"/>
      <c r="E2839"/>
      <c r="F2839"/>
      <c r="G2839"/>
      <c r="H2839"/>
      <c r="I2839"/>
      <c r="J2839"/>
      <c r="K2839"/>
      <c r="L2839"/>
    </row>
    <row r="2840" spans="1:12" ht="13.2" customHeight="1" x14ac:dyDescent="0.25">
      <c r="A2840"/>
      <c r="B2840"/>
      <c r="C2840"/>
      <c r="D2840"/>
      <c r="E2840"/>
      <c r="F2840"/>
      <c r="G2840"/>
      <c r="H2840"/>
      <c r="I2840"/>
      <c r="J2840"/>
      <c r="K2840"/>
      <c r="L2840"/>
    </row>
    <row r="2841" spans="1:12" ht="13.2" customHeight="1" x14ac:dyDescent="0.25">
      <c r="A2841"/>
      <c r="B2841"/>
      <c r="C2841"/>
      <c r="D2841"/>
      <c r="E2841"/>
      <c r="F2841"/>
      <c r="G2841"/>
      <c r="H2841"/>
      <c r="I2841"/>
      <c r="J2841"/>
      <c r="K2841"/>
      <c r="L2841"/>
    </row>
    <row r="2842" spans="1:12" ht="13.2" customHeight="1" x14ac:dyDescent="0.25">
      <c r="A2842"/>
      <c r="B2842"/>
      <c r="C2842"/>
      <c r="D2842"/>
      <c r="E2842"/>
      <c r="F2842"/>
      <c r="G2842"/>
      <c r="H2842"/>
      <c r="I2842"/>
      <c r="J2842"/>
      <c r="K2842"/>
      <c r="L2842"/>
    </row>
    <row r="2843" spans="1:12" ht="13.2" customHeight="1" x14ac:dyDescent="0.25">
      <c r="A2843"/>
      <c r="B2843"/>
      <c r="C2843"/>
      <c r="D2843"/>
      <c r="E2843"/>
      <c r="F2843"/>
      <c r="G2843"/>
      <c r="H2843"/>
      <c r="I2843"/>
      <c r="J2843"/>
      <c r="K2843"/>
      <c r="L2843"/>
    </row>
    <row r="2844" spans="1:12" ht="13.2" customHeight="1" x14ac:dyDescent="0.25">
      <c r="A2844"/>
      <c r="B2844"/>
      <c r="C2844"/>
      <c r="D2844"/>
      <c r="E2844"/>
      <c r="F2844"/>
      <c r="G2844"/>
      <c r="H2844"/>
      <c r="I2844"/>
      <c r="J2844"/>
      <c r="K2844"/>
      <c r="L2844"/>
    </row>
    <row r="2845" spans="1:12" ht="13.2" customHeight="1" x14ac:dyDescent="0.25">
      <c r="A2845"/>
      <c r="B2845"/>
      <c r="C2845"/>
      <c r="D2845"/>
      <c r="E2845"/>
      <c r="F2845"/>
      <c r="G2845"/>
      <c r="H2845"/>
      <c r="I2845"/>
      <c r="J2845"/>
      <c r="K2845"/>
      <c r="L2845"/>
    </row>
    <row r="2846" spans="1:12" ht="13.2" customHeight="1" x14ac:dyDescent="0.25">
      <c r="A2846"/>
      <c r="B2846"/>
      <c r="C2846"/>
      <c r="D2846"/>
      <c r="E2846"/>
      <c r="F2846"/>
      <c r="G2846"/>
      <c r="H2846"/>
      <c r="I2846"/>
      <c r="J2846"/>
      <c r="K2846"/>
      <c r="L2846"/>
    </row>
    <row r="2847" spans="1:12" ht="13.2" customHeight="1" x14ac:dyDescent="0.25">
      <c r="A2847"/>
      <c r="B2847"/>
      <c r="C2847"/>
      <c r="D2847"/>
      <c r="E2847"/>
      <c r="F2847"/>
      <c r="G2847"/>
      <c r="H2847"/>
      <c r="I2847"/>
      <c r="J2847"/>
      <c r="K2847"/>
      <c r="L2847"/>
    </row>
    <row r="2848" spans="1:12" ht="13.2" customHeight="1" x14ac:dyDescent="0.25">
      <c r="A2848"/>
      <c r="B2848"/>
      <c r="C2848"/>
      <c r="D2848"/>
      <c r="E2848"/>
      <c r="F2848"/>
      <c r="G2848"/>
      <c r="H2848"/>
      <c r="I2848"/>
      <c r="J2848"/>
      <c r="K2848"/>
      <c r="L2848"/>
    </row>
    <row r="2849" spans="1:12" ht="13.2" customHeight="1" x14ac:dyDescent="0.25">
      <c r="A2849"/>
      <c r="B2849"/>
      <c r="C2849"/>
      <c r="D2849"/>
      <c r="E2849"/>
      <c r="F2849"/>
      <c r="G2849"/>
      <c r="H2849"/>
      <c r="I2849"/>
      <c r="J2849"/>
      <c r="K2849"/>
      <c r="L2849"/>
    </row>
    <row r="2850" spans="1:12" ht="13.2" customHeight="1" x14ac:dyDescent="0.25">
      <c r="A2850"/>
      <c r="B2850"/>
      <c r="C2850"/>
      <c r="D2850"/>
      <c r="E2850"/>
      <c r="F2850"/>
      <c r="G2850"/>
      <c r="H2850"/>
      <c r="I2850"/>
      <c r="J2850"/>
      <c r="K2850"/>
      <c r="L2850"/>
    </row>
    <row r="2851" spans="1:12" ht="13.2" customHeight="1" x14ac:dyDescent="0.25">
      <c r="A2851"/>
      <c r="B2851"/>
      <c r="C2851"/>
      <c r="D2851"/>
      <c r="E2851"/>
      <c r="F2851"/>
      <c r="G2851"/>
      <c r="H2851"/>
      <c r="I2851"/>
      <c r="J2851"/>
      <c r="K2851"/>
      <c r="L2851"/>
    </row>
    <row r="2852" spans="1:12" ht="13.2" customHeight="1" x14ac:dyDescent="0.25">
      <c r="A2852"/>
      <c r="B2852"/>
      <c r="C2852"/>
      <c r="D2852"/>
      <c r="E2852"/>
      <c r="F2852"/>
      <c r="G2852"/>
      <c r="H2852"/>
      <c r="I2852"/>
      <c r="J2852"/>
      <c r="K2852"/>
      <c r="L2852"/>
    </row>
    <row r="2853" spans="1:12" ht="13.2" customHeight="1" x14ac:dyDescent="0.25">
      <c r="A2853"/>
      <c r="B2853"/>
      <c r="C2853"/>
      <c r="D2853"/>
      <c r="E2853"/>
      <c r="F2853"/>
      <c r="G2853"/>
      <c r="H2853"/>
      <c r="I2853"/>
      <c r="J2853"/>
      <c r="K2853"/>
      <c r="L2853"/>
    </row>
    <row r="2854" spans="1:12" ht="13.2" customHeight="1" x14ac:dyDescent="0.25">
      <c r="A2854"/>
      <c r="B2854"/>
      <c r="C2854"/>
      <c r="D2854"/>
      <c r="E2854"/>
      <c r="F2854"/>
      <c r="G2854"/>
      <c r="H2854"/>
      <c r="I2854"/>
      <c r="J2854"/>
      <c r="K2854"/>
      <c r="L2854"/>
    </row>
    <row r="2855" spans="1:12" ht="13.2" customHeight="1" x14ac:dyDescent="0.25">
      <c r="A2855"/>
      <c r="B2855"/>
      <c r="C2855"/>
      <c r="D2855"/>
      <c r="E2855"/>
      <c r="F2855"/>
      <c r="G2855"/>
      <c r="H2855"/>
      <c r="I2855"/>
      <c r="J2855"/>
      <c r="K2855"/>
      <c r="L2855"/>
    </row>
    <row r="2856" spans="1:12" ht="13.2" customHeight="1" x14ac:dyDescent="0.25">
      <c r="A2856"/>
      <c r="B2856"/>
      <c r="C2856"/>
      <c r="D2856"/>
      <c r="E2856"/>
      <c r="F2856"/>
      <c r="G2856"/>
      <c r="H2856"/>
      <c r="I2856"/>
      <c r="J2856"/>
      <c r="K2856"/>
      <c r="L2856"/>
    </row>
    <row r="2857" spans="1:12" ht="13.2" customHeight="1" x14ac:dyDescent="0.25">
      <c r="A2857"/>
      <c r="B2857"/>
      <c r="C2857"/>
      <c r="D2857"/>
      <c r="E2857"/>
      <c r="F2857"/>
      <c r="G2857"/>
      <c r="H2857"/>
      <c r="I2857"/>
      <c r="J2857"/>
      <c r="K2857"/>
      <c r="L2857"/>
    </row>
    <row r="2858" spans="1:12" ht="13.2" customHeight="1" x14ac:dyDescent="0.25">
      <c r="A2858"/>
      <c r="B2858"/>
      <c r="C2858"/>
      <c r="D2858"/>
      <c r="E2858"/>
      <c r="F2858"/>
      <c r="G2858"/>
      <c r="H2858"/>
      <c r="I2858"/>
      <c r="J2858"/>
      <c r="K2858"/>
      <c r="L2858"/>
    </row>
    <row r="2859" spans="1:12" ht="13.2" customHeight="1" x14ac:dyDescent="0.25">
      <c r="A2859"/>
      <c r="B2859"/>
      <c r="C2859"/>
      <c r="D2859"/>
      <c r="E2859"/>
      <c r="F2859"/>
      <c r="G2859"/>
      <c r="H2859"/>
      <c r="I2859"/>
      <c r="J2859"/>
      <c r="K2859"/>
      <c r="L2859"/>
    </row>
    <row r="2860" spans="1:12" ht="13.2" customHeight="1" x14ac:dyDescent="0.25">
      <c r="A2860"/>
      <c r="B2860"/>
      <c r="C2860"/>
      <c r="D2860"/>
      <c r="E2860"/>
      <c r="F2860"/>
      <c r="G2860"/>
      <c r="H2860"/>
      <c r="I2860"/>
      <c r="J2860"/>
      <c r="K2860"/>
      <c r="L2860"/>
    </row>
    <row r="2861" spans="1:12" ht="13.2" customHeight="1" x14ac:dyDescent="0.25">
      <c r="A2861"/>
      <c r="B2861"/>
      <c r="C2861"/>
      <c r="D2861"/>
      <c r="E2861"/>
      <c r="F2861"/>
      <c r="G2861"/>
      <c r="H2861"/>
      <c r="I2861"/>
      <c r="J2861"/>
      <c r="K2861"/>
      <c r="L2861"/>
    </row>
    <row r="2862" spans="1:12" ht="13.2" customHeight="1" x14ac:dyDescent="0.25">
      <c r="A2862"/>
      <c r="B2862"/>
      <c r="C2862"/>
      <c r="D2862"/>
      <c r="E2862"/>
      <c r="F2862"/>
      <c r="G2862"/>
      <c r="H2862"/>
      <c r="I2862"/>
      <c r="J2862"/>
      <c r="K2862"/>
      <c r="L2862"/>
    </row>
    <row r="2863" spans="1:12" ht="13.2" customHeight="1" x14ac:dyDescent="0.25">
      <c r="A2863"/>
      <c r="B2863"/>
      <c r="C2863"/>
      <c r="D2863"/>
      <c r="E2863"/>
      <c r="F2863"/>
      <c r="G2863"/>
      <c r="H2863"/>
      <c r="I2863"/>
      <c r="J2863"/>
      <c r="K2863"/>
      <c r="L2863"/>
    </row>
    <row r="2864" spans="1:12" ht="13.2" customHeight="1" x14ac:dyDescent="0.25">
      <c r="A2864"/>
      <c r="B2864"/>
      <c r="C2864"/>
      <c r="D2864"/>
      <c r="E2864"/>
      <c r="F2864"/>
      <c r="G2864"/>
      <c r="H2864"/>
      <c r="I2864"/>
      <c r="J2864"/>
      <c r="K2864"/>
      <c r="L2864"/>
    </row>
    <row r="2865" spans="1:12" ht="13.2" customHeight="1" x14ac:dyDescent="0.25">
      <c r="A2865"/>
      <c r="B2865"/>
      <c r="C2865"/>
      <c r="D2865"/>
      <c r="E2865"/>
      <c r="F2865"/>
      <c r="G2865"/>
      <c r="H2865"/>
      <c r="I2865"/>
      <c r="J2865"/>
      <c r="K2865"/>
      <c r="L2865"/>
    </row>
    <row r="2866" spans="1:12" ht="13.2" customHeight="1" x14ac:dyDescent="0.25">
      <c r="A2866"/>
      <c r="B2866"/>
      <c r="C2866"/>
      <c r="D2866"/>
      <c r="E2866"/>
      <c r="F2866"/>
      <c r="G2866"/>
      <c r="H2866"/>
      <c r="I2866"/>
      <c r="J2866"/>
      <c r="K2866"/>
      <c r="L2866"/>
    </row>
    <row r="2867" spans="1:12" ht="13.2" customHeight="1" x14ac:dyDescent="0.25">
      <c r="A2867"/>
      <c r="B2867"/>
      <c r="C2867"/>
      <c r="D2867"/>
      <c r="E2867"/>
      <c r="F2867"/>
      <c r="G2867"/>
      <c r="H2867"/>
      <c r="I2867"/>
      <c r="J2867"/>
      <c r="K2867"/>
      <c r="L2867"/>
    </row>
    <row r="2868" spans="1:12" ht="13.2" customHeight="1" x14ac:dyDescent="0.25">
      <c r="A2868"/>
      <c r="B2868"/>
      <c r="C2868"/>
      <c r="D2868"/>
      <c r="E2868"/>
      <c r="F2868"/>
      <c r="G2868"/>
      <c r="H2868"/>
      <c r="I2868"/>
      <c r="J2868"/>
      <c r="K2868"/>
      <c r="L2868"/>
    </row>
    <row r="2869" spans="1:12" ht="13.2" customHeight="1" x14ac:dyDescent="0.25">
      <c r="A2869"/>
      <c r="B2869"/>
      <c r="C2869"/>
      <c r="D2869"/>
      <c r="E2869"/>
      <c r="F2869"/>
      <c r="G2869"/>
      <c r="H2869"/>
      <c r="I2869"/>
      <c r="J2869"/>
      <c r="K2869"/>
      <c r="L2869"/>
    </row>
    <row r="2870" spans="1:12" ht="13.2" customHeight="1" x14ac:dyDescent="0.25">
      <c r="A2870"/>
      <c r="B2870"/>
      <c r="C2870"/>
      <c r="D2870"/>
      <c r="E2870"/>
      <c r="F2870"/>
      <c r="G2870"/>
      <c r="H2870"/>
      <c r="I2870"/>
      <c r="J2870"/>
      <c r="K2870"/>
      <c r="L2870"/>
    </row>
    <row r="2871" spans="1:12" ht="13.2" customHeight="1" x14ac:dyDescent="0.25">
      <c r="A2871"/>
      <c r="B2871"/>
      <c r="C2871"/>
      <c r="D2871"/>
      <c r="E2871"/>
      <c r="F2871"/>
      <c r="G2871"/>
      <c r="H2871"/>
      <c r="I2871"/>
      <c r="J2871"/>
      <c r="K2871"/>
      <c r="L2871"/>
    </row>
    <row r="2872" spans="1:12" ht="13.2" customHeight="1" x14ac:dyDescent="0.25">
      <c r="A2872"/>
      <c r="B2872"/>
      <c r="C2872"/>
      <c r="D2872"/>
      <c r="E2872"/>
      <c r="F2872"/>
      <c r="G2872"/>
      <c r="H2872"/>
      <c r="I2872"/>
      <c r="J2872"/>
      <c r="K2872"/>
      <c r="L2872"/>
    </row>
    <row r="2873" spans="1:12" ht="13.2" customHeight="1" x14ac:dyDescent="0.25">
      <c r="A2873"/>
      <c r="B2873"/>
      <c r="C2873"/>
      <c r="D2873"/>
      <c r="E2873"/>
      <c r="F2873"/>
      <c r="G2873"/>
      <c r="H2873"/>
      <c r="I2873"/>
      <c r="J2873"/>
      <c r="K2873"/>
      <c r="L2873"/>
    </row>
    <row r="2874" spans="1:12" ht="13.2" customHeight="1" x14ac:dyDescent="0.25">
      <c r="A2874"/>
      <c r="B2874"/>
      <c r="C2874"/>
      <c r="D2874"/>
      <c r="E2874"/>
      <c r="F2874"/>
      <c r="G2874"/>
      <c r="H2874"/>
      <c r="I2874"/>
      <c r="J2874"/>
      <c r="K2874"/>
      <c r="L2874"/>
    </row>
    <row r="2875" spans="1:12" ht="13.2" customHeight="1" x14ac:dyDescent="0.25">
      <c r="A2875"/>
      <c r="B2875"/>
      <c r="C2875"/>
      <c r="D2875"/>
      <c r="E2875"/>
      <c r="F2875"/>
      <c r="G2875"/>
      <c r="H2875"/>
      <c r="I2875"/>
      <c r="J2875"/>
      <c r="K2875"/>
      <c r="L2875"/>
    </row>
    <row r="2876" spans="1:12" ht="13.2" customHeight="1" x14ac:dyDescent="0.25">
      <c r="A2876"/>
      <c r="B2876"/>
      <c r="C2876"/>
      <c r="D2876"/>
      <c r="E2876"/>
      <c r="F2876"/>
      <c r="G2876"/>
      <c r="H2876"/>
      <c r="I2876"/>
      <c r="J2876"/>
      <c r="K2876"/>
      <c r="L2876"/>
    </row>
    <row r="2877" spans="1:12" ht="13.2" customHeight="1" x14ac:dyDescent="0.25">
      <c r="A2877"/>
      <c r="B2877"/>
      <c r="C2877"/>
      <c r="D2877"/>
      <c r="E2877"/>
      <c r="F2877"/>
      <c r="G2877"/>
      <c r="H2877"/>
      <c r="I2877"/>
      <c r="J2877"/>
      <c r="K2877"/>
      <c r="L2877"/>
    </row>
    <row r="2878" spans="1:12" ht="13.2" customHeight="1" x14ac:dyDescent="0.25">
      <c r="A2878"/>
      <c r="B2878"/>
      <c r="C2878"/>
      <c r="D2878"/>
      <c r="E2878"/>
      <c r="F2878"/>
      <c r="G2878"/>
      <c r="H2878"/>
      <c r="I2878"/>
      <c r="J2878"/>
      <c r="K2878"/>
      <c r="L2878"/>
    </row>
    <row r="2879" spans="1:12" ht="13.2" customHeight="1" x14ac:dyDescent="0.25">
      <c r="A2879"/>
      <c r="B2879"/>
      <c r="C2879"/>
      <c r="D2879"/>
      <c r="E2879"/>
      <c r="F2879"/>
      <c r="G2879"/>
      <c r="H2879"/>
      <c r="I2879"/>
      <c r="J2879"/>
      <c r="K2879"/>
      <c r="L2879"/>
    </row>
    <row r="2880" spans="1:12" ht="13.2" customHeight="1" x14ac:dyDescent="0.25">
      <c r="A2880"/>
      <c r="B2880"/>
      <c r="C2880"/>
      <c r="D2880"/>
      <c r="E2880"/>
      <c r="F2880"/>
      <c r="G2880"/>
      <c r="H2880"/>
      <c r="I2880"/>
      <c r="J2880"/>
      <c r="K2880"/>
      <c r="L2880"/>
    </row>
    <row r="2881" spans="1:12" ht="13.2" customHeight="1" x14ac:dyDescent="0.25">
      <c r="A2881"/>
      <c r="B2881"/>
      <c r="C2881"/>
      <c r="D2881"/>
      <c r="E2881"/>
      <c r="F2881"/>
      <c r="G2881"/>
      <c r="H2881"/>
      <c r="I2881"/>
      <c r="J2881"/>
      <c r="K2881"/>
      <c r="L2881"/>
    </row>
    <row r="2882" spans="1:12" ht="13.2" customHeight="1" x14ac:dyDescent="0.25">
      <c r="A2882"/>
      <c r="B2882"/>
      <c r="C2882"/>
      <c r="D2882"/>
      <c r="E2882"/>
      <c r="F2882"/>
      <c r="G2882"/>
      <c r="H2882"/>
      <c r="I2882"/>
      <c r="J2882"/>
      <c r="K2882"/>
      <c r="L2882"/>
    </row>
    <row r="2883" spans="1:12" ht="13.2" customHeight="1" x14ac:dyDescent="0.25">
      <c r="A2883"/>
      <c r="B2883"/>
      <c r="C2883"/>
      <c r="D2883"/>
      <c r="E2883"/>
      <c r="F2883"/>
      <c r="G2883"/>
      <c r="H2883"/>
      <c r="I2883"/>
      <c r="J2883"/>
      <c r="K2883"/>
      <c r="L2883"/>
    </row>
    <row r="2884" spans="1:12" ht="13.2" customHeight="1" x14ac:dyDescent="0.25">
      <c r="A2884"/>
      <c r="B2884"/>
      <c r="C2884"/>
      <c r="D2884"/>
      <c r="E2884"/>
      <c r="F2884"/>
      <c r="G2884"/>
      <c r="H2884"/>
      <c r="I2884"/>
      <c r="J2884"/>
      <c r="K2884"/>
      <c r="L2884"/>
    </row>
    <row r="2885" spans="1:12" ht="13.2" customHeight="1" x14ac:dyDescent="0.25">
      <c r="A2885"/>
      <c r="B2885"/>
      <c r="C2885"/>
      <c r="D2885"/>
      <c r="E2885"/>
      <c r="F2885"/>
      <c r="G2885"/>
      <c r="H2885"/>
      <c r="I2885"/>
      <c r="J2885"/>
      <c r="K2885"/>
      <c r="L2885"/>
    </row>
    <row r="2886" spans="1:12" ht="13.2" customHeight="1" x14ac:dyDescent="0.25">
      <c r="A2886"/>
      <c r="B2886"/>
      <c r="C2886"/>
      <c r="D2886"/>
      <c r="E2886"/>
      <c r="F2886"/>
      <c r="G2886"/>
      <c r="H2886"/>
      <c r="I2886"/>
      <c r="J2886"/>
      <c r="K2886"/>
      <c r="L2886"/>
    </row>
    <row r="2887" spans="1:12" ht="13.2" customHeight="1" x14ac:dyDescent="0.25">
      <c r="A2887"/>
      <c r="B2887"/>
      <c r="C2887"/>
      <c r="D2887"/>
      <c r="E2887"/>
      <c r="F2887"/>
      <c r="G2887"/>
      <c r="H2887"/>
      <c r="I2887"/>
      <c r="J2887"/>
      <c r="K2887"/>
      <c r="L2887"/>
    </row>
    <row r="2888" spans="1:12" ht="13.2" customHeight="1" x14ac:dyDescent="0.25">
      <c r="A2888"/>
      <c r="B2888"/>
      <c r="C2888"/>
      <c r="D2888"/>
      <c r="E2888"/>
      <c r="F2888"/>
      <c r="G2888"/>
      <c r="H2888"/>
      <c r="I2888"/>
      <c r="J2888"/>
      <c r="K2888"/>
      <c r="L2888"/>
    </row>
    <row r="2889" spans="1:12" ht="13.2" customHeight="1" x14ac:dyDescent="0.25">
      <c r="A2889"/>
      <c r="B2889"/>
      <c r="C2889"/>
      <c r="D2889"/>
      <c r="E2889"/>
      <c r="F2889"/>
      <c r="G2889"/>
      <c r="H2889"/>
      <c r="I2889"/>
      <c r="J2889"/>
      <c r="K2889"/>
      <c r="L2889"/>
    </row>
    <row r="2890" spans="1:12" ht="13.2" customHeight="1" x14ac:dyDescent="0.25">
      <c r="A2890"/>
      <c r="B2890"/>
      <c r="C2890"/>
      <c r="D2890"/>
      <c r="E2890"/>
      <c r="F2890"/>
      <c r="G2890"/>
      <c r="H2890"/>
      <c r="I2890"/>
      <c r="J2890"/>
      <c r="K2890"/>
      <c r="L2890"/>
    </row>
    <row r="2891" spans="1:12" ht="13.2" customHeight="1" x14ac:dyDescent="0.25">
      <c r="A2891"/>
      <c r="B2891"/>
      <c r="C2891"/>
      <c r="D2891"/>
      <c r="E2891"/>
      <c r="F2891"/>
      <c r="G2891"/>
      <c r="H2891"/>
      <c r="I2891"/>
      <c r="J2891"/>
      <c r="K2891"/>
      <c r="L2891"/>
    </row>
    <row r="2892" spans="1:12" ht="13.2" customHeight="1" x14ac:dyDescent="0.25">
      <c r="A2892"/>
      <c r="B2892"/>
      <c r="C2892"/>
      <c r="D2892"/>
      <c r="E2892"/>
      <c r="F2892"/>
      <c r="G2892"/>
      <c r="H2892"/>
      <c r="I2892"/>
      <c r="J2892"/>
      <c r="K2892"/>
      <c r="L2892"/>
    </row>
    <row r="2893" spans="1:12" ht="13.2" customHeight="1" x14ac:dyDescent="0.25">
      <c r="A2893"/>
      <c r="B2893"/>
      <c r="C2893"/>
      <c r="D2893"/>
      <c r="E2893"/>
      <c r="F2893"/>
      <c r="G2893"/>
      <c r="H2893"/>
      <c r="I2893"/>
      <c r="J2893"/>
      <c r="K2893"/>
      <c r="L2893"/>
    </row>
    <row r="2894" spans="1:12" ht="13.2" customHeight="1" x14ac:dyDescent="0.25">
      <c r="A2894"/>
      <c r="B2894"/>
      <c r="C2894"/>
      <c r="D2894"/>
      <c r="E2894"/>
      <c r="F2894"/>
      <c r="G2894"/>
      <c r="H2894"/>
      <c r="I2894"/>
      <c r="J2894"/>
      <c r="K2894"/>
      <c r="L2894"/>
    </row>
    <row r="2895" spans="1:12" ht="13.2" customHeight="1" x14ac:dyDescent="0.25">
      <c r="A2895"/>
      <c r="B2895"/>
      <c r="C2895"/>
      <c r="D2895"/>
      <c r="E2895"/>
      <c r="F2895"/>
      <c r="G2895"/>
      <c r="H2895"/>
      <c r="I2895"/>
      <c r="J2895"/>
      <c r="K2895"/>
      <c r="L2895"/>
    </row>
    <row r="2896" spans="1:12" ht="13.2" customHeight="1" x14ac:dyDescent="0.25">
      <c r="A2896"/>
      <c r="B2896"/>
      <c r="C2896"/>
      <c r="D2896"/>
      <c r="E2896"/>
      <c r="F2896"/>
      <c r="G2896"/>
      <c r="H2896"/>
      <c r="I2896"/>
      <c r="J2896"/>
      <c r="K2896"/>
      <c r="L2896"/>
    </row>
    <row r="2897" spans="1:12" ht="13.2" customHeight="1" x14ac:dyDescent="0.25">
      <c r="A2897"/>
      <c r="B2897"/>
      <c r="C2897"/>
      <c r="D2897"/>
      <c r="E2897"/>
      <c r="F2897"/>
      <c r="G2897"/>
      <c r="H2897"/>
      <c r="I2897"/>
      <c r="J2897"/>
      <c r="K2897"/>
      <c r="L2897"/>
    </row>
    <row r="2898" spans="1:12" ht="13.2" customHeight="1" x14ac:dyDescent="0.25">
      <c r="A2898"/>
      <c r="B2898"/>
      <c r="C2898"/>
      <c r="D2898"/>
      <c r="E2898"/>
      <c r="F2898"/>
      <c r="G2898"/>
      <c r="H2898"/>
      <c r="I2898"/>
      <c r="J2898"/>
      <c r="K2898"/>
      <c r="L2898"/>
    </row>
    <row r="2899" spans="1:12" ht="13.2" customHeight="1" x14ac:dyDescent="0.25">
      <c r="A2899"/>
      <c r="B2899"/>
      <c r="C2899"/>
      <c r="D2899"/>
      <c r="E2899"/>
      <c r="F2899"/>
      <c r="G2899"/>
      <c r="H2899"/>
      <c r="I2899"/>
      <c r="J2899"/>
      <c r="K2899"/>
      <c r="L2899"/>
    </row>
    <row r="2900" spans="1:12" ht="13.2" customHeight="1" x14ac:dyDescent="0.25">
      <c r="A2900"/>
      <c r="B2900"/>
      <c r="C2900"/>
      <c r="D2900"/>
      <c r="E2900"/>
      <c r="F2900"/>
      <c r="G2900"/>
      <c r="H2900"/>
      <c r="I2900"/>
      <c r="J2900"/>
      <c r="K2900"/>
      <c r="L2900"/>
    </row>
    <row r="2901" spans="1:12" ht="13.2" customHeight="1" x14ac:dyDescent="0.25">
      <c r="A2901"/>
      <c r="B2901"/>
      <c r="C2901"/>
      <c r="D2901"/>
      <c r="E2901"/>
      <c r="F2901"/>
      <c r="G2901"/>
      <c r="H2901"/>
      <c r="I2901"/>
      <c r="J2901"/>
      <c r="K2901"/>
      <c r="L2901"/>
    </row>
    <row r="2902" spans="1:12" ht="13.2" customHeight="1" x14ac:dyDescent="0.25">
      <c r="A2902"/>
      <c r="B2902"/>
      <c r="C2902"/>
      <c r="D2902"/>
      <c r="E2902"/>
      <c r="F2902"/>
      <c r="G2902"/>
      <c r="H2902"/>
      <c r="I2902"/>
      <c r="J2902"/>
      <c r="K2902"/>
      <c r="L2902"/>
    </row>
    <row r="2903" spans="1:12" ht="13.2" customHeight="1" x14ac:dyDescent="0.25">
      <c r="A2903"/>
      <c r="B2903"/>
      <c r="C2903"/>
      <c r="D2903"/>
      <c r="E2903"/>
      <c r="F2903"/>
      <c r="G2903"/>
      <c r="H2903"/>
      <c r="I2903"/>
      <c r="J2903"/>
      <c r="K2903"/>
      <c r="L2903"/>
    </row>
    <row r="2904" spans="1:12" ht="13.2" customHeight="1" x14ac:dyDescent="0.25">
      <c r="A2904"/>
      <c r="B2904"/>
      <c r="C2904"/>
      <c r="D2904"/>
      <c r="E2904"/>
      <c r="F2904"/>
      <c r="G2904"/>
      <c r="H2904"/>
      <c r="I2904"/>
      <c r="J2904"/>
      <c r="K2904"/>
      <c r="L2904"/>
    </row>
    <row r="2905" spans="1:12" ht="13.2" customHeight="1" x14ac:dyDescent="0.25">
      <c r="A2905"/>
      <c r="B2905"/>
      <c r="C2905"/>
      <c r="D2905"/>
      <c r="E2905"/>
      <c r="F2905"/>
      <c r="G2905"/>
      <c r="H2905"/>
      <c r="I2905"/>
      <c r="J2905"/>
      <c r="K2905"/>
      <c r="L2905"/>
    </row>
    <row r="2906" spans="1:12" ht="13.2" customHeight="1" x14ac:dyDescent="0.25">
      <c r="A2906"/>
      <c r="B2906"/>
      <c r="C2906"/>
      <c r="D2906"/>
      <c r="E2906"/>
      <c r="F2906"/>
      <c r="G2906"/>
      <c r="H2906"/>
      <c r="I2906"/>
      <c r="J2906"/>
      <c r="K2906"/>
      <c r="L2906"/>
    </row>
    <row r="2907" spans="1:12" ht="13.2" customHeight="1" x14ac:dyDescent="0.25">
      <c r="A2907"/>
      <c r="B2907"/>
      <c r="C2907"/>
      <c r="D2907"/>
      <c r="E2907"/>
      <c r="F2907"/>
      <c r="G2907"/>
      <c r="H2907"/>
      <c r="I2907"/>
      <c r="J2907"/>
      <c r="K2907"/>
      <c r="L2907"/>
    </row>
    <row r="2908" spans="1:12" ht="13.2" customHeight="1" x14ac:dyDescent="0.25">
      <c r="A2908"/>
      <c r="B2908"/>
      <c r="C2908"/>
      <c r="D2908"/>
      <c r="E2908"/>
      <c r="F2908"/>
      <c r="G2908"/>
      <c r="H2908"/>
      <c r="I2908"/>
      <c r="J2908"/>
      <c r="K2908"/>
      <c r="L2908"/>
    </row>
    <row r="2909" spans="1:12" ht="13.2" customHeight="1" x14ac:dyDescent="0.25">
      <c r="A2909"/>
      <c r="B2909"/>
      <c r="C2909"/>
      <c r="D2909"/>
      <c r="E2909"/>
      <c r="F2909"/>
      <c r="G2909"/>
      <c r="H2909"/>
      <c r="I2909"/>
      <c r="J2909"/>
      <c r="K2909"/>
      <c r="L2909"/>
    </row>
    <row r="2910" spans="1:12" ht="13.2" customHeight="1" x14ac:dyDescent="0.25">
      <c r="A2910"/>
      <c r="B2910"/>
      <c r="C2910"/>
      <c r="D2910"/>
      <c r="E2910"/>
      <c r="F2910"/>
      <c r="G2910"/>
      <c r="H2910"/>
      <c r="I2910"/>
      <c r="J2910"/>
      <c r="K2910"/>
      <c r="L2910"/>
    </row>
    <row r="2911" spans="1:12" ht="13.2" customHeight="1" x14ac:dyDescent="0.25">
      <c r="A2911"/>
      <c r="B2911"/>
      <c r="C2911"/>
      <c r="D2911"/>
      <c r="E2911"/>
      <c r="F2911"/>
      <c r="G2911"/>
      <c r="H2911"/>
      <c r="I2911"/>
      <c r="J2911"/>
      <c r="K2911"/>
      <c r="L2911"/>
    </row>
    <row r="2912" spans="1:12" ht="13.2" customHeight="1" x14ac:dyDescent="0.25">
      <c r="A2912"/>
      <c r="B2912"/>
      <c r="C2912"/>
      <c r="D2912"/>
      <c r="E2912"/>
      <c r="F2912"/>
      <c r="G2912"/>
      <c r="H2912"/>
      <c r="I2912"/>
      <c r="J2912"/>
      <c r="K2912"/>
      <c r="L2912"/>
    </row>
    <row r="2913" spans="1:12" ht="13.2" customHeight="1" x14ac:dyDescent="0.25">
      <c r="A2913"/>
      <c r="B2913"/>
      <c r="C2913"/>
      <c r="D2913"/>
      <c r="E2913"/>
      <c r="F2913"/>
      <c r="G2913"/>
      <c r="H2913"/>
      <c r="I2913"/>
      <c r="J2913"/>
      <c r="K2913"/>
      <c r="L2913"/>
    </row>
    <row r="2914" spans="1:12" ht="13.2" customHeight="1" x14ac:dyDescent="0.25">
      <c r="A2914"/>
      <c r="B2914"/>
      <c r="C2914"/>
      <c r="D2914"/>
      <c r="E2914"/>
      <c r="F2914"/>
      <c r="G2914"/>
      <c r="H2914"/>
      <c r="I2914"/>
      <c r="J2914"/>
      <c r="K2914"/>
      <c r="L2914"/>
    </row>
    <row r="2915" spans="1:12" ht="13.2" customHeight="1" x14ac:dyDescent="0.25">
      <c r="A2915"/>
      <c r="B2915"/>
      <c r="C2915"/>
      <c r="D2915"/>
      <c r="E2915"/>
      <c r="F2915"/>
      <c r="G2915"/>
      <c r="H2915"/>
      <c r="I2915"/>
      <c r="J2915"/>
      <c r="K2915"/>
      <c r="L2915"/>
    </row>
    <row r="2916" spans="1:12" ht="13.2" customHeight="1" x14ac:dyDescent="0.25">
      <c r="A2916"/>
      <c r="B2916"/>
      <c r="C2916"/>
      <c r="D2916"/>
      <c r="E2916"/>
      <c r="F2916"/>
      <c r="G2916"/>
      <c r="H2916"/>
      <c r="I2916"/>
      <c r="J2916"/>
      <c r="K2916"/>
      <c r="L2916"/>
    </row>
    <row r="2917" spans="1:12" ht="13.2" customHeight="1" x14ac:dyDescent="0.25">
      <c r="A2917"/>
      <c r="B2917"/>
      <c r="C2917"/>
      <c r="D2917"/>
      <c r="E2917"/>
      <c r="F2917"/>
      <c r="G2917"/>
      <c r="H2917"/>
      <c r="I2917"/>
      <c r="J2917"/>
      <c r="K2917"/>
      <c r="L2917"/>
    </row>
    <row r="2918" spans="1:12" ht="13.2" customHeight="1" x14ac:dyDescent="0.25">
      <c r="A2918"/>
      <c r="B2918"/>
      <c r="C2918"/>
      <c r="D2918"/>
      <c r="E2918"/>
      <c r="F2918"/>
      <c r="G2918"/>
      <c r="H2918"/>
      <c r="I2918"/>
      <c r="J2918"/>
      <c r="K2918"/>
      <c r="L2918"/>
    </row>
    <row r="2919" spans="1:12" ht="13.2" customHeight="1" x14ac:dyDescent="0.25">
      <c r="A2919"/>
      <c r="B2919"/>
      <c r="C2919"/>
      <c r="D2919"/>
      <c r="E2919"/>
      <c r="F2919"/>
      <c r="G2919"/>
      <c r="H2919"/>
      <c r="I2919"/>
      <c r="J2919"/>
      <c r="K2919"/>
      <c r="L2919"/>
    </row>
    <row r="2920" spans="1:12" ht="13.2" customHeight="1" x14ac:dyDescent="0.25">
      <c r="A2920"/>
      <c r="B2920"/>
      <c r="C2920"/>
      <c r="D2920"/>
      <c r="E2920"/>
      <c r="F2920"/>
      <c r="G2920"/>
      <c r="H2920"/>
      <c r="I2920"/>
      <c r="J2920"/>
      <c r="K2920"/>
      <c r="L2920"/>
    </row>
    <row r="2921" spans="1:12" ht="13.2" customHeight="1" x14ac:dyDescent="0.25">
      <c r="A2921"/>
      <c r="B2921"/>
      <c r="C2921"/>
      <c r="D2921"/>
      <c r="E2921"/>
      <c r="F2921"/>
      <c r="G2921"/>
      <c r="H2921"/>
      <c r="I2921"/>
      <c r="J2921"/>
      <c r="K2921"/>
      <c r="L2921"/>
    </row>
    <row r="2922" spans="1:12" ht="13.2" customHeight="1" x14ac:dyDescent="0.25">
      <c r="A2922"/>
      <c r="B2922"/>
      <c r="C2922"/>
      <c r="D2922"/>
      <c r="E2922"/>
      <c r="F2922"/>
      <c r="G2922"/>
      <c r="H2922"/>
      <c r="I2922"/>
      <c r="J2922"/>
      <c r="K2922"/>
      <c r="L2922"/>
    </row>
    <row r="2923" spans="1:12" ht="13.2" customHeight="1" x14ac:dyDescent="0.25">
      <c r="A2923"/>
      <c r="B2923"/>
      <c r="C2923"/>
      <c r="D2923"/>
      <c r="E2923"/>
      <c r="F2923"/>
      <c r="G2923"/>
      <c r="H2923"/>
      <c r="I2923"/>
      <c r="J2923"/>
      <c r="K2923"/>
      <c r="L2923"/>
    </row>
    <row r="2924" spans="1:12" ht="13.2" customHeight="1" x14ac:dyDescent="0.25">
      <c r="A2924"/>
      <c r="B2924"/>
      <c r="C2924"/>
      <c r="D2924"/>
      <c r="E2924"/>
      <c r="F2924"/>
      <c r="G2924"/>
      <c r="H2924"/>
      <c r="I2924"/>
      <c r="J2924"/>
      <c r="K2924"/>
      <c r="L2924"/>
    </row>
    <row r="2925" spans="1:12" ht="13.2" customHeight="1" x14ac:dyDescent="0.25">
      <c r="A2925"/>
      <c r="B2925"/>
      <c r="C2925"/>
      <c r="D2925"/>
      <c r="E2925"/>
      <c r="F2925"/>
      <c r="G2925"/>
      <c r="H2925"/>
      <c r="I2925"/>
      <c r="J2925"/>
      <c r="K2925"/>
      <c r="L2925"/>
    </row>
    <row r="2926" spans="1:12" ht="13.2" customHeight="1" x14ac:dyDescent="0.25">
      <c r="A2926"/>
      <c r="B2926"/>
      <c r="C2926"/>
      <c r="D2926"/>
      <c r="E2926"/>
      <c r="F2926"/>
      <c r="G2926"/>
      <c r="H2926"/>
      <c r="I2926"/>
      <c r="J2926"/>
      <c r="K2926"/>
      <c r="L2926"/>
    </row>
    <row r="2927" spans="1:12" ht="13.2" customHeight="1" x14ac:dyDescent="0.25">
      <c r="A2927"/>
      <c r="B2927"/>
      <c r="C2927"/>
      <c r="D2927"/>
      <c r="E2927"/>
      <c r="F2927"/>
      <c r="G2927"/>
      <c r="H2927"/>
      <c r="I2927"/>
      <c r="J2927"/>
      <c r="K2927"/>
      <c r="L2927"/>
    </row>
    <row r="2928" spans="1:12" ht="13.2" customHeight="1" x14ac:dyDescent="0.25">
      <c r="A2928"/>
      <c r="B2928"/>
      <c r="C2928"/>
      <c r="D2928"/>
      <c r="E2928"/>
      <c r="F2928"/>
      <c r="G2928"/>
      <c r="H2928"/>
      <c r="I2928"/>
      <c r="J2928"/>
      <c r="K2928"/>
      <c r="L2928"/>
    </row>
    <row r="2929" spans="1:12" ht="13.2" customHeight="1" x14ac:dyDescent="0.25">
      <c r="A2929"/>
      <c r="B2929"/>
      <c r="C2929"/>
      <c r="D2929"/>
      <c r="E2929"/>
      <c r="F2929"/>
      <c r="G2929"/>
      <c r="H2929"/>
      <c r="I2929"/>
      <c r="J2929"/>
      <c r="K2929"/>
      <c r="L2929"/>
    </row>
    <row r="2930" spans="1:12" ht="13.2" customHeight="1" x14ac:dyDescent="0.25">
      <c r="A2930"/>
      <c r="B2930"/>
      <c r="C2930"/>
      <c r="D2930"/>
      <c r="E2930"/>
      <c r="F2930"/>
      <c r="G2930"/>
      <c r="H2930"/>
      <c r="I2930"/>
      <c r="J2930"/>
      <c r="K2930"/>
      <c r="L2930"/>
    </row>
    <row r="2931" spans="1:12" ht="13.2" customHeight="1" x14ac:dyDescent="0.25">
      <c r="A2931"/>
      <c r="B2931"/>
      <c r="C2931"/>
      <c r="D2931"/>
      <c r="E2931"/>
      <c r="F2931"/>
      <c r="G2931"/>
      <c r="H2931"/>
      <c r="I2931"/>
      <c r="J2931"/>
      <c r="K2931"/>
      <c r="L2931"/>
    </row>
    <row r="2932" spans="1:12" ht="13.2" customHeight="1" x14ac:dyDescent="0.25">
      <c r="A2932"/>
      <c r="B2932"/>
      <c r="C2932"/>
      <c r="D2932"/>
      <c r="E2932"/>
      <c r="F2932"/>
      <c r="G2932"/>
      <c r="H2932"/>
      <c r="I2932"/>
      <c r="J2932"/>
      <c r="K2932"/>
      <c r="L2932"/>
    </row>
    <row r="2933" spans="1:12" ht="13.2" customHeight="1" x14ac:dyDescent="0.25">
      <c r="A2933"/>
      <c r="B2933"/>
      <c r="C2933"/>
      <c r="D2933"/>
      <c r="E2933"/>
      <c r="F2933"/>
      <c r="G2933"/>
      <c r="H2933"/>
      <c r="I2933"/>
      <c r="J2933"/>
      <c r="K2933"/>
      <c r="L2933"/>
    </row>
    <row r="2934" spans="1:12" ht="13.2" customHeight="1" x14ac:dyDescent="0.25">
      <c r="A2934"/>
      <c r="B2934"/>
      <c r="C2934"/>
      <c r="D2934"/>
      <c r="E2934"/>
      <c r="F2934"/>
      <c r="G2934"/>
      <c r="H2934"/>
      <c r="I2934"/>
      <c r="J2934"/>
      <c r="K2934"/>
      <c r="L2934"/>
    </row>
    <row r="2935" spans="1:12" ht="13.2" customHeight="1" x14ac:dyDescent="0.25">
      <c r="A2935"/>
      <c r="B2935"/>
      <c r="C2935"/>
      <c r="D2935"/>
      <c r="E2935"/>
      <c r="F2935"/>
      <c r="G2935"/>
      <c r="H2935"/>
      <c r="I2935"/>
      <c r="J2935"/>
      <c r="K2935"/>
      <c r="L2935"/>
    </row>
    <row r="2936" spans="1:12" ht="13.2" customHeight="1" x14ac:dyDescent="0.25">
      <c r="A2936"/>
      <c r="B2936"/>
      <c r="C2936"/>
      <c r="D2936"/>
      <c r="E2936"/>
      <c r="F2936"/>
      <c r="G2936"/>
      <c r="H2936"/>
      <c r="I2936"/>
      <c r="J2936"/>
      <c r="K2936"/>
      <c r="L2936"/>
    </row>
    <row r="2937" spans="1:12" ht="13.2" customHeight="1" x14ac:dyDescent="0.25">
      <c r="A2937"/>
      <c r="B2937"/>
      <c r="C2937"/>
      <c r="D2937"/>
      <c r="E2937"/>
      <c r="F2937"/>
      <c r="G2937"/>
      <c r="H2937"/>
      <c r="I2937"/>
      <c r="J2937"/>
      <c r="K2937"/>
      <c r="L2937"/>
    </row>
    <row r="2938" spans="1:12" ht="13.2" customHeight="1" x14ac:dyDescent="0.25">
      <c r="A2938"/>
      <c r="B2938"/>
      <c r="C2938"/>
      <c r="D2938"/>
      <c r="E2938"/>
      <c r="F2938"/>
      <c r="G2938"/>
      <c r="H2938"/>
      <c r="I2938"/>
      <c r="J2938"/>
      <c r="K2938"/>
      <c r="L2938"/>
    </row>
    <row r="2939" spans="1:12" ht="13.2" customHeight="1" x14ac:dyDescent="0.25">
      <c r="A2939"/>
      <c r="B2939"/>
      <c r="C2939"/>
      <c r="D2939"/>
      <c r="E2939"/>
      <c r="F2939"/>
      <c r="G2939"/>
      <c r="H2939"/>
      <c r="I2939"/>
      <c r="J2939"/>
      <c r="K2939"/>
      <c r="L2939"/>
    </row>
    <row r="2940" spans="1:12" ht="13.2" customHeight="1" x14ac:dyDescent="0.25">
      <c r="A2940"/>
      <c r="B2940"/>
      <c r="C2940"/>
      <c r="D2940"/>
      <c r="E2940"/>
      <c r="F2940"/>
      <c r="G2940"/>
      <c r="H2940"/>
      <c r="I2940"/>
      <c r="J2940"/>
      <c r="K2940"/>
      <c r="L2940"/>
    </row>
    <row r="2941" spans="1:12" ht="13.2" customHeight="1" x14ac:dyDescent="0.25">
      <c r="A2941"/>
      <c r="B2941"/>
      <c r="C2941"/>
      <c r="D2941"/>
      <c r="E2941"/>
      <c r="F2941"/>
      <c r="G2941"/>
      <c r="H2941"/>
      <c r="I2941"/>
      <c r="J2941"/>
      <c r="K2941"/>
      <c r="L2941"/>
    </row>
    <row r="2942" spans="1:12" ht="13.2" customHeight="1" x14ac:dyDescent="0.25">
      <c r="A2942"/>
      <c r="B2942"/>
      <c r="C2942"/>
      <c r="D2942"/>
      <c r="E2942"/>
      <c r="F2942"/>
      <c r="G2942"/>
      <c r="H2942"/>
      <c r="I2942"/>
      <c r="J2942"/>
      <c r="K2942"/>
      <c r="L2942"/>
    </row>
    <row r="2943" spans="1:12" ht="13.2" customHeight="1" x14ac:dyDescent="0.25">
      <c r="A2943"/>
      <c r="B2943"/>
      <c r="C2943"/>
      <c r="D2943"/>
      <c r="E2943"/>
      <c r="F2943"/>
      <c r="G2943"/>
      <c r="H2943"/>
      <c r="I2943"/>
      <c r="J2943"/>
      <c r="K2943"/>
      <c r="L2943"/>
    </row>
    <row r="2944" spans="1:12" ht="13.2" customHeight="1" x14ac:dyDescent="0.25">
      <c r="A2944"/>
      <c r="B2944"/>
      <c r="C2944"/>
      <c r="D2944"/>
      <c r="E2944"/>
      <c r="F2944"/>
      <c r="G2944"/>
      <c r="H2944"/>
      <c r="I2944"/>
      <c r="J2944"/>
      <c r="K2944"/>
      <c r="L2944"/>
    </row>
    <row r="2945" spans="1:12" ht="13.2" customHeight="1" x14ac:dyDescent="0.25">
      <c r="A2945"/>
      <c r="B2945"/>
      <c r="C2945"/>
      <c r="D2945"/>
      <c r="E2945"/>
      <c r="F2945"/>
      <c r="G2945"/>
      <c r="H2945"/>
      <c r="I2945"/>
      <c r="J2945"/>
      <c r="K2945"/>
      <c r="L2945"/>
    </row>
    <row r="2946" spans="1:12" ht="13.2" customHeight="1" x14ac:dyDescent="0.25">
      <c r="A2946"/>
      <c r="B2946"/>
      <c r="C2946"/>
      <c r="D2946"/>
      <c r="E2946"/>
      <c r="F2946"/>
      <c r="G2946"/>
      <c r="H2946"/>
      <c r="I2946"/>
      <c r="J2946"/>
      <c r="K2946"/>
      <c r="L2946"/>
    </row>
    <row r="2947" spans="1:12" ht="13.2" customHeight="1" x14ac:dyDescent="0.25">
      <c r="A2947"/>
      <c r="B2947"/>
      <c r="C2947"/>
      <c r="D2947"/>
      <c r="E2947"/>
      <c r="F2947"/>
      <c r="G2947"/>
      <c r="H2947"/>
      <c r="I2947"/>
      <c r="J2947"/>
      <c r="K2947"/>
      <c r="L2947"/>
    </row>
    <row r="2948" spans="1:12" ht="13.2" customHeight="1" x14ac:dyDescent="0.25">
      <c r="A2948"/>
      <c r="B2948"/>
      <c r="C2948"/>
      <c r="D2948"/>
      <c r="E2948"/>
      <c r="F2948"/>
      <c r="G2948"/>
      <c r="H2948"/>
      <c r="I2948"/>
      <c r="J2948"/>
      <c r="K2948"/>
      <c r="L2948"/>
    </row>
    <row r="2949" spans="1:12" ht="13.2" customHeight="1" x14ac:dyDescent="0.25">
      <c r="A2949"/>
      <c r="B2949"/>
      <c r="C2949"/>
      <c r="D2949"/>
      <c r="E2949"/>
      <c r="F2949"/>
      <c r="G2949"/>
      <c r="H2949"/>
      <c r="I2949"/>
      <c r="J2949"/>
      <c r="K2949"/>
      <c r="L2949"/>
    </row>
    <row r="2950" spans="1:12" ht="13.2" customHeight="1" x14ac:dyDescent="0.25">
      <c r="A2950"/>
      <c r="B2950"/>
      <c r="C2950"/>
      <c r="D2950"/>
      <c r="E2950"/>
      <c r="F2950"/>
      <c r="G2950"/>
      <c r="H2950"/>
      <c r="I2950"/>
      <c r="J2950"/>
      <c r="K2950"/>
      <c r="L2950"/>
    </row>
    <row r="2951" spans="1:12" ht="13.2" customHeight="1" x14ac:dyDescent="0.25">
      <c r="A2951"/>
      <c r="B2951"/>
      <c r="C2951"/>
      <c r="D2951"/>
      <c r="E2951"/>
      <c r="F2951"/>
      <c r="G2951"/>
      <c r="H2951"/>
      <c r="I2951"/>
      <c r="J2951"/>
      <c r="K2951"/>
      <c r="L2951"/>
    </row>
    <row r="2952" spans="1:12" ht="13.2" customHeight="1" x14ac:dyDescent="0.25">
      <c r="A2952"/>
      <c r="B2952"/>
      <c r="C2952"/>
      <c r="D2952"/>
      <c r="E2952"/>
      <c r="F2952"/>
      <c r="G2952"/>
      <c r="H2952"/>
      <c r="I2952"/>
      <c r="J2952"/>
      <c r="K2952"/>
      <c r="L2952"/>
    </row>
    <row r="2953" spans="1:12" ht="13.2" customHeight="1" x14ac:dyDescent="0.25">
      <c r="A2953"/>
      <c r="B2953"/>
      <c r="C2953"/>
      <c r="D2953"/>
      <c r="E2953"/>
      <c r="F2953"/>
      <c r="G2953"/>
      <c r="H2953"/>
      <c r="I2953"/>
      <c r="J2953"/>
      <c r="K2953"/>
      <c r="L2953"/>
    </row>
    <row r="2954" spans="1:12" ht="13.2" customHeight="1" x14ac:dyDescent="0.25">
      <c r="A2954"/>
      <c r="B2954"/>
      <c r="C2954"/>
      <c r="D2954"/>
      <c r="E2954"/>
      <c r="F2954"/>
      <c r="G2954"/>
      <c r="H2954"/>
      <c r="I2954"/>
      <c r="J2954"/>
      <c r="K2954"/>
      <c r="L2954"/>
    </row>
    <row r="2955" spans="1:12" ht="13.2" customHeight="1" x14ac:dyDescent="0.25">
      <c r="A2955"/>
      <c r="B2955"/>
      <c r="C2955"/>
      <c r="D2955"/>
      <c r="E2955"/>
      <c r="F2955"/>
      <c r="G2955"/>
      <c r="H2955"/>
      <c r="I2955"/>
      <c r="J2955"/>
      <c r="K2955"/>
      <c r="L2955"/>
    </row>
    <row r="2956" spans="1:12" ht="13.2" customHeight="1" x14ac:dyDescent="0.25">
      <c r="A2956"/>
      <c r="B2956"/>
      <c r="C2956"/>
      <c r="D2956"/>
      <c r="E2956"/>
      <c r="F2956"/>
      <c r="G2956"/>
      <c r="H2956"/>
      <c r="I2956"/>
      <c r="J2956"/>
      <c r="K2956"/>
      <c r="L2956"/>
    </row>
    <row r="2957" spans="1:12" ht="13.2" customHeight="1" x14ac:dyDescent="0.25">
      <c r="A2957"/>
      <c r="B2957"/>
      <c r="C2957"/>
      <c r="D2957"/>
      <c r="E2957"/>
      <c r="F2957"/>
      <c r="G2957"/>
      <c r="H2957"/>
      <c r="I2957"/>
      <c r="J2957"/>
      <c r="K2957"/>
      <c r="L2957"/>
    </row>
    <row r="2958" spans="1:12" ht="13.2" customHeight="1" x14ac:dyDescent="0.25">
      <c r="A2958"/>
      <c r="B2958"/>
      <c r="C2958"/>
      <c r="D2958"/>
      <c r="E2958"/>
      <c r="F2958"/>
      <c r="G2958"/>
      <c r="H2958"/>
      <c r="I2958"/>
      <c r="J2958"/>
      <c r="K2958"/>
      <c r="L2958"/>
    </row>
    <row r="2959" spans="1:12" ht="13.2" customHeight="1" x14ac:dyDescent="0.25">
      <c r="A2959"/>
      <c r="B2959"/>
      <c r="C2959"/>
      <c r="D2959"/>
      <c r="E2959"/>
      <c r="F2959"/>
      <c r="G2959"/>
      <c r="H2959"/>
      <c r="I2959"/>
      <c r="J2959"/>
      <c r="K2959"/>
      <c r="L2959"/>
    </row>
    <row r="2960" spans="1:12" ht="13.2" customHeight="1" x14ac:dyDescent="0.25">
      <c r="A2960"/>
      <c r="B2960"/>
      <c r="C2960"/>
      <c r="D2960"/>
      <c r="E2960"/>
      <c r="F2960"/>
      <c r="G2960"/>
      <c r="H2960"/>
      <c r="I2960"/>
      <c r="J2960"/>
      <c r="K2960"/>
      <c r="L2960"/>
    </row>
    <row r="2961" spans="1:12" ht="13.2" customHeight="1" x14ac:dyDescent="0.25">
      <c r="A2961"/>
      <c r="B2961"/>
      <c r="C2961"/>
      <c r="D2961"/>
      <c r="E2961"/>
      <c r="F2961"/>
      <c r="G2961"/>
      <c r="H2961"/>
      <c r="I2961"/>
      <c r="J2961"/>
      <c r="K2961"/>
      <c r="L2961"/>
    </row>
    <row r="2962" spans="1:12" ht="13.2" customHeight="1" x14ac:dyDescent="0.25">
      <c r="A2962"/>
      <c r="B2962"/>
      <c r="C2962"/>
      <c r="D2962"/>
      <c r="E2962"/>
      <c r="F2962"/>
      <c r="G2962"/>
      <c r="H2962"/>
      <c r="I2962"/>
      <c r="J2962"/>
      <c r="K2962"/>
      <c r="L2962"/>
    </row>
    <row r="2963" spans="1:12" ht="13.2" customHeight="1" x14ac:dyDescent="0.25">
      <c r="A2963"/>
      <c r="B2963"/>
      <c r="C2963"/>
      <c r="D2963"/>
      <c r="E2963"/>
      <c r="F2963"/>
      <c r="G2963"/>
      <c r="H2963"/>
      <c r="I2963"/>
      <c r="J2963"/>
      <c r="K2963"/>
      <c r="L2963"/>
    </row>
    <row r="2964" spans="1:12" ht="13.2" customHeight="1" x14ac:dyDescent="0.25">
      <c r="A2964"/>
      <c r="B2964"/>
      <c r="C2964"/>
      <c r="D2964"/>
      <c r="E2964"/>
      <c r="F2964"/>
      <c r="G2964"/>
      <c r="H2964"/>
      <c r="I2964"/>
      <c r="J2964"/>
      <c r="K2964"/>
      <c r="L2964"/>
    </row>
    <row r="2965" spans="1:12" ht="13.2" customHeight="1" x14ac:dyDescent="0.25">
      <c r="A2965"/>
      <c r="B2965"/>
      <c r="C2965"/>
      <c r="D2965"/>
      <c r="E2965"/>
      <c r="F2965"/>
      <c r="G2965"/>
      <c r="H2965"/>
      <c r="I2965"/>
      <c r="J2965"/>
      <c r="K2965"/>
      <c r="L2965"/>
    </row>
    <row r="2966" spans="1:12" ht="13.2" customHeight="1" x14ac:dyDescent="0.25">
      <c r="A2966"/>
      <c r="B2966"/>
      <c r="C2966"/>
      <c r="D2966"/>
      <c r="E2966"/>
      <c r="F2966"/>
      <c r="G2966"/>
      <c r="H2966"/>
      <c r="I2966"/>
      <c r="J2966"/>
      <c r="K2966"/>
      <c r="L2966"/>
    </row>
    <row r="2967" spans="1:12" ht="13.2" customHeight="1" x14ac:dyDescent="0.25">
      <c r="A2967"/>
      <c r="B2967"/>
      <c r="C2967"/>
      <c r="D2967"/>
      <c r="E2967"/>
      <c r="F2967"/>
      <c r="G2967"/>
      <c r="H2967"/>
      <c r="I2967"/>
      <c r="J2967"/>
      <c r="K2967"/>
      <c r="L2967"/>
    </row>
    <row r="2968" spans="1:12" ht="13.2" customHeight="1" x14ac:dyDescent="0.25">
      <c r="A2968"/>
      <c r="B2968"/>
      <c r="C2968"/>
      <c r="D2968"/>
      <c r="E2968"/>
      <c r="F2968"/>
      <c r="G2968"/>
      <c r="H2968"/>
      <c r="I2968"/>
      <c r="J2968"/>
      <c r="K2968"/>
      <c r="L2968"/>
    </row>
    <row r="2969" spans="1:12" ht="13.2" customHeight="1" x14ac:dyDescent="0.25">
      <c r="A2969"/>
      <c r="B2969"/>
      <c r="C2969"/>
      <c r="D2969"/>
      <c r="E2969"/>
      <c r="F2969"/>
      <c r="G2969"/>
      <c r="H2969"/>
      <c r="I2969"/>
      <c r="J2969"/>
      <c r="K2969"/>
      <c r="L2969"/>
    </row>
    <row r="2970" spans="1:12" ht="13.2" customHeight="1" x14ac:dyDescent="0.25">
      <c r="A2970"/>
      <c r="B2970"/>
      <c r="C2970"/>
      <c r="D2970"/>
      <c r="E2970"/>
      <c r="F2970"/>
      <c r="G2970"/>
      <c r="H2970"/>
      <c r="I2970"/>
      <c r="J2970"/>
      <c r="K2970"/>
      <c r="L2970"/>
    </row>
    <row r="2971" spans="1:12" ht="13.2" customHeight="1" x14ac:dyDescent="0.25">
      <c r="A2971"/>
      <c r="B2971"/>
      <c r="C2971"/>
      <c r="D2971"/>
      <c r="E2971"/>
      <c r="F2971"/>
      <c r="G2971"/>
      <c r="H2971"/>
      <c r="I2971"/>
      <c r="J2971"/>
      <c r="K2971"/>
      <c r="L2971"/>
    </row>
    <row r="2972" spans="1:12" ht="13.2" customHeight="1" x14ac:dyDescent="0.25">
      <c r="A2972"/>
      <c r="B2972"/>
      <c r="C2972"/>
      <c r="D2972"/>
      <c r="E2972"/>
      <c r="F2972"/>
      <c r="G2972"/>
      <c r="H2972"/>
      <c r="I2972"/>
      <c r="J2972"/>
      <c r="K2972"/>
      <c r="L2972"/>
    </row>
    <row r="2973" spans="1:12" ht="13.2" customHeight="1" x14ac:dyDescent="0.25">
      <c r="A2973"/>
      <c r="B2973"/>
      <c r="C2973"/>
      <c r="D2973"/>
      <c r="E2973"/>
      <c r="F2973"/>
      <c r="G2973"/>
      <c r="H2973"/>
      <c r="I2973"/>
      <c r="J2973"/>
      <c r="K2973"/>
      <c r="L2973"/>
    </row>
    <row r="2974" spans="1:12" ht="13.2" customHeight="1" x14ac:dyDescent="0.25">
      <c r="A2974"/>
      <c r="B2974"/>
      <c r="C2974"/>
      <c r="D2974"/>
      <c r="E2974"/>
      <c r="F2974"/>
      <c r="G2974"/>
      <c r="H2974"/>
      <c r="I2974"/>
      <c r="J2974"/>
      <c r="K2974"/>
      <c r="L2974"/>
    </row>
    <row r="2975" spans="1:12" ht="13.2" customHeight="1" x14ac:dyDescent="0.25">
      <c r="A2975"/>
      <c r="B2975"/>
      <c r="C2975"/>
      <c r="D2975"/>
      <c r="E2975"/>
      <c r="F2975"/>
      <c r="G2975"/>
      <c r="H2975"/>
      <c r="I2975"/>
      <c r="J2975"/>
      <c r="K2975"/>
      <c r="L2975"/>
    </row>
    <row r="2976" spans="1:12" ht="13.2" customHeight="1" x14ac:dyDescent="0.25">
      <c r="A2976"/>
      <c r="B2976"/>
      <c r="C2976"/>
      <c r="D2976"/>
      <c r="E2976"/>
      <c r="F2976"/>
      <c r="G2976"/>
      <c r="H2976"/>
      <c r="I2976"/>
      <c r="J2976"/>
      <c r="K2976"/>
      <c r="L2976"/>
    </row>
    <row r="2977" spans="1:12" ht="13.2" customHeight="1" x14ac:dyDescent="0.25">
      <c r="A2977"/>
      <c r="B2977"/>
      <c r="C2977"/>
      <c r="D2977"/>
      <c r="E2977"/>
      <c r="F2977"/>
      <c r="G2977"/>
      <c r="H2977"/>
      <c r="I2977"/>
      <c r="J2977"/>
      <c r="K2977"/>
      <c r="L2977"/>
    </row>
    <row r="2978" spans="1:12" ht="13.2" customHeight="1" x14ac:dyDescent="0.25">
      <c r="A2978"/>
      <c r="B2978"/>
      <c r="C2978"/>
      <c r="D2978"/>
      <c r="E2978"/>
      <c r="F2978"/>
      <c r="G2978"/>
      <c r="H2978"/>
      <c r="I2978"/>
      <c r="J2978"/>
      <c r="K2978"/>
      <c r="L2978"/>
    </row>
    <row r="2979" spans="1:12" ht="13.2" customHeight="1" x14ac:dyDescent="0.25">
      <c r="A2979"/>
      <c r="B2979"/>
      <c r="C2979"/>
      <c r="D2979"/>
      <c r="E2979"/>
      <c r="F2979"/>
      <c r="G2979"/>
      <c r="H2979"/>
      <c r="I2979"/>
      <c r="J2979"/>
      <c r="K2979"/>
      <c r="L2979"/>
    </row>
    <row r="2980" spans="1:12" ht="13.2" customHeight="1" x14ac:dyDescent="0.25">
      <c r="A2980"/>
      <c r="B2980"/>
      <c r="C2980"/>
      <c r="D2980"/>
      <c r="E2980"/>
      <c r="F2980"/>
      <c r="G2980"/>
      <c r="H2980"/>
      <c r="I2980"/>
      <c r="J2980"/>
      <c r="K2980"/>
      <c r="L2980"/>
    </row>
    <row r="2981" spans="1:12" ht="13.2" customHeight="1" x14ac:dyDescent="0.25">
      <c r="A2981"/>
      <c r="B2981"/>
      <c r="C2981"/>
      <c r="D2981"/>
      <c r="E2981"/>
      <c r="F2981"/>
      <c r="G2981"/>
      <c r="H2981"/>
      <c r="I2981"/>
      <c r="J2981"/>
      <c r="K2981"/>
      <c r="L2981"/>
    </row>
    <row r="2982" spans="1:12" ht="13.2" customHeight="1" x14ac:dyDescent="0.25">
      <c r="A2982"/>
      <c r="B2982"/>
      <c r="C2982"/>
      <c r="D2982"/>
      <c r="E2982"/>
      <c r="F2982"/>
      <c r="G2982"/>
      <c r="H2982"/>
      <c r="I2982"/>
      <c r="J2982"/>
      <c r="K2982"/>
      <c r="L2982"/>
    </row>
    <row r="2983" spans="1:12" ht="13.2" customHeight="1" x14ac:dyDescent="0.25">
      <c r="A2983"/>
      <c r="B2983"/>
      <c r="C2983"/>
      <c r="D2983"/>
      <c r="E2983"/>
      <c r="F2983"/>
      <c r="G2983"/>
      <c r="H2983"/>
      <c r="I2983"/>
      <c r="J2983"/>
      <c r="K2983"/>
      <c r="L2983"/>
    </row>
    <row r="2984" spans="1:12" ht="13.2" customHeight="1" x14ac:dyDescent="0.25">
      <c r="A2984"/>
      <c r="B2984"/>
      <c r="C2984"/>
      <c r="D2984"/>
      <c r="E2984"/>
      <c r="F2984"/>
      <c r="G2984"/>
      <c r="H2984"/>
      <c r="I2984"/>
      <c r="J2984"/>
      <c r="K2984"/>
      <c r="L2984"/>
    </row>
    <row r="2985" spans="1:12" ht="13.2" customHeight="1" x14ac:dyDescent="0.25">
      <c r="A2985"/>
      <c r="B2985"/>
      <c r="C2985"/>
      <c r="D2985"/>
      <c r="E2985"/>
      <c r="F2985"/>
      <c r="G2985"/>
      <c r="H2985"/>
      <c r="I2985"/>
      <c r="J2985"/>
      <c r="K2985"/>
      <c r="L2985"/>
    </row>
    <row r="2986" spans="1:12" ht="13.2" customHeight="1" x14ac:dyDescent="0.25">
      <c r="A2986"/>
      <c r="B2986"/>
      <c r="C2986"/>
      <c r="D2986"/>
      <c r="E2986"/>
      <c r="F2986"/>
      <c r="G2986"/>
      <c r="H2986"/>
      <c r="I2986"/>
      <c r="J2986"/>
      <c r="K2986"/>
      <c r="L2986"/>
    </row>
    <row r="2987" spans="1:12" ht="13.2" customHeight="1" x14ac:dyDescent="0.25"/>
    <row r="2988" spans="1:12" ht="13.2" customHeight="1" x14ac:dyDescent="0.25"/>
    <row r="2989" spans="1:12" ht="13.2" customHeight="1" x14ac:dyDescent="0.25"/>
    <row r="2990" spans="1:12" ht="13.2" customHeight="1" x14ac:dyDescent="0.25"/>
    <row r="2991" spans="1:12" ht="13.2" customHeight="1" x14ac:dyDescent="0.25"/>
    <row r="2992" spans="1:12" ht="13.2" customHeight="1" x14ac:dyDescent="0.25"/>
    <row r="2993" ht="13.2" customHeight="1" x14ac:dyDescent="0.25"/>
    <row r="2994" ht="13.2" customHeight="1" x14ac:dyDescent="0.25"/>
    <row r="2995" ht="13.2" customHeight="1" x14ac:dyDescent="0.25"/>
    <row r="2996" ht="13.2" customHeight="1" x14ac:dyDescent="0.25"/>
    <row r="2997" ht="13.2" customHeight="1" x14ac:dyDescent="0.25"/>
    <row r="2998" ht="13.2" customHeight="1" x14ac:dyDescent="0.25"/>
    <row r="2999" ht="13.2" customHeight="1" x14ac:dyDescent="0.25"/>
    <row r="3000" ht="13.2" customHeight="1" x14ac:dyDescent="0.25"/>
    <row r="3001" ht="13.2" customHeight="1" x14ac:dyDescent="0.25"/>
  </sheetData>
  <sheetProtection algorithmName="SHA-512" hashValue="jgg44WinNS7bkapjuZFygCfEJdAvaFAkoBsWj0RLPbJL2gY0xST5BKBw521V7Bv7RGDQ7kpOcBQqDEcbIowKSw==" saltValue="PZJfiKmCG5VNzEdauBXPZA==" spinCount="100000" sheet="1" selectLockedCells="1"/>
  <mergeCells count="242">
    <mergeCell ref="A588:C588"/>
    <mergeCell ref="A138:A143"/>
    <mergeCell ref="B138:B143"/>
    <mergeCell ref="C138:C143"/>
    <mergeCell ref="A144:A149"/>
    <mergeCell ref="B144:B149"/>
    <mergeCell ref="C144:C149"/>
    <mergeCell ref="A155:A160"/>
    <mergeCell ref="B155:B160"/>
    <mergeCell ref="C155:C160"/>
    <mergeCell ref="A161:A166"/>
    <mergeCell ref="B161:B166"/>
    <mergeCell ref="C161:C166"/>
    <mergeCell ref="A167:A172"/>
    <mergeCell ref="B167:B172"/>
    <mergeCell ref="C167:C172"/>
    <mergeCell ref="A173:A178"/>
    <mergeCell ref="B173:B178"/>
    <mergeCell ref="C173:C178"/>
    <mergeCell ref="A184:A189"/>
    <mergeCell ref="B184:B189"/>
    <mergeCell ref="C184:C189"/>
    <mergeCell ref="A202:A207"/>
    <mergeCell ref="B202:B207"/>
    <mergeCell ref="A115:A120"/>
    <mergeCell ref="B115:B120"/>
    <mergeCell ref="C115:C120"/>
    <mergeCell ref="A126:A131"/>
    <mergeCell ref="B126:B131"/>
    <mergeCell ref="C126:C131"/>
    <mergeCell ref="A132:A137"/>
    <mergeCell ref="B132:B137"/>
    <mergeCell ref="C132:C137"/>
    <mergeCell ref="A97:A102"/>
    <mergeCell ref="B97:B102"/>
    <mergeCell ref="C97:C102"/>
    <mergeCell ref="A103:A108"/>
    <mergeCell ref="B103:B108"/>
    <mergeCell ref="C103:C108"/>
    <mergeCell ref="A109:A114"/>
    <mergeCell ref="B109:B114"/>
    <mergeCell ref="C109:C114"/>
    <mergeCell ref="A74:A79"/>
    <mergeCell ref="B74:B79"/>
    <mergeCell ref="C74:C79"/>
    <mergeCell ref="A80:A85"/>
    <mergeCell ref="B80:B85"/>
    <mergeCell ref="C80:C85"/>
    <mergeCell ref="A86:A91"/>
    <mergeCell ref="B86:B91"/>
    <mergeCell ref="C86:C91"/>
    <mergeCell ref="C57:C62"/>
    <mergeCell ref="A45:A50"/>
    <mergeCell ref="B45:B50"/>
    <mergeCell ref="C45:C50"/>
    <mergeCell ref="A51:A56"/>
    <mergeCell ref="B51:B56"/>
    <mergeCell ref="C51:C56"/>
    <mergeCell ref="A68:A73"/>
    <mergeCell ref="B68:B73"/>
    <mergeCell ref="C68:C73"/>
    <mergeCell ref="A57:A62"/>
    <mergeCell ref="B57:B62"/>
    <mergeCell ref="A1:K1"/>
    <mergeCell ref="A10:A15"/>
    <mergeCell ref="B10:B15"/>
    <mergeCell ref="C10:C15"/>
    <mergeCell ref="A39:A44"/>
    <mergeCell ref="B39:B44"/>
    <mergeCell ref="C39:C44"/>
    <mergeCell ref="A28:A33"/>
    <mergeCell ref="B28:B33"/>
    <mergeCell ref="C28:C33"/>
    <mergeCell ref="A16:A21"/>
    <mergeCell ref="B16:B21"/>
    <mergeCell ref="C16:C21"/>
    <mergeCell ref="A22:A27"/>
    <mergeCell ref="B22:B27"/>
    <mergeCell ref="C22:C27"/>
    <mergeCell ref="C202:C207"/>
    <mergeCell ref="A213:A218"/>
    <mergeCell ref="B213:B218"/>
    <mergeCell ref="C213:C218"/>
    <mergeCell ref="A190:A195"/>
    <mergeCell ref="B190:B195"/>
    <mergeCell ref="C190:C195"/>
    <mergeCell ref="A196:A201"/>
    <mergeCell ref="B196:B201"/>
    <mergeCell ref="C196:C201"/>
    <mergeCell ref="A231:A236"/>
    <mergeCell ref="B231:B236"/>
    <mergeCell ref="C231:C236"/>
    <mergeCell ref="A242:A247"/>
    <mergeCell ref="B242:B247"/>
    <mergeCell ref="C242:C247"/>
    <mergeCell ref="A219:A224"/>
    <mergeCell ref="B219:B224"/>
    <mergeCell ref="C219:C224"/>
    <mergeCell ref="A225:A230"/>
    <mergeCell ref="B225:B230"/>
    <mergeCell ref="C225:C230"/>
    <mergeCell ref="A260:A265"/>
    <mergeCell ref="B260:B265"/>
    <mergeCell ref="C260:C265"/>
    <mergeCell ref="A271:A276"/>
    <mergeCell ref="B271:B276"/>
    <mergeCell ref="C271:C276"/>
    <mergeCell ref="A248:A253"/>
    <mergeCell ref="B248:B253"/>
    <mergeCell ref="C248:C253"/>
    <mergeCell ref="A254:A259"/>
    <mergeCell ref="B254:B259"/>
    <mergeCell ref="C254:C259"/>
    <mergeCell ref="A289:A294"/>
    <mergeCell ref="B289:B294"/>
    <mergeCell ref="C289:C294"/>
    <mergeCell ref="A300:A305"/>
    <mergeCell ref="B300:B305"/>
    <mergeCell ref="C300:C305"/>
    <mergeCell ref="A277:A282"/>
    <mergeCell ref="B277:B282"/>
    <mergeCell ref="C277:C282"/>
    <mergeCell ref="A283:A288"/>
    <mergeCell ref="B283:B288"/>
    <mergeCell ref="C283:C288"/>
    <mergeCell ref="A318:A323"/>
    <mergeCell ref="B318:B323"/>
    <mergeCell ref="C318:C323"/>
    <mergeCell ref="A329:A334"/>
    <mergeCell ref="B329:B334"/>
    <mergeCell ref="C329:C334"/>
    <mergeCell ref="A306:A311"/>
    <mergeCell ref="B306:B311"/>
    <mergeCell ref="C306:C311"/>
    <mergeCell ref="A312:A317"/>
    <mergeCell ref="B312:B317"/>
    <mergeCell ref="C312:C317"/>
    <mergeCell ref="A347:A352"/>
    <mergeCell ref="B347:B352"/>
    <mergeCell ref="C347:C352"/>
    <mergeCell ref="A358:A363"/>
    <mergeCell ref="B358:B363"/>
    <mergeCell ref="C358:C363"/>
    <mergeCell ref="A335:A340"/>
    <mergeCell ref="B335:B340"/>
    <mergeCell ref="C335:C340"/>
    <mergeCell ref="A341:A346"/>
    <mergeCell ref="B341:B346"/>
    <mergeCell ref="C341:C346"/>
    <mergeCell ref="A376:A381"/>
    <mergeCell ref="B376:B381"/>
    <mergeCell ref="C376:C381"/>
    <mergeCell ref="A364:A369"/>
    <mergeCell ref="B364:B369"/>
    <mergeCell ref="C364:C369"/>
    <mergeCell ref="A370:A375"/>
    <mergeCell ref="B370:B375"/>
    <mergeCell ref="C370:C375"/>
    <mergeCell ref="A405:A410"/>
    <mergeCell ref="B405:B410"/>
    <mergeCell ref="C405:C410"/>
    <mergeCell ref="A387:A392"/>
    <mergeCell ref="B387:B392"/>
    <mergeCell ref="C387:C392"/>
    <mergeCell ref="A393:A398"/>
    <mergeCell ref="B393:B398"/>
    <mergeCell ref="C393:C398"/>
    <mergeCell ref="A399:A404"/>
    <mergeCell ref="B399:B404"/>
    <mergeCell ref="C399:C404"/>
    <mergeCell ref="A428:A433"/>
    <mergeCell ref="B428:B433"/>
    <mergeCell ref="C428:C433"/>
    <mergeCell ref="A434:A439"/>
    <mergeCell ref="B434:B439"/>
    <mergeCell ref="C434:C439"/>
    <mergeCell ref="A416:A421"/>
    <mergeCell ref="B416:B421"/>
    <mergeCell ref="C416:C421"/>
    <mergeCell ref="A422:A427"/>
    <mergeCell ref="B422:B427"/>
    <mergeCell ref="C422:C427"/>
    <mergeCell ref="A457:A462"/>
    <mergeCell ref="B457:B462"/>
    <mergeCell ref="C457:C462"/>
    <mergeCell ref="A463:A468"/>
    <mergeCell ref="B463:B468"/>
    <mergeCell ref="C463:C468"/>
    <mergeCell ref="A445:A450"/>
    <mergeCell ref="B445:B450"/>
    <mergeCell ref="C445:C450"/>
    <mergeCell ref="A451:A456"/>
    <mergeCell ref="B451:B456"/>
    <mergeCell ref="C451:C456"/>
    <mergeCell ref="A486:A491"/>
    <mergeCell ref="B486:B491"/>
    <mergeCell ref="C486:C491"/>
    <mergeCell ref="A492:A497"/>
    <mergeCell ref="B492:B497"/>
    <mergeCell ref="C492:C497"/>
    <mergeCell ref="A474:A479"/>
    <mergeCell ref="B474:B479"/>
    <mergeCell ref="C474:C479"/>
    <mergeCell ref="A480:A485"/>
    <mergeCell ref="B480:B485"/>
    <mergeCell ref="C480:C485"/>
    <mergeCell ref="A515:A520"/>
    <mergeCell ref="B515:B520"/>
    <mergeCell ref="C515:C520"/>
    <mergeCell ref="A521:A526"/>
    <mergeCell ref="B521:B526"/>
    <mergeCell ref="C521:C526"/>
    <mergeCell ref="A503:A508"/>
    <mergeCell ref="B503:B508"/>
    <mergeCell ref="C503:C508"/>
    <mergeCell ref="A509:A514"/>
    <mergeCell ref="B509:B514"/>
    <mergeCell ref="C509:C514"/>
    <mergeCell ref="A544:A549"/>
    <mergeCell ref="B544:B549"/>
    <mergeCell ref="C544:C549"/>
    <mergeCell ref="A550:A555"/>
    <mergeCell ref="B550:B555"/>
    <mergeCell ref="C550:C555"/>
    <mergeCell ref="A532:A537"/>
    <mergeCell ref="B532:B537"/>
    <mergeCell ref="C532:C537"/>
    <mergeCell ref="A538:A543"/>
    <mergeCell ref="B538:B543"/>
    <mergeCell ref="C538:C543"/>
    <mergeCell ref="A573:A578"/>
    <mergeCell ref="B573:B578"/>
    <mergeCell ref="C573:C578"/>
    <mergeCell ref="A579:A584"/>
    <mergeCell ref="B579:B584"/>
    <mergeCell ref="C579:C584"/>
    <mergeCell ref="A561:A566"/>
    <mergeCell ref="B561:B566"/>
    <mergeCell ref="C561:C566"/>
    <mergeCell ref="A567:A572"/>
    <mergeCell ref="B567:B572"/>
    <mergeCell ref="C567:C572"/>
  </mergeCells>
  <phoneticPr fontId="7" type="noConversion"/>
  <dataValidations count="7">
    <dataValidation type="decimal" allowBlank="1" showInputMessage="1" showErrorMessage="1" errorTitle="Napaka:" error="Vnesete lahko največ 100%." promptTitle="Odstotek zaposlitve" prompt="Vpišite odstotek zaposlitve medicinske sestre v tem timu. " sqref="I18:I21 I12:I15 I59:I62 I24:I27 I53:I56 I41:I44 I47:I50 I30:I33 I88:I91 I82:I85 I70:I73 I76:I79 I105:I108 I99:I102 I111:I114 I117:I120 I134:I137 I128:I131 I140:I143 I146:I149 I163:I166 I157:I160 I169:I172 I175:I178 I192:I195 I186:I189 I198:I201 I204:I207 I221:I224 I215:I218 I227:I230 I233:I236 I250:I253 I244:I247 I256:I259 I262:I265 I279:I282 I273:I276 I285:I288 I291:I294 I308:I311 I302:I305 I314:I317 I320:I323 I337:I340 I331:I334 I343:I346 I349:I352 I366:I369 I360:I363 I372:I375 I378:I381 I395:I398 I389:I392 I401:I404 I407:I410 I424:I427 I418:I421 I430:I433 I436:I439 I453:I456 I447:I450 I459:I462 I465:I468 I482:I485 I476:I479 I488:I491 I494:I497 I511:I514 I505:I508 I517:I520 I523:I526 I540:I543 I534:I537 I546:I549 I552:I555 I569:I572 I563:I566 I575:I578 I581:I584" xr:uid="{88A22238-835A-4E72-8A1D-8AD85EC78841}">
      <formula1>0</formula1>
      <formula2>1</formula2>
    </dataValidation>
    <dataValidation allowBlank="1" showInputMessage="1" showErrorMessage="1" errorTitle="Napaka:" promptTitle="Odstotek zaposlitve " prompt="Odstotek zaposlitve zdravnika v tem timu." sqref="I16 I10 I57 I22 I51 I39 I45 I28 I86 I80 I68 I74 I103 I97 I109 I115 I132 I126 I138 I144 I161 I155 I167 I173 I190 I184 I196 I202 I219 I213 I225 I231 I248 I242 I254 I260 I277 I271 I283 I289 I306 I300 I312 I318 I335 I329 I341 I347 I364 I358 I370 I376 I393 I387 I399 I405 I422 I416 I428 I434 I451 I445 I457 I463 I480 I474 I486 I492 I509 I503 I515 I521 I538 I532 I544 I550 I567 I561 I573 I579" xr:uid="{F183CA99-E6D6-4539-9891-BF8FB0C074E4}"/>
    <dataValidation type="decimal" allowBlank="1" showInputMessage="1" showErrorMessage="1" errorTitle="Napaka:" promptTitle="Odstotek zaposlitve " prompt="Odstotek zaposlitve nadomestnega zdravnika v tem timu." sqref="I11 I58 I17 I23 I40 I46 I52 I29 I87 I69 I75 I81 I98 I104 I110 I116 I127 I133 I139 I145 I156 I162 I168 I174 I185 I191 I197 I203 I214 I220 I226 I232 I243 I249 I255 I261 I272 I278 I284 I290 I301 I307 I313 I319 I330 I336 I342 I348 I359 I365 I371 I377 I388 I394 I400 I406 I417 I423 I429 I435 I446 I452 I458 I464 I475 I481 I487 I493 I504 I510 I516 I522 I533 I539 I545 I551 I562 I568 I574 I580" xr:uid="{43924DC2-493A-4B08-99E2-DB0264C8C8BD}">
      <formula1>0</formula1>
      <formula2>1</formula2>
    </dataValidation>
    <dataValidation allowBlank="1" showInputMessage="1" showErrorMessage="1" promptTitle="Število obiskov" prompt="Vnesite število točk na zadni dan." sqref="B126:B149 B97:B120 B155:B178 B184:B207 B213:B236 B242:B265 B271:B294 B300:B323 B329:B352 B358:B381 B387:B410 B416:B439 B445:B468 B474:B497 B503:B526 B532:B555 B561:B584" xr:uid="{47349821-2FFC-4564-8130-129AF0129D71}"/>
    <dataValidation allowBlank="1" showInputMessage="1" showErrorMessage="1" promptTitle="Enota" prompt="Vpišite Enoto in Poslovno enoto." sqref="D4" xr:uid="{9517F352-2BDD-4529-B7C2-CE151E1359ED}"/>
    <dataValidation allowBlank="1" showInputMessage="1" showErrorMessage="1" promptTitle="Število točk" prompt="Vnesite število točk, opravljenih v mesecu za katerega poročate." sqref="B10:B33 B39:B62 B68:B91" xr:uid="{5F58D474-E940-4F9F-BEAA-82AB95C68770}"/>
    <dataValidation allowBlank="1" showInputMessage="1" showErrorMessage="1" errorTitle="Napaka:" error="Delež zaposlitve v timu je lahko največ 1." promptTitle="Obseg tima:" prompt="Vnesite podatek o številu timov iz tabele ZZZS." sqref="H10 H16 H22 H28 H39 H45 H51 H57 H68 H74 H80 H86 H97 H103 H109 H115 H126 H132 H138 H144 H155 H161 H167 H173 H184 H190 H196 H202 H213 H219 H225 H231 H242 H248 H254 H260 H271 H277 H283 H289 H300 H306 H312 H318 H329 H335 H341 H347 H358 H364 H370 H376 H387 H393 H399 H405 H416 H422 H428 H434 H445 H451 H457 H463 H474 H480 H486 H492 H503 H509 H515 H521 H532 H538 H544 H550 H561 H567 H573 H579" xr:uid="{79306D5A-5999-4843-A955-937DD4577E6F}"/>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promptTitle="Šifra delovnega mesta" prompt="Iz spustnega seznama izberite šifro DM zdravnika." xr:uid="{6D840EBC-AD29-4128-85CC-7A53DEBD9DFB}">
          <x14:formula1>
            <xm:f>Šifranti!$F$5:$F$48</xm:f>
          </x14:formula1>
          <xm:sqref>F10:F11 F57:F58 F16:F17 F22:F23 F39:F40 F45:F46 F51:F52 F28:F29 F86:F87 F68:F69 F74:F75 F80:F81 F97:F98 F103:F104 F109:F110 F115:F116 F126:F127 F132:F133 F138:F139 F144:F145 F155:F156 F161:F162 F167:F168 F173:F174 F184:F185 F190:F191 F196:F197 F202:F203 F213:F214 F219:F220 F225:F226 F231:F232 F242:F243 F248:F249 F254:F255 F260:F261 F271:F272 F277:F278 F283:F284 F289:F290 F300:F301 F306:F307 F312:F313 F318:F319 F329:F330 F335:F336 F341:F342 F347:F348 F358:F359 F364:F365 F370:F371 F376:F377 F387:F388 F393:F394 F399:F400 F405:F406 F416:F417 F422:F423 F428:F429 F434:F435 F445:F446 F451:F452 F457:F458 F463:F464 F474:F475 F480:F481 F486:F487 F492:F493 F503:F504 F509:F510 F515:F516 F521:F522 F532:F533 F538:F539 F544:F545 F550:F551 F561:F562 F567:F568 F573:F574 F579:F580</xm:sqref>
        </x14:dataValidation>
        <x14:dataValidation type="list" allowBlank="1" showInputMessage="1" showErrorMessage="1" promptTitle="Šifra delovnega mesta" prompt="Iz spustnega seznama izberite šifro DM medicinske sestre." xr:uid="{A6579191-01BA-41F8-84A1-8DF71FDDC65C}">
          <x14:formula1>
            <xm:f>Šifranti!$F$49:$F$152</xm:f>
          </x14:formula1>
          <xm:sqref>F12:F15 F59:F62 F18:F21 F24:F27 F41:F44 F47:F50 F53:F56 F30:F33 F88:F91 F70:F73 F76:F79 F82:F85 F99:F102 F105:F108 F111:F114 F117:F120 F128:F131 F134:F137 F140:F143 F146:F149 F157:F160 F163:F166 F169:F172 F175:F178 F186:F189 F192:F195 F198:F201 F204:F207 F215:F218 F221:F224 F227:F230 F233:F236 F244:F247 F250:F253 F256:F259 F262:F265 F273:F276 F279:F282 F285:F288 F291:F294 F302:F305 F308:F311 F314:F317 F320:F323 F331:F334 F337:F340 F343:F346 F349:F352 F360:F363 F366:F369 F372:F375 F378:F381 F389:F392 F395:F398 F401:F404 F407:F410 F418:F421 F424:F427 F430:F433 F436:F439 F447:F450 F453:F456 F459:F462 F465:F468 F476:F479 F482:F485 F488:F491 F494:F497 F505:F508 F511:F514 F517:F520 F523:F526 F534:F537 F540:F543 F546:F549 F552:F555 F563:F566 F569:F572 F575:F578 F581:F584</xm:sqref>
        </x14:dataValidation>
        <x14:dataValidation type="list" allowBlank="1" showInputMessage="1" showErrorMessage="1" promptTitle="Zdravstveni dom" prompt="Iz spustnega seznama izberite vaš zdravstveni dom." xr:uid="{8E7E9341-C2EB-40DA-8CB0-8E715F3733D4}">
          <x14:formula1>
            <xm:f>Šifranti!$A$2:$A$59</xm:f>
          </x14:formula1>
          <xm:sqref>B4</xm:sqref>
        </x14:dataValidation>
        <x14:dataValidation type="list" allowBlank="1" showInputMessage="1" showErrorMessage="1" promptTitle="Obdobje poročanja:" prompt="Izberite obdobje za katerega poročate." xr:uid="{4309720D-ED5B-433B-99FD-4DDBB0ACE009}">
          <x14:formula1>
            <xm:f>Šifranti!$K$2:$K$4</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B0F60-9BA4-45A6-8348-1CD1037C3FDF}">
  <dimension ref="A1:P3002"/>
  <sheetViews>
    <sheetView zoomScale="81" zoomScaleNormal="81" workbookViewId="0">
      <selection activeCell="B3" sqref="B3"/>
    </sheetView>
  </sheetViews>
  <sheetFormatPr defaultColWidth="8.88671875" defaultRowHeight="13.2" x14ac:dyDescent="0.25"/>
  <cols>
    <col min="1" max="1" width="16.109375" style="2" customWidth="1"/>
    <col min="2" max="2" width="26" style="2" customWidth="1"/>
    <col min="3" max="3" width="24.109375" style="2" customWidth="1"/>
    <col min="4" max="4" width="34.88671875" style="2" customWidth="1"/>
    <col min="5" max="5" width="23.33203125" style="2" customWidth="1"/>
    <col min="6" max="6" width="12" style="2" customWidth="1"/>
    <col min="7" max="7" width="43.88671875" style="2" customWidth="1"/>
    <col min="8" max="8" width="19.44140625" style="2" customWidth="1"/>
    <col min="9" max="9" width="13.6640625" style="2" customWidth="1"/>
    <col min="10" max="10" width="12" style="2" customWidth="1"/>
    <col min="11" max="11" width="14.88671875" style="2" customWidth="1"/>
    <col min="12" max="12" width="19.33203125" style="2" customWidth="1"/>
    <col min="13" max="13" width="31.88671875" style="2" customWidth="1"/>
    <col min="14" max="14" width="23.33203125" style="6" customWidth="1"/>
    <col min="15" max="15" width="15.44140625" style="2" customWidth="1"/>
    <col min="16" max="16" width="21.33203125" style="6" customWidth="1"/>
    <col min="17" max="17" width="13.44140625" style="2" customWidth="1"/>
    <col min="18" max="18" width="17.5546875" style="2" customWidth="1"/>
    <col min="19" max="19" width="12.88671875" style="2" customWidth="1"/>
    <col min="20" max="20" width="24.88671875" style="2" customWidth="1"/>
    <col min="21" max="24" width="14" style="2" customWidth="1"/>
    <col min="25" max="25" width="21.33203125" style="2" customWidth="1"/>
    <col min="26" max="26" width="12" style="2" customWidth="1"/>
    <col min="27" max="16384" width="8.88671875" style="2"/>
  </cols>
  <sheetData>
    <row r="1" spans="1:16" ht="28.2" customHeight="1" x14ac:dyDescent="0.4">
      <c r="A1" s="67" t="s">
        <v>418</v>
      </c>
      <c r="B1" s="67"/>
      <c r="C1" s="67"/>
      <c r="D1" s="67"/>
      <c r="E1" s="67"/>
      <c r="F1" s="67"/>
      <c r="G1" s="67"/>
      <c r="H1" s="67"/>
      <c r="I1" s="67"/>
      <c r="J1" s="67"/>
      <c r="K1" s="67"/>
      <c r="L1" s="53"/>
      <c r="M1" s="53"/>
      <c r="N1" s="2"/>
      <c r="P1" s="2"/>
    </row>
    <row r="2" spans="1:16" ht="13.2" customHeight="1" x14ac:dyDescent="0.4">
      <c r="A2" s="53"/>
      <c r="B2" s="53"/>
      <c r="C2" s="53"/>
      <c r="D2" s="53"/>
      <c r="E2" s="53"/>
      <c r="F2" s="53"/>
      <c r="G2" s="53"/>
      <c r="H2" s="53"/>
      <c r="I2" s="53"/>
      <c r="J2" s="53"/>
      <c r="K2" s="53"/>
      <c r="L2" s="53"/>
      <c r="M2" s="53"/>
      <c r="N2" s="2"/>
      <c r="P2" s="2"/>
    </row>
    <row r="3" spans="1:16" ht="66.75" customHeight="1" x14ac:dyDescent="0.25">
      <c r="A3" s="31" t="s">
        <v>411</v>
      </c>
      <c r="B3" s="10"/>
      <c r="N3" s="2"/>
      <c r="P3" s="2"/>
    </row>
    <row r="4" spans="1:16" ht="49.95" customHeight="1" x14ac:dyDescent="0.25">
      <c r="A4" s="31" t="s">
        <v>319</v>
      </c>
      <c r="B4" s="30"/>
      <c r="C4" s="7" t="s">
        <v>318</v>
      </c>
      <c r="D4" s="10"/>
      <c r="E4"/>
      <c r="F4"/>
      <c r="G4"/>
      <c r="H4"/>
      <c r="I4"/>
      <c r="J4"/>
      <c r="K4"/>
      <c r="L4"/>
      <c r="M4"/>
      <c r="N4"/>
      <c r="O4"/>
      <c r="P4"/>
    </row>
    <row r="5" spans="1:16" ht="34.200000000000003" customHeight="1" x14ac:dyDescent="0.25">
      <c r="A5" s="31" t="s">
        <v>0</v>
      </c>
      <c r="B5" s="10" t="s">
        <v>407</v>
      </c>
      <c r="C5" s="27"/>
      <c r="D5" s="27"/>
      <c r="E5" s="36"/>
      <c r="F5" s="27"/>
      <c r="G5" s="27"/>
      <c r="H5" s="27"/>
      <c r="I5" s="27"/>
      <c r="N5" s="27"/>
      <c r="O5" s="27"/>
    </row>
    <row r="6" spans="1:16" ht="23.4" customHeight="1" x14ac:dyDescent="0.25">
      <c r="A6"/>
      <c r="B6"/>
      <c r="C6"/>
      <c r="D6"/>
      <c r="E6"/>
      <c r="F6"/>
      <c r="G6"/>
      <c r="H6"/>
      <c r="I6"/>
      <c r="J6"/>
      <c r="K6"/>
      <c r="L6"/>
    </row>
    <row r="7" spans="1:16" ht="21" customHeight="1" x14ac:dyDescent="0.25">
      <c r="A7" s="26" t="s">
        <v>7</v>
      </c>
      <c r="B7" s="46"/>
      <c r="C7"/>
      <c r="D7"/>
      <c r="E7"/>
      <c r="F7"/>
      <c r="G7"/>
      <c r="H7"/>
      <c r="I7"/>
      <c r="J7"/>
      <c r="K7"/>
      <c r="L7"/>
    </row>
    <row r="8" spans="1:16" ht="81" customHeight="1" x14ac:dyDescent="0.25">
      <c r="A8" s="8" t="s">
        <v>11</v>
      </c>
      <c r="B8" s="8" t="s">
        <v>491</v>
      </c>
      <c r="C8" s="13" t="s">
        <v>412</v>
      </c>
      <c r="D8" s="8" t="s">
        <v>420</v>
      </c>
      <c r="E8" s="8" t="s">
        <v>8</v>
      </c>
      <c r="F8" s="8" t="s">
        <v>9</v>
      </c>
      <c r="G8" s="8" t="s">
        <v>10</v>
      </c>
      <c r="H8" s="8" t="s">
        <v>395</v>
      </c>
      <c r="I8" s="8" t="s">
        <v>372</v>
      </c>
      <c r="J8" s="8" t="s">
        <v>384</v>
      </c>
      <c r="K8" s="13" t="s">
        <v>381</v>
      </c>
      <c r="L8" s="13" t="s">
        <v>380</v>
      </c>
    </row>
    <row r="9" spans="1:16" ht="21" customHeight="1" x14ac:dyDescent="0.25">
      <c r="A9" s="9">
        <v>1</v>
      </c>
      <c r="B9" s="9">
        <v>2</v>
      </c>
      <c r="C9" s="9">
        <v>4</v>
      </c>
      <c r="D9" s="14">
        <v>6</v>
      </c>
      <c r="E9" s="9">
        <v>7</v>
      </c>
      <c r="F9" s="14">
        <v>8</v>
      </c>
      <c r="G9" s="9">
        <v>9</v>
      </c>
      <c r="H9" s="9">
        <v>10</v>
      </c>
      <c r="I9" s="9">
        <v>11</v>
      </c>
      <c r="J9" s="9">
        <v>12</v>
      </c>
      <c r="K9" s="9">
        <v>14</v>
      </c>
      <c r="L9" s="9">
        <v>15</v>
      </c>
    </row>
    <row r="10" spans="1:16" ht="22.95" customHeight="1" x14ac:dyDescent="0.25">
      <c r="A10" s="57">
        <v>44805</v>
      </c>
      <c r="B10" s="59"/>
      <c r="C10" s="63">
        <f>IF(B10&gt;2805,B10-2805,0)</f>
        <v>0</v>
      </c>
      <c r="D10" s="15" t="s">
        <v>382</v>
      </c>
      <c r="E10" s="47"/>
      <c r="F10" s="11"/>
      <c r="G10" s="8">
        <f>IFERROR(VLOOKUP(F10,Šifranti!$F$5:$G$48,2,FALSE),0)</f>
        <v>0</v>
      </c>
      <c r="H10" s="44"/>
      <c r="I10" s="33"/>
      <c r="J10" s="50">
        <v>1.31</v>
      </c>
      <c r="K10" s="32">
        <f>IF(H10*I10*J10*C10 &lt;= 2000,H10*I10*J10*C10,2000)</f>
        <v>0</v>
      </c>
      <c r="L10" s="32">
        <f t="shared" ref="L10:L15" si="0">K10*1.161</f>
        <v>0</v>
      </c>
    </row>
    <row r="11" spans="1:16" ht="22.95" customHeight="1" x14ac:dyDescent="0.25">
      <c r="A11" s="58"/>
      <c r="B11" s="60"/>
      <c r="C11" s="64"/>
      <c r="D11" s="15" t="s">
        <v>383</v>
      </c>
      <c r="E11" s="47"/>
      <c r="F11" s="11"/>
      <c r="G11" s="8">
        <f>IFERROR(VLOOKUP(F11,Šifranti!$F$5:$G$48,2,FALSE),0)</f>
        <v>0</v>
      </c>
      <c r="H11" s="43">
        <f>H10</f>
        <v>0</v>
      </c>
      <c r="I11" s="33"/>
      <c r="J11" s="50">
        <v>1.31</v>
      </c>
      <c r="K11" s="32">
        <f>IF(H11*I11*J11*C10 &lt;= 2000,H11*I11*J11*C10,2000)</f>
        <v>0</v>
      </c>
      <c r="L11" s="32">
        <f t="shared" si="0"/>
        <v>0</v>
      </c>
    </row>
    <row r="12" spans="1:16" ht="22.95" customHeight="1" x14ac:dyDescent="0.25">
      <c r="A12" s="58"/>
      <c r="B12" s="60"/>
      <c r="C12" s="64"/>
      <c r="D12" s="8" t="s">
        <v>368</v>
      </c>
      <c r="E12" s="47"/>
      <c r="F12" s="11"/>
      <c r="G12" s="8">
        <f>IFERROR(VLOOKUP(F12,Šifranti!$F$49:$G$152,2,FALSE),0)</f>
        <v>0</v>
      </c>
      <c r="H12" s="43">
        <f>H10</f>
        <v>0</v>
      </c>
      <c r="I12" s="33"/>
      <c r="J12" s="50">
        <v>0.65</v>
      </c>
      <c r="K12" s="32">
        <f>IF(H12*I12*J12*C10 &lt;= 2000,H12*I12*J12*C10,2000)</f>
        <v>0</v>
      </c>
      <c r="L12" s="32">
        <f t="shared" si="0"/>
        <v>0</v>
      </c>
    </row>
    <row r="13" spans="1:16" ht="22.95" customHeight="1" x14ac:dyDescent="0.25">
      <c r="A13" s="58"/>
      <c r="B13" s="60"/>
      <c r="C13" s="64"/>
      <c r="D13" s="8" t="s">
        <v>369</v>
      </c>
      <c r="E13" s="47"/>
      <c r="F13" s="11"/>
      <c r="G13" s="8">
        <f>IFERROR(VLOOKUP(F13,Šifranti!$F$49:$G$152,2,FALSE),0)</f>
        <v>0</v>
      </c>
      <c r="H13" s="43">
        <f>H10</f>
        <v>0</v>
      </c>
      <c r="I13" s="33"/>
      <c r="J13" s="50">
        <v>0.65</v>
      </c>
      <c r="K13" s="32">
        <f>IF(H13*I13*J13*C10 &lt;= 2000,H13*I13*J13*C10,2000)</f>
        <v>0</v>
      </c>
      <c r="L13" s="32">
        <f t="shared" si="0"/>
        <v>0</v>
      </c>
    </row>
    <row r="14" spans="1:16" ht="22.95" customHeight="1" x14ac:dyDescent="0.25">
      <c r="A14" s="58"/>
      <c r="B14" s="60"/>
      <c r="C14" s="64"/>
      <c r="D14" s="8" t="s">
        <v>396</v>
      </c>
      <c r="E14" s="47"/>
      <c r="F14" s="11"/>
      <c r="G14" s="8">
        <f>IFERROR(VLOOKUP(F14,Šifranti!$F$49:$G$152,2,FALSE),0)</f>
        <v>0</v>
      </c>
      <c r="H14" s="43">
        <f>H10</f>
        <v>0</v>
      </c>
      <c r="I14" s="33"/>
      <c r="J14" s="50">
        <v>0.65</v>
      </c>
      <c r="K14" s="32">
        <f>IF(H14*I14*J14*C10 &lt;= 2000,H14*I14*J14*C10,2000)</f>
        <v>0</v>
      </c>
      <c r="L14" s="32">
        <f t="shared" si="0"/>
        <v>0</v>
      </c>
    </row>
    <row r="15" spans="1:16" ht="22.95" customHeight="1" x14ac:dyDescent="0.25">
      <c r="A15" s="58"/>
      <c r="B15" s="60"/>
      <c r="C15" s="64"/>
      <c r="D15" s="8" t="s">
        <v>397</v>
      </c>
      <c r="E15" s="47"/>
      <c r="F15" s="11"/>
      <c r="G15" s="8">
        <f>IFERROR(VLOOKUP(F15,Šifranti!$F$49:$G$152,2,FALSE),0)</f>
        <v>0</v>
      </c>
      <c r="H15" s="43">
        <f>H10</f>
        <v>0</v>
      </c>
      <c r="I15" s="33"/>
      <c r="J15" s="50">
        <v>0.65</v>
      </c>
      <c r="K15" s="32">
        <f>IF(H15*I15*J15*C10 &lt;= 2000,H15*I15*J15*C10,2000)</f>
        <v>0</v>
      </c>
      <c r="L15" s="32">
        <f t="shared" si="0"/>
        <v>0</v>
      </c>
    </row>
    <row r="16" spans="1:16" ht="22.95" customHeight="1" x14ac:dyDescent="0.25">
      <c r="A16" s="57">
        <v>44835</v>
      </c>
      <c r="B16" s="59"/>
      <c r="C16" s="63">
        <f>IF(B16&gt;2805,B16-2805,0)</f>
        <v>0</v>
      </c>
      <c r="D16" s="15" t="s">
        <v>382</v>
      </c>
      <c r="E16" s="47"/>
      <c r="F16" s="11"/>
      <c r="G16" s="8">
        <f>IFERROR(VLOOKUP(F16,Šifranti!$F$5:$G$48,2,FALSE),0)</f>
        <v>0</v>
      </c>
      <c r="H16" s="44"/>
      <c r="I16" s="33"/>
      <c r="J16" s="50">
        <v>1.31</v>
      </c>
      <c r="K16" s="32">
        <f>IF(H16*I16*J16*C16 &lt;= 2000,H16*I16*J16*C16,2000)</f>
        <v>0</v>
      </c>
      <c r="L16" s="32">
        <f t="shared" ref="L16:L33" si="1">K16*1.161</f>
        <v>0</v>
      </c>
    </row>
    <row r="17" spans="1:12" ht="22.95" customHeight="1" x14ac:dyDescent="0.25">
      <c r="A17" s="58"/>
      <c r="B17" s="60"/>
      <c r="C17" s="64"/>
      <c r="D17" s="15" t="s">
        <v>383</v>
      </c>
      <c r="E17" s="47"/>
      <c r="F17" s="11"/>
      <c r="G17" s="8">
        <f>IFERROR(VLOOKUP(F17,Šifranti!$F$5:$G$48,2,FALSE),0)</f>
        <v>0</v>
      </c>
      <c r="H17" s="43">
        <f>H16</f>
        <v>0</v>
      </c>
      <c r="I17" s="33"/>
      <c r="J17" s="50">
        <v>1.31</v>
      </c>
      <c r="K17" s="32">
        <f>IF(H17*I17*J17*C16 &lt;= 2000,H17*I17*J17*C16,2000)</f>
        <v>0</v>
      </c>
      <c r="L17" s="32">
        <f t="shared" si="1"/>
        <v>0</v>
      </c>
    </row>
    <row r="18" spans="1:12" ht="22.95" customHeight="1" x14ac:dyDescent="0.25">
      <c r="A18" s="58"/>
      <c r="B18" s="60"/>
      <c r="C18" s="64"/>
      <c r="D18" s="8" t="s">
        <v>368</v>
      </c>
      <c r="E18" s="47"/>
      <c r="F18" s="11"/>
      <c r="G18" s="8">
        <f>IFERROR(VLOOKUP(F18,Šifranti!$F$49:$G$152,2,FALSE),0)</f>
        <v>0</v>
      </c>
      <c r="H18" s="43">
        <f>H16</f>
        <v>0</v>
      </c>
      <c r="I18" s="33"/>
      <c r="J18" s="50">
        <v>0.65</v>
      </c>
      <c r="K18" s="32">
        <f>IF(H18*I18*J18*C16 &lt;= 2000,H18*I18*J18*C16,2000)</f>
        <v>0</v>
      </c>
      <c r="L18" s="32">
        <f t="shared" si="1"/>
        <v>0</v>
      </c>
    </row>
    <row r="19" spans="1:12" ht="22.95" customHeight="1" x14ac:dyDescent="0.25">
      <c r="A19" s="58"/>
      <c r="B19" s="60"/>
      <c r="C19" s="64"/>
      <c r="D19" s="8" t="s">
        <v>369</v>
      </c>
      <c r="E19" s="47"/>
      <c r="F19" s="11"/>
      <c r="G19" s="8">
        <f>IFERROR(VLOOKUP(F19,Šifranti!$F$49:$G$152,2,FALSE),0)</f>
        <v>0</v>
      </c>
      <c r="H19" s="43">
        <f>H16</f>
        <v>0</v>
      </c>
      <c r="I19" s="33"/>
      <c r="J19" s="50">
        <v>0.65</v>
      </c>
      <c r="K19" s="32">
        <f>IF(H19*I19*J19*C16 &lt;= 2000,H19*I19*J19*C16,2000)</f>
        <v>0</v>
      </c>
      <c r="L19" s="32">
        <f t="shared" si="1"/>
        <v>0</v>
      </c>
    </row>
    <row r="20" spans="1:12" ht="22.95" customHeight="1" x14ac:dyDescent="0.25">
      <c r="A20" s="58"/>
      <c r="B20" s="60"/>
      <c r="C20" s="64"/>
      <c r="D20" s="8" t="s">
        <v>396</v>
      </c>
      <c r="E20" s="47"/>
      <c r="F20" s="11"/>
      <c r="G20" s="8">
        <f>IFERROR(VLOOKUP(F20,Šifranti!$F$49:$G$152,2,FALSE),0)</f>
        <v>0</v>
      </c>
      <c r="H20" s="43">
        <f>H16</f>
        <v>0</v>
      </c>
      <c r="I20" s="33"/>
      <c r="J20" s="50">
        <v>0.65</v>
      </c>
      <c r="K20" s="32">
        <f>IF(H20*I20*J20*C16 &lt;= 2000,H20*I20*J20*C16,2000)</f>
        <v>0</v>
      </c>
      <c r="L20" s="32">
        <f t="shared" si="1"/>
        <v>0</v>
      </c>
    </row>
    <row r="21" spans="1:12" ht="22.95" customHeight="1" x14ac:dyDescent="0.25">
      <c r="A21" s="58"/>
      <c r="B21" s="60"/>
      <c r="C21" s="64"/>
      <c r="D21" s="8" t="s">
        <v>397</v>
      </c>
      <c r="E21" s="47"/>
      <c r="F21" s="11"/>
      <c r="G21" s="8">
        <f>IFERROR(VLOOKUP(F21,Šifranti!$F$49:$G$152,2,FALSE),0)</f>
        <v>0</v>
      </c>
      <c r="H21" s="43">
        <f>H16</f>
        <v>0</v>
      </c>
      <c r="I21" s="33"/>
      <c r="J21" s="50">
        <v>0.65</v>
      </c>
      <c r="K21" s="32">
        <f>IF(H21*I21*J21*C16 &lt;= 2000,H21*I21*J21*C16,2000)</f>
        <v>0</v>
      </c>
      <c r="L21" s="32">
        <f t="shared" si="1"/>
        <v>0</v>
      </c>
    </row>
    <row r="22" spans="1:12" ht="22.95" customHeight="1" x14ac:dyDescent="0.25">
      <c r="A22" s="57">
        <v>44866</v>
      </c>
      <c r="B22" s="59"/>
      <c r="C22" s="63">
        <f>IF(B22&gt;2805,B22-2805,0)</f>
        <v>0</v>
      </c>
      <c r="D22" s="15" t="s">
        <v>382</v>
      </c>
      <c r="E22" s="47"/>
      <c r="F22" s="11"/>
      <c r="G22" s="8">
        <f>IFERROR(VLOOKUP(F22,Šifranti!$F$5:$G$48,2,FALSE),0)</f>
        <v>0</v>
      </c>
      <c r="H22" s="44"/>
      <c r="I22" s="33"/>
      <c r="J22" s="50">
        <v>1.31</v>
      </c>
      <c r="K22" s="32">
        <f>IF(H22*I22*J22*C22 &lt;= 2000,H22*I22*J22*C22,2000)</f>
        <v>0</v>
      </c>
      <c r="L22" s="32">
        <f t="shared" si="1"/>
        <v>0</v>
      </c>
    </row>
    <row r="23" spans="1:12" ht="22.95" customHeight="1" x14ac:dyDescent="0.25">
      <c r="A23" s="58"/>
      <c r="B23" s="60"/>
      <c r="C23" s="64"/>
      <c r="D23" s="15" t="s">
        <v>383</v>
      </c>
      <c r="E23" s="47"/>
      <c r="F23" s="11"/>
      <c r="G23" s="8">
        <f>IFERROR(VLOOKUP(F23,Šifranti!$F$5:$G$48,2,FALSE),0)</f>
        <v>0</v>
      </c>
      <c r="H23" s="43">
        <f>H22</f>
        <v>0</v>
      </c>
      <c r="I23" s="33"/>
      <c r="J23" s="50">
        <v>1.31</v>
      </c>
      <c r="K23" s="32">
        <f>IF(H23*I23*J23*C22 &lt;= 2000,H23*I23*J23*C22,2000)</f>
        <v>0</v>
      </c>
      <c r="L23" s="32">
        <f t="shared" si="1"/>
        <v>0</v>
      </c>
    </row>
    <row r="24" spans="1:12" ht="22.95" customHeight="1" x14ac:dyDescent="0.25">
      <c r="A24" s="58"/>
      <c r="B24" s="60"/>
      <c r="C24" s="64"/>
      <c r="D24" s="8" t="s">
        <v>368</v>
      </c>
      <c r="E24" s="47"/>
      <c r="F24" s="11"/>
      <c r="G24" s="8">
        <f>IFERROR(VLOOKUP(F24,Šifranti!$F$49:$G$152,2,FALSE),0)</f>
        <v>0</v>
      </c>
      <c r="H24" s="43">
        <f>H22</f>
        <v>0</v>
      </c>
      <c r="I24" s="33"/>
      <c r="J24" s="50">
        <v>0.65</v>
      </c>
      <c r="K24" s="32">
        <f>IF(H24*I24*J24*C22 &lt;= 2000,H24*I24*J24*C22,2000)</f>
        <v>0</v>
      </c>
      <c r="L24" s="32">
        <f t="shared" si="1"/>
        <v>0</v>
      </c>
    </row>
    <row r="25" spans="1:12" ht="22.95" customHeight="1" x14ac:dyDescent="0.25">
      <c r="A25" s="58"/>
      <c r="B25" s="60"/>
      <c r="C25" s="64"/>
      <c r="D25" s="8" t="s">
        <v>369</v>
      </c>
      <c r="E25" s="47"/>
      <c r="F25" s="11"/>
      <c r="G25" s="8">
        <f>IFERROR(VLOOKUP(F25,Šifranti!$F$49:$G$152,2,FALSE),0)</f>
        <v>0</v>
      </c>
      <c r="H25" s="43">
        <f>H22</f>
        <v>0</v>
      </c>
      <c r="I25" s="33"/>
      <c r="J25" s="50">
        <v>0.65</v>
      </c>
      <c r="K25" s="32">
        <f>IF(H25*I25*J25*C22 &lt;= 2000,H25*I25*J25*C22,2000)</f>
        <v>0</v>
      </c>
      <c r="L25" s="32">
        <f t="shared" si="1"/>
        <v>0</v>
      </c>
    </row>
    <row r="26" spans="1:12" ht="22.95" customHeight="1" x14ac:dyDescent="0.25">
      <c r="A26" s="58"/>
      <c r="B26" s="60"/>
      <c r="C26" s="64"/>
      <c r="D26" s="8" t="s">
        <v>396</v>
      </c>
      <c r="E26" s="47"/>
      <c r="F26" s="11"/>
      <c r="G26" s="8">
        <f>IFERROR(VLOOKUP(F26,Šifranti!$F$49:$G$152,2,FALSE),0)</f>
        <v>0</v>
      </c>
      <c r="H26" s="43">
        <f>H22</f>
        <v>0</v>
      </c>
      <c r="I26" s="33"/>
      <c r="J26" s="50">
        <v>0.65</v>
      </c>
      <c r="K26" s="32">
        <f>IF(H26*I26*J26*C22 &lt;= 2000,H26*I26*J26*C22,2000)</f>
        <v>0</v>
      </c>
      <c r="L26" s="32">
        <f t="shared" si="1"/>
        <v>0</v>
      </c>
    </row>
    <row r="27" spans="1:12" ht="22.95" customHeight="1" x14ac:dyDescent="0.25">
      <c r="A27" s="58"/>
      <c r="B27" s="60"/>
      <c r="C27" s="64"/>
      <c r="D27" s="8" t="s">
        <v>397</v>
      </c>
      <c r="E27" s="47"/>
      <c r="F27" s="11"/>
      <c r="G27" s="8">
        <f>IFERROR(VLOOKUP(F27,Šifranti!$F$49:$G$152,2,FALSE),0)</f>
        <v>0</v>
      </c>
      <c r="H27" s="43">
        <f>H22</f>
        <v>0</v>
      </c>
      <c r="I27" s="33"/>
      <c r="J27" s="50">
        <v>0.65</v>
      </c>
      <c r="K27" s="32">
        <f>IF(H27*I27*J27*C22 &lt;= 2000,H27*I27*J27*C22,2000)</f>
        <v>0</v>
      </c>
      <c r="L27" s="32">
        <f t="shared" si="1"/>
        <v>0</v>
      </c>
    </row>
    <row r="28" spans="1:12" ht="22.95" customHeight="1" x14ac:dyDescent="0.25">
      <c r="A28" s="57">
        <v>44896</v>
      </c>
      <c r="B28" s="59"/>
      <c r="C28" s="63">
        <f>IF(B28&gt;2805,B28-2805,0)</f>
        <v>0</v>
      </c>
      <c r="D28" s="15" t="s">
        <v>382</v>
      </c>
      <c r="E28" s="47"/>
      <c r="F28" s="11"/>
      <c r="G28" s="8">
        <f>IFERROR(VLOOKUP(F28,Šifranti!$F$5:$G$48,2,FALSE),0)</f>
        <v>0</v>
      </c>
      <c r="H28" s="44"/>
      <c r="I28" s="33"/>
      <c r="J28" s="50">
        <v>1.31</v>
      </c>
      <c r="K28" s="32">
        <f>IF(H28*I28*J28*C28 &lt;= 2000,H28*I28*J28*C28,2000)</f>
        <v>0</v>
      </c>
      <c r="L28" s="32">
        <f t="shared" si="1"/>
        <v>0</v>
      </c>
    </row>
    <row r="29" spans="1:12" ht="22.95" customHeight="1" x14ac:dyDescent="0.25">
      <c r="A29" s="58"/>
      <c r="B29" s="60"/>
      <c r="C29" s="64"/>
      <c r="D29" s="15" t="s">
        <v>383</v>
      </c>
      <c r="E29" s="47"/>
      <c r="F29" s="11"/>
      <c r="G29" s="8">
        <f>IFERROR(VLOOKUP(F29,Šifranti!$F$5:$G$48,2,FALSE),0)</f>
        <v>0</v>
      </c>
      <c r="H29" s="43">
        <f>H28</f>
        <v>0</v>
      </c>
      <c r="I29" s="33"/>
      <c r="J29" s="50">
        <v>1.31</v>
      </c>
      <c r="K29" s="32">
        <f>IF(H29*I29*J29*C28 &lt;= 2000,H29*I29*J29*C28,2000)</f>
        <v>0</v>
      </c>
      <c r="L29" s="32">
        <f t="shared" si="1"/>
        <v>0</v>
      </c>
    </row>
    <row r="30" spans="1:12" ht="22.95" customHeight="1" x14ac:dyDescent="0.25">
      <c r="A30" s="58"/>
      <c r="B30" s="60"/>
      <c r="C30" s="64"/>
      <c r="D30" s="8" t="s">
        <v>368</v>
      </c>
      <c r="E30" s="47"/>
      <c r="F30" s="11"/>
      <c r="G30" s="8">
        <f>IFERROR(VLOOKUP(F30,Šifranti!$F$49:$G$152,2,FALSE),0)</f>
        <v>0</v>
      </c>
      <c r="H30" s="43">
        <f>H28</f>
        <v>0</v>
      </c>
      <c r="I30" s="33"/>
      <c r="J30" s="50">
        <v>0.65</v>
      </c>
      <c r="K30" s="32">
        <f>IF(H30*I30*J30*C28 &lt;= 2000,H30*I30*J30*C28,2000)</f>
        <v>0</v>
      </c>
      <c r="L30" s="32">
        <f t="shared" si="1"/>
        <v>0</v>
      </c>
    </row>
    <row r="31" spans="1:12" ht="22.95" customHeight="1" x14ac:dyDescent="0.25">
      <c r="A31" s="58"/>
      <c r="B31" s="60"/>
      <c r="C31" s="64"/>
      <c r="D31" s="8" t="s">
        <v>369</v>
      </c>
      <c r="E31" s="47"/>
      <c r="F31" s="11"/>
      <c r="G31" s="8">
        <f>IFERROR(VLOOKUP(F31,Šifranti!$F$49:$G$152,2,FALSE),0)</f>
        <v>0</v>
      </c>
      <c r="H31" s="43">
        <f>H28</f>
        <v>0</v>
      </c>
      <c r="I31" s="33"/>
      <c r="J31" s="50">
        <v>0.65</v>
      </c>
      <c r="K31" s="32">
        <f>IF(H31*I31*J31*C28 &lt;= 2000,H31*I31*J31*C28,2000)</f>
        <v>0</v>
      </c>
      <c r="L31" s="32">
        <f t="shared" si="1"/>
        <v>0</v>
      </c>
    </row>
    <row r="32" spans="1:12" ht="22.95" customHeight="1" x14ac:dyDescent="0.25">
      <c r="A32" s="58"/>
      <c r="B32" s="60"/>
      <c r="C32" s="64"/>
      <c r="D32" s="8" t="s">
        <v>396</v>
      </c>
      <c r="E32" s="47"/>
      <c r="F32" s="11"/>
      <c r="G32" s="8">
        <f>IFERROR(VLOOKUP(F32,Šifranti!$F$49:$G$152,2,FALSE),0)</f>
        <v>0</v>
      </c>
      <c r="H32" s="43">
        <f>H28</f>
        <v>0</v>
      </c>
      <c r="I32" s="33"/>
      <c r="J32" s="50">
        <v>0.65</v>
      </c>
      <c r="K32" s="32">
        <f>IF(H32*I32*J32*C28 &lt;= 2000,H32*I32*J32*C28,2000)</f>
        <v>0</v>
      </c>
      <c r="L32" s="32">
        <f t="shared" si="1"/>
        <v>0</v>
      </c>
    </row>
    <row r="33" spans="1:14" ht="22.95" customHeight="1" x14ac:dyDescent="0.25">
      <c r="A33" s="58"/>
      <c r="B33" s="60"/>
      <c r="C33" s="64"/>
      <c r="D33" s="8" t="s">
        <v>397</v>
      </c>
      <c r="E33" s="47"/>
      <c r="F33" s="11"/>
      <c r="G33" s="8">
        <f>IFERROR(VLOOKUP(F33,Šifranti!$F$49:$G$152,2,FALSE),0)</f>
        <v>0</v>
      </c>
      <c r="H33" s="43">
        <f>H28</f>
        <v>0</v>
      </c>
      <c r="I33" s="33"/>
      <c r="J33" s="50">
        <v>0.65</v>
      </c>
      <c r="K33" s="32">
        <f>IF(H33*I33*J33*C28 &lt;= 2000,H33*I33*J33*C28,2000)</f>
        <v>0</v>
      </c>
      <c r="L33" s="32">
        <f t="shared" si="1"/>
        <v>0</v>
      </c>
    </row>
    <row r="34" spans="1:14" ht="22.95" customHeight="1" x14ac:dyDescent="0.25">
      <c r="A34" s="34" t="s">
        <v>320</v>
      </c>
      <c r="B34" s="34"/>
      <c r="C34" s="7"/>
      <c r="D34" s="7"/>
      <c r="E34" s="7"/>
      <c r="F34" s="7"/>
      <c r="G34" s="7"/>
      <c r="H34" s="7"/>
      <c r="I34" s="7"/>
      <c r="J34" s="7"/>
      <c r="K34" s="32">
        <f>SUM(K10:K33)</f>
        <v>0</v>
      </c>
      <c r="L34" s="32">
        <f>SUM(L10:L33)</f>
        <v>0</v>
      </c>
    </row>
    <row r="35" spans="1:14" ht="25.35" customHeight="1" x14ac:dyDescent="0.25">
      <c r="A35"/>
      <c r="B35"/>
      <c r="C35"/>
      <c r="D35"/>
      <c r="E35"/>
      <c r="F35"/>
      <c r="G35"/>
      <c r="H35"/>
      <c r="I35"/>
      <c r="J35"/>
      <c r="K35"/>
      <c r="L35"/>
    </row>
    <row r="36" spans="1:14" ht="21" customHeight="1" x14ac:dyDescent="0.25">
      <c r="A36" s="26" t="s">
        <v>373</v>
      </c>
      <c r="B36" s="46"/>
      <c r="C36"/>
      <c r="D36"/>
      <c r="E36"/>
      <c r="F36"/>
      <c r="G36"/>
      <c r="H36"/>
      <c r="I36"/>
      <c r="J36"/>
      <c r="K36"/>
      <c r="L36"/>
      <c r="M36"/>
      <c r="N36"/>
    </row>
    <row r="37" spans="1:14" ht="81" customHeight="1" x14ac:dyDescent="0.25">
      <c r="A37" s="8" t="s">
        <v>11</v>
      </c>
      <c r="B37" s="8" t="s">
        <v>491</v>
      </c>
      <c r="C37" s="13" t="s">
        <v>412</v>
      </c>
      <c r="D37" s="8" t="s">
        <v>420</v>
      </c>
      <c r="E37" s="8" t="s">
        <v>8</v>
      </c>
      <c r="F37" s="8" t="s">
        <v>9</v>
      </c>
      <c r="G37" s="8" t="s">
        <v>10</v>
      </c>
      <c r="H37" s="8" t="s">
        <v>395</v>
      </c>
      <c r="I37" s="8" t="s">
        <v>372</v>
      </c>
      <c r="J37" s="8" t="s">
        <v>384</v>
      </c>
      <c r="K37" s="13" t="s">
        <v>381</v>
      </c>
      <c r="L37" s="13" t="s">
        <v>380</v>
      </c>
      <c r="M37"/>
      <c r="N37"/>
    </row>
    <row r="38" spans="1:14" ht="19.95" customHeight="1" x14ac:dyDescent="0.25">
      <c r="A38" s="9">
        <v>1</v>
      </c>
      <c r="B38" s="9">
        <v>2</v>
      </c>
      <c r="C38" s="9">
        <v>4</v>
      </c>
      <c r="D38" s="14">
        <v>6</v>
      </c>
      <c r="E38" s="9">
        <v>7</v>
      </c>
      <c r="F38" s="14">
        <v>8</v>
      </c>
      <c r="G38" s="9">
        <v>9</v>
      </c>
      <c r="H38" s="9">
        <v>10</v>
      </c>
      <c r="I38" s="9">
        <v>11</v>
      </c>
      <c r="J38" s="9">
        <v>12</v>
      </c>
      <c r="K38" s="9">
        <v>14</v>
      </c>
      <c r="L38" s="9">
        <v>15</v>
      </c>
      <c r="M38"/>
      <c r="N38"/>
    </row>
    <row r="39" spans="1:14" ht="22.95" customHeight="1" x14ac:dyDescent="0.25">
      <c r="A39" s="57">
        <v>44805</v>
      </c>
      <c r="B39" s="59"/>
      <c r="C39" s="63">
        <f>IF(B39&gt;2805,B39-2805,0)</f>
        <v>0</v>
      </c>
      <c r="D39" s="15" t="s">
        <v>382</v>
      </c>
      <c r="E39" s="47"/>
      <c r="F39" s="11"/>
      <c r="G39" s="8">
        <f>IFERROR(VLOOKUP(F39,Šifranti!$F$5:$G$48,2,FALSE),0)</f>
        <v>0</v>
      </c>
      <c r="H39" s="44"/>
      <c r="I39" s="33"/>
      <c r="J39" s="50">
        <v>1.31</v>
      </c>
      <c r="K39" s="32">
        <f>IF(H39*I39*J39*C39 &lt;= 2000,H39*I39*J39*C39,2000)</f>
        <v>0</v>
      </c>
      <c r="L39" s="32">
        <f t="shared" ref="L39:L62" si="2">K39*1.161</f>
        <v>0</v>
      </c>
      <c r="M39"/>
      <c r="N39"/>
    </row>
    <row r="40" spans="1:14" ht="22.95" customHeight="1" x14ac:dyDescent="0.25">
      <c r="A40" s="58"/>
      <c r="B40" s="60"/>
      <c r="C40" s="64"/>
      <c r="D40" s="15" t="s">
        <v>383</v>
      </c>
      <c r="E40" s="47"/>
      <c r="F40" s="11"/>
      <c r="G40" s="8">
        <f>IFERROR(VLOOKUP(F40,Šifranti!$F$5:$G$48,2,FALSE),0)</f>
        <v>0</v>
      </c>
      <c r="H40" s="43">
        <f>H39</f>
        <v>0</v>
      </c>
      <c r="I40" s="33"/>
      <c r="J40" s="50">
        <v>1.31</v>
      </c>
      <c r="K40" s="32">
        <f>IF(H40*I40*J40*C39 &lt;= 2000,H40*I40*J40*C39,2000)</f>
        <v>0</v>
      </c>
      <c r="L40" s="32">
        <f t="shared" si="2"/>
        <v>0</v>
      </c>
      <c r="M40"/>
      <c r="N40"/>
    </row>
    <row r="41" spans="1:14" ht="22.95" customHeight="1" x14ac:dyDescent="0.25">
      <c r="A41" s="58"/>
      <c r="B41" s="60"/>
      <c r="C41" s="64"/>
      <c r="D41" s="8" t="s">
        <v>368</v>
      </c>
      <c r="E41" s="47"/>
      <c r="F41" s="11"/>
      <c r="G41" s="8">
        <f>IFERROR(VLOOKUP(F41,Šifranti!$F$49:$G$152,2,FALSE),0)</f>
        <v>0</v>
      </c>
      <c r="H41" s="43">
        <f>H39</f>
        <v>0</v>
      </c>
      <c r="I41" s="33"/>
      <c r="J41" s="50">
        <v>0.65</v>
      </c>
      <c r="K41" s="32">
        <f>IF(H41*I41*J41*C39 &lt;= 2000,H41*I41*J41*C39,2000)</f>
        <v>0</v>
      </c>
      <c r="L41" s="32">
        <f t="shared" si="2"/>
        <v>0</v>
      </c>
      <c r="M41"/>
      <c r="N41"/>
    </row>
    <row r="42" spans="1:14" ht="22.95" customHeight="1" x14ac:dyDescent="0.25">
      <c r="A42" s="58"/>
      <c r="B42" s="60"/>
      <c r="C42" s="64"/>
      <c r="D42" s="8" t="s">
        <v>369</v>
      </c>
      <c r="E42" s="47"/>
      <c r="F42" s="11"/>
      <c r="G42" s="8">
        <f>IFERROR(VLOOKUP(F42,Šifranti!$F$49:$G$152,2,FALSE),0)</f>
        <v>0</v>
      </c>
      <c r="H42" s="43">
        <f>H39</f>
        <v>0</v>
      </c>
      <c r="I42" s="33"/>
      <c r="J42" s="50">
        <v>0.65</v>
      </c>
      <c r="K42" s="32">
        <f>IF(H42*I42*J42*C39 &lt;= 2000,H42*I42*J42*C39,2000)</f>
        <v>0</v>
      </c>
      <c r="L42" s="32">
        <f t="shared" si="2"/>
        <v>0</v>
      </c>
      <c r="M42"/>
      <c r="N42"/>
    </row>
    <row r="43" spans="1:14" ht="22.95" customHeight="1" x14ac:dyDescent="0.25">
      <c r="A43" s="58"/>
      <c r="B43" s="60"/>
      <c r="C43" s="64"/>
      <c r="D43" s="8" t="s">
        <v>396</v>
      </c>
      <c r="E43" s="47"/>
      <c r="F43" s="11"/>
      <c r="G43" s="8">
        <f>IFERROR(VLOOKUP(F43,Šifranti!$F$49:$G$152,2,FALSE),0)</f>
        <v>0</v>
      </c>
      <c r="H43" s="43">
        <f>H39</f>
        <v>0</v>
      </c>
      <c r="I43" s="33"/>
      <c r="J43" s="50">
        <v>0.65</v>
      </c>
      <c r="K43" s="32">
        <f>IF(H43*I43*J43*C39 &lt;= 2000,H43*I43*J43*C39,2000)</f>
        <v>0</v>
      </c>
      <c r="L43" s="32">
        <f t="shared" si="2"/>
        <v>0</v>
      </c>
      <c r="M43"/>
      <c r="N43"/>
    </row>
    <row r="44" spans="1:14" ht="22.95" customHeight="1" x14ac:dyDescent="0.25">
      <c r="A44" s="58"/>
      <c r="B44" s="60"/>
      <c r="C44" s="64"/>
      <c r="D44" s="8" t="s">
        <v>397</v>
      </c>
      <c r="E44" s="47"/>
      <c r="F44" s="11"/>
      <c r="G44" s="8">
        <f>IFERROR(VLOOKUP(F44,Šifranti!$F$49:$G$152,2,FALSE),0)</f>
        <v>0</v>
      </c>
      <c r="H44" s="43">
        <f>H39</f>
        <v>0</v>
      </c>
      <c r="I44" s="33"/>
      <c r="J44" s="50">
        <v>0.65</v>
      </c>
      <c r="K44" s="32">
        <f>IF(H44*I44*J44*C39 &lt;= 2000,H44*I44*J44*C39,2000)</f>
        <v>0</v>
      </c>
      <c r="L44" s="32">
        <f t="shared" si="2"/>
        <v>0</v>
      </c>
      <c r="M44"/>
      <c r="N44"/>
    </row>
    <row r="45" spans="1:14" ht="22.95" customHeight="1" x14ac:dyDescent="0.25">
      <c r="A45" s="57">
        <v>44835</v>
      </c>
      <c r="B45" s="59"/>
      <c r="C45" s="63">
        <f>IF(B45&gt;2805,B45-2805,0)</f>
        <v>0</v>
      </c>
      <c r="D45" s="15" t="s">
        <v>382</v>
      </c>
      <c r="E45" s="47"/>
      <c r="F45" s="11"/>
      <c r="G45" s="8">
        <f>IFERROR(VLOOKUP(F45,Šifranti!$F$5:$G$48,2,FALSE),0)</f>
        <v>0</v>
      </c>
      <c r="H45" s="44"/>
      <c r="I45" s="33"/>
      <c r="J45" s="50">
        <v>1.31</v>
      </c>
      <c r="K45" s="32">
        <f>IF(H45*I45*J45*C45 &lt;= 2000,H45*I45*J45*C45,2000)</f>
        <v>0</v>
      </c>
      <c r="L45" s="32">
        <f t="shared" si="2"/>
        <v>0</v>
      </c>
      <c r="M45"/>
      <c r="N45"/>
    </row>
    <row r="46" spans="1:14" ht="22.95" customHeight="1" x14ac:dyDescent="0.25">
      <c r="A46" s="58"/>
      <c r="B46" s="60"/>
      <c r="C46" s="64"/>
      <c r="D46" s="15" t="s">
        <v>383</v>
      </c>
      <c r="E46" s="47"/>
      <c r="F46" s="11"/>
      <c r="G46" s="8">
        <f>IFERROR(VLOOKUP(F46,Šifranti!$F$5:$G$48,2,FALSE),0)</f>
        <v>0</v>
      </c>
      <c r="H46" s="43">
        <f>H45</f>
        <v>0</v>
      </c>
      <c r="I46" s="33"/>
      <c r="J46" s="50">
        <v>1.31</v>
      </c>
      <c r="K46" s="32">
        <f>IF(H46*I46*J46*C45 &lt;= 2000,H46*I46*J46*C45,2000)</f>
        <v>0</v>
      </c>
      <c r="L46" s="32">
        <f t="shared" si="2"/>
        <v>0</v>
      </c>
      <c r="M46"/>
      <c r="N46"/>
    </row>
    <row r="47" spans="1:14" ht="22.95" customHeight="1" x14ac:dyDescent="0.25">
      <c r="A47" s="58"/>
      <c r="B47" s="60"/>
      <c r="C47" s="64"/>
      <c r="D47" s="8" t="s">
        <v>368</v>
      </c>
      <c r="E47" s="47"/>
      <c r="F47" s="11"/>
      <c r="G47" s="8">
        <f>IFERROR(VLOOKUP(F47,Šifranti!$F$49:$G$152,2,FALSE),0)</f>
        <v>0</v>
      </c>
      <c r="H47" s="43">
        <f>H45</f>
        <v>0</v>
      </c>
      <c r="I47" s="33"/>
      <c r="J47" s="50">
        <v>0.65</v>
      </c>
      <c r="K47" s="32">
        <f>IF(H47*I47*J47*C45 &lt;= 2000,H47*I47*J47*C45,2000)</f>
        <v>0</v>
      </c>
      <c r="L47" s="32">
        <f t="shared" si="2"/>
        <v>0</v>
      </c>
      <c r="M47"/>
      <c r="N47"/>
    </row>
    <row r="48" spans="1:14" ht="22.95" customHeight="1" x14ac:dyDescent="0.25">
      <c r="A48" s="58"/>
      <c r="B48" s="60"/>
      <c r="C48" s="64"/>
      <c r="D48" s="8" t="s">
        <v>369</v>
      </c>
      <c r="E48" s="47"/>
      <c r="F48" s="11"/>
      <c r="G48" s="8">
        <f>IFERROR(VLOOKUP(F48,Šifranti!$F$49:$G$152,2,FALSE),0)</f>
        <v>0</v>
      </c>
      <c r="H48" s="43">
        <f>H45</f>
        <v>0</v>
      </c>
      <c r="I48" s="33"/>
      <c r="J48" s="50">
        <v>0.65</v>
      </c>
      <c r="K48" s="32">
        <f>IF(H48*I48*J48*C45 &lt;= 2000,H48*I48*J48*C45,2000)</f>
        <v>0</v>
      </c>
      <c r="L48" s="32">
        <f t="shared" si="2"/>
        <v>0</v>
      </c>
      <c r="M48"/>
      <c r="N48"/>
    </row>
    <row r="49" spans="1:14" ht="22.95" customHeight="1" x14ac:dyDescent="0.25">
      <c r="A49" s="58"/>
      <c r="B49" s="60"/>
      <c r="C49" s="64"/>
      <c r="D49" s="8" t="s">
        <v>396</v>
      </c>
      <c r="E49" s="47"/>
      <c r="F49" s="11"/>
      <c r="G49" s="8">
        <f>IFERROR(VLOOKUP(F49,Šifranti!$F$49:$G$152,2,FALSE),0)</f>
        <v>0</v>
      </c>
      <c r="H49" s="43">
        <f>H45</f>
        <v>0</v>
      </c>
      <c r="I49" s="33"/>
      <c r="J49" s="50">
        <v>0.65</v>
      </c>
      <c r="K49" s="32">
        <f>IF(H49*I49*J49*C45 &lt;= 2000,H49*I49*J49*C45,2000)</f>
        <v>0</v>
      </c>
      <c r="L49" s="32">
        <f t="shared" si="2"/>
        <v>0</v>
      </c>
      <c r="M49"/>
      <c r="N49"/>
    </row>
    <row r="50" spans="1:14" ht="22.95" customHeight="1" x14ac:dyDescent="0.25">
      <c r="A50" s="58"/>
      <c r="B50" s="60"/>
      <c r="C50" s="64"/>
      <c r="D50" s="8" t="s">
        <v>397</v>
      </c>
      <c r="E50" s="47"/>
      <c r="F50" s="11"/>
      <c r="G50" s="8">
        <f>IFERROR(VLOOKUP(F50,Šifranti!$F$49:$G$152,2,FALSE),0)</f>
        <v>0</v>
      </c>
      <c r="H50" s="43">
        <f>H45</f>
        <v>0</v>
      </c>
      <c r="I50" s="33"/>
      <c r="J50" s="50">
        <v>0.65</v>
      </c>
      <c r="K50" s="32">
        <f>IF(H50*I50*J50*C45 &lt;= 2000,H50*I50*J50*C45,2000)</f>
        <v>0</v>
      </c>
      <c r="L50" s="32">
        <f t="shared" si="2"/>
        <v>0</v>
      </c>
      <c r="M50"/>
      <c r="N50"/>
    </row>
    <row r="51" spans="1:14" ht="22.95" customHeight="1" x14ac:dyDescent="0.25">
      <c r="A51" s="57">
        <v>44866</v>
      </c>
      <c r="B51" s="59"/>
      <c r="C51" s="63">
        <f>IF(B51&gt;2805,B51-2805,0)</f>
        <v>0</v>
      </c>
      <c r="D51" s="15" t="s">
        <v>382</v>
      </c>
      <c r="E51" s="47"/>
      <c r="F51" s="11"/>
      <c r="G51" s="8">
        <f>IFERROR(VLOOKUP(F51,Šifranti!$F$5:$G$48,2,FALSE),0)</f>
        <v>0</v>
      </c>
      <c r="H51" s="44"/>
      <c r="I51" s="33"/>
      <c r="J51" s="50">
        <v>1.31</v>
      </c>
      <c r="K51" s="32">
        <f>IF(H51*I51*J51*C51 &lt;= 2000,H51*I51*J51*C51,2000)</f>
        <v>0</v>
      </c>
      <c r="L51" s="32">
        <f t="shared" si="2"/>
        <v>0</v>
      </c>
      <c r="M51"/>
      <c r="N51"/>
    </row>
    <row r="52" spans="1:14" ht="22.95" customHeight="1" x14ac:dyDescent="0.25">
      <c r="A52" s="58"/>
      <c r="B52" s="60"/>
      <c r="C52" s="64"/>
      <c r="D52" s="15" t="s">
        <v>383</v>
      </c>
      <c r="E52" s="47"/>
      <c r="F52" s="11"/>
      <c r="G52" s="8">
        <f>IFERROR(VLOOKUP(F52,Šifranti!$F$5:$G$48,2,FALSE),0)</f>
        <v>0</v>
      </c>
      <c r="H52" s="43">
        <f>H51</f>
        <v>0</v>
      </c>
      <c r="I52" s="33"/>
      <c r="J52" s="50">
        <v>1.31</v>
      </c>
      <c r="K52" s="32">
        <f>IF(H52*I52*J52*C51 &lt;= 2000,H52*I52*J52*C51,2000)</f>
        <v>0</v>
      </c>
      <c r="L52" s="32">
        <f t="shared" si="2"/>
        <v>0</v>
      </c>
      <c r="M52"/>
      <c r="N52"/>
    </row>
    <row r="53" spans="1:14" ht="22.95" customHeight="1" x14ac:dyDescent="0.25">
      <c r="A53" s="58"/>
      <c r="B53" s="60"/>
      <c r="C53" s="64"/>
      <c r="D53" s="8" t="s">
        <v>368</v>
      </c>
      <c r="E53" s="47"/>
      <c r="F53" s="11"/>
      <c r="G53" s="8">
        <f>IFERROR(VLOOKUP(F53,Šifranti!$F$49:$G$152,2,FALSE),0)</f>
        <v>0</v>
      </c>
      <c r="H53" s="43">
        <f>H51</f>
        <v>0</v>
      </c>
      <c r="I53" s="33"/>
      <c r="J53" s="50">
        <v>0.65</v>
      </c>
      <c r="K53" s="32">
        <f>IF(H53*I53*J53*C51 &lt;= 2000,H53*I53*J53*C51,2000)</f>
        <v>0</v>
      </c>
      <c r="L53" s="32">
        <f t="shared" si="2"/>
        <v>0</v>
      </c>
      <c r="M53"/>
      <c r="N53"/>
    </row>
    <row r="54" spans="1:14" ht="22.95" customHeight="1" x14ac:dyDescent="0.25">
      <c r="A54" s="58"/>
      <c r="B54" s="60"/>
      <c r="C54" s="64"/>
      <c r="D54" s="8" t="s">
        <v>369</v>
      </c>
      <c r="E54" s="47"/>
      <c r="F54" s="11"/>
      <c r="G54" s="8">
        <f>IFERROR(VLOOKUP(F54,Šifranti!$F$49:$G$152,2,FALSE),0)</f>
        <v>0</v>
      </c>
      <c r="H54" s="43">
        <f>H51</f>
        <v>0</v>
      </c>
      <c r="I54" s="33"/>
      <c r="J54" s="50">
        <v>0.65</v>
      </c>
      <c r="K54" s="32">
        <f>IF(H54*I54*J54*C51 &lt;= 2000,H54*I54*J54*C51,2000)</f>
        <v>0</v>
      </c>
      <c r="L54" s="32">
        <f t="shared" si="2"/>
        <v>0</v>
      </c>
      <c r="M54"/>
      <c r="N54"/>
    </row>
    <row r="55" spans="1:14" ht="22.95" customHeight="1" x14ac:dyDescent="0.25">
      <c r="A55" s="58"/>
      <c r="B55" s="60"/>
      <c r="C55" s="64"/>
      <c r="D55" s="8" t="s">
        <v>396</v>
      </c>
      <c r="E55" s="47"/>
      <c r="F55" s="11"/>
      <c r="G55" s="8">
        <f>IFERROR(VLOOKUP(F55,Šifranti!$F$49:$G$152,2,FALSE),0)</f>
        <v>0</v>
      </c>
      <c r="H55" s="43">
        <f>H51</f>
        <v>0</v>
      </c>
      <c r="I55" s="33"/>
      <c r="J55" s="50">
        <v>0.65</v>
      </c>
      <c r="K55" s="32">
        <f>IF(H55*I55*J55*C51 &lt;= 2000,H55*I55*J55*C51,2000)</f>
        <v>0</v>
      </c>
      <c r="L55" s="32">
        <f t="shared" si="2"/>
        <v>0</v>
      </c>
      <c r="M55"/>
      <c r="N55"/>
    </row>
    <row r="56" spans="1:14" ht="22.95" customHeight="1" x14ac:dyDescent="0.25">
      <c r="A56" s="58"/>
      <c r="B56" s="60"/>
      <c r="C56" s="64"/>
      <c r="D56" s="8" t="s">
        <v>397</v>
      </c>
      <c r="E56" s="47"/>
      <c r="F56" s="11"/>
      <c r="G56" s="8">
        <f>IFERROR(VLOOKUP(F56,Šifranti!$F$49:$G$152,2,FALSE),0)</f>
        <v>0</v>
      </c>
      <c r="H56" s="43">
        <f>H51</f>
        <v>0</v>
      </c>
      <c r="I56" s="33"/>
      <c r="J56" s="50">
        <v>0.65</v>
      </c>
      <c r="K56" s="32">
        <f>IF(H56*I56*J56*C51 &lt;= 2000,H56*I56*J56*C51,2000)</f>
        <v>0</v>
      </c>
      <c r="L56" s="32">
        <f t="shared" si="2"/>
        <v>0</v>
      </c>
      <c r="M56"/>
      <c r="N56"/>
    </row>
    <row r="57" spans="1:14" ht="22.95" customHeight="1" x14ac:dyDescent="0.25">
      <c r="A57" s="57">
        <v>44896</v>
      </c>
      <c r="B57" s="59"/>
      <c r="C57" s="63">
        <f>IF(B57&gt;2805,B57-2805,0)</f>
        <v>0</v>
      </c>
      <c r="D57" s="15" t="s">
        <v>382</v>
      </c>
      <c r="E57" s="47"/>
      <c r="F57" s="11"/>
      <c r="G57" s="8">
        <f>IFERROR(VLOOKUP(F57,Šifranti!$F$5:$G$48,2,FALSE),0)</f>
        <v>0</v>
      </c>
      <c r="H57" s="44"/>
      <c r="I57" s="33"/>
      <c r="J57" s="50">
        <v>1.31</v>
      </c>
      <c r="K57" s="32">
        <f>IF(H57*I57*J57*C57 &lt;= 2000,H57*I57*J57*C57,2000)</f>
        <v>0</v>
      </c>
      <c r="L57" s="32">
        <f t="shared" si="2"/>
        <v>0</v>
      </c>
      <c r="M57"/>
      <c r="N57"/>
    </row>
    <row r="58" spans="1:14" ht="22.95" customHeight="1" x14ac:dyDescent="0.25">
      <c r="A58" s="58"/>
      <c r="B58" s="60"/>
      <c r="C58" s="64"/>
      <c r="D58" s="15" t="s">
        <v>383</v>
      </c>
      <c r="E58" s="47"/>
      <c r="F58" s="11"/>
      <c r="G58" s="8">
        <f>IFERROR(VLOOKUP(F58,Šifranti!$F$5:$G$48,2,FALSE),0)</f>
        <v>0</v>
      </c>
      <c r="H58" s="43">
        <f>H57</f>
        <v>0</v>
      </c>
      <c r="I58" s="33"/>
      <c r="J58" s="50">
        <v>1.31</v>
      </c>
      <c r="K58" s="32">
        <f>IF(H58*I58*J58*C57 &lt;= 2000,H58*I58*J58*C57,2000)</f>
        <v>0</v>
      </c>
      <c r="L58" s="32">
        <f t="shared" si="2"/>
        <v>0</v>
      </c>
      <c r="M58"/>
      <c r="N58"/>
    </row>
    <row r="59" spans="1:14" ht="22.95" customHeight="1" x14ac:dyDescent="0.25">
      <c r="A59" s="58"/>
      <c r="B59" s="60"/>
      <c r="C59" s="64"/>
      <c r="D59" s="8" t="s">
        <v>368</v>
      </c>
      <c r="E59" s="47"/>
      <c r="F59" s="11"/>
      <c r="G59" s="8">
        <f>IFERROR(VLOOKUP(F59,Šifranti!$F$49:$G$152,2,FALSE),0)</f>
        <v>0</v>
      </c>
      <c r="H59" s="43">
        <f>H57</f>
        <v>0</v>
      </c>
      <c r="I59" s="33"/>
      <c r="J59" s="50">
        <v>0.65</v>
      </c>
      <c r="K59" s="32">
        <f>IF(H59*I59*J59*C57 &lt;= 2000,H59*I59*J59*C57,2000)</f>
        <v>0</v>
      </c>
      <c r="L59" s="32">
        <f t="shared" si="2"/>
        <v>0</v>
      </c>
      <c r="M59"/>
      <c r="N59"/>
    </row>
    <row r="60" spans="1:14" ht="22.95" customHeight="1" x14ac:dyDescent="0.25">
      <c r="A60" s="58"/>
      <c r="B60" s="60"/>
      <c r="C60" s="64"/>
      <c r="D60" s="8" t="s">
        <v>369</v>
      </c>
      <c r="E60" s="47"/>
      <c r="F60" s="11"/>
      <c r="G60" s="8">
        <f>IFERROR(VLOOKUP(F60,Šifranti!$F$49:$G$152,2,FALSE),0)</f>
        <v>0</v>
      </c>
      <c r="H60" s="43">
        <f>H57</f>
        <v>0</v>
      </c>
      <c r="I60" s="33"/>
      <c r="J60" s="50">
        <v>0.65</v>
      </c>
      <c r="K60" s="32">
        <f>IF(H60*I60*J60*C57 &lt;= 2000,H60*I60*J60*C57,2000)</f>
        <v>0</v>
      </c>
      <c r="L60" s="32">
        <f t="shared" si="2"/>
        <v>0</v>
      </c>
      <c r="M60"/>
      <c r="N60"/>
    </row>
    <row r="61" spans="1:14" ht="22.95" customHeight="1" x14ac:dyDescent="0.25">
      <c r="A61" s="58"/>
      <c r="B61" s="60"/>
      <c r="C61" s="64"/>
      <c r="D61" s="8" t="s">
        <v>396</v>
      </c>
      <c r="E61" s="47"/>
      <c r="F61" s="11"/>
      <c r="G61" s="8">
        <f>IFERROR(VLOOKUP(F61,Šifranti!$F$49:$G$152,2,FALSE),0)</f>
        <v>0</v>
      </c>
      <c r="H61" s="43">
        <f>H57</f>
        <v>0</v>
      </c>
      <c r="I61" s="33"/>
      <c r="J61" s="50">
        <v>0.65</v>
      </c>
      <c r="K61" s="32">
        <f>IF(H61*I61*J61*C57 &lt;= 2000,H61*I61*J61*C57,2000)</f>
        <v>0</v>
      </c>
      <c r="L61" s="32">
        <f t="shared" si="2"/>
        <v>0</v>
      </c>
      <c r="M61"/>
      <c r="N61"/>
    </row>
    <row r="62" spans="1:14" ht="22.95" customHeight="1" x14ac:dyDescent="0.25">
      <c r="A62" s="58"/>
      <c r="B62" s="60"/>
      <c r="C62" s="64"/>
      <c r="D62" s="8" t="s">
        <v>397</v>
      </c>
      <c r="E62" s="47"/>
      <c r="F62" s="11"/>
      <c r="G62" s="8">
        <f>IFERROR(VLOOKUP(F62,Šifranti!$F$49:$G$152,2,FALSE),0)</f>
        <v>0</v>
      </c>
      <c r="H62" s="43">
        <f>H57</f>
        <v>0</v>
      </c>
      <c r="I62" s="33"/>
      <c r="J62" s="50">
        <v>0.65</v>
      </c>
      <c r="K62" s="32">
        <f>IF(H62*I62*J62*C57 &lt;= 2000,H62*I62*J62*C57,2000)</f>
        <v>0</v>
      </c>
      <c r="L62" s="32">
        <f t="shared" si="2"/>
        <v>0</v>
      </c>
      <c r="M62"/>
      <c r="N62"/>
    </row>
    <row r="63" spans="1:14" ht="22.95" customHeight="1" x14ac:dyDescent="0.25">
      <c r="A63" s="34" t="s">
        <v>320</v>
      </c>
      <c r="B63" s="34"/>
      <c r="C63" s="7"/>
      <c r="D63" s="7"/>
      <c r="E63" s="7"/>
      <c r="F63" s="7"/>
      <c r="G63" s="7"/>
      <c r="H63" s="7"/>
      <c r="I63" s="7"/>
      <c r="J63" s="7"/>
      <c r="K63" s="32">
        <f>SUM(K39:K62)</f>
        <v>0</v>
      </c>
      <c r="L63" s="32">
        <f>SUM(L39:L62)</f>
        <v>0</v>
      </c>
      <c r="M63"/>
      <c r="N63"/>
    </row>
    <row r="64" spans="1:14" ht="22.95" customHeight="1" x14ac:dyDescent="0.25">
      <c r="A64"/>
      <c r="B64"/>
      <c r="C64"/>
      <c r="D64"/>
      <c r="E64"/>
      <c r="F64"/>
      <c r="G64"/>
      <c r="H64"/>
      <c r="I64"/>
      <c r="J64"/>
      <c r="K64"/>
      <c r="L64"/>
      <c r="M64"/>
      <c r="N64"/>
    </row>
    <row r="65" spans="1:14" ht="22.95" customHeight="1" x14ac:dyDescent="0.25">
      <c r="A65" s="26" t="s">
        <v>374</v>
      </c>
      <c r="B65" s="46"/>
      <c r="C65"/>
      <c r="D65"/>
      <c r="E65"/>
      <c r="F65"/>
      <c r="G65"/>
      <c r="H65"/>
      <c r="I65"/>
      <c r="J65"/>
      <c r="K65"/>
      <c r="L65"/>
      <c r="M65"/>
      <c r="N65"/>
    </row>
    <row r="66" spans="1:14" ht="64.2" customHeight="1" x14ac:dyDescent="0.25">
      <c r="A66" s="8" t="s">
        <v>11</v>
      </c>
      <c r="B66" s="8" t="s">
        <v>491</v>
      </c>
      <c r="C66" s="13" t="s">
        <v>412</v>
      </c>
      <c r="D66" s="8" t="s">
        <v>420</v>
      </c>
      <c r="E66" s="8" t="s">
        <v>8</v>
      </c>
      <c r="F66" s="8" t="s">
        <v>9</v>
      </c>
      <c r="G66" s="8" t="s">
        <v>10</v>
      </c>
      <c r="H66" s="8" t="s">
        <v>395</v>
      </c>
      <c r="I66" s="8" t="s">
        <v>372</v>
      </c>
      <c r="J66" s="8" t="s">
        <v>384</v>
      </c>
      <c r="K66" s="13" t="s">
        <v>381</v>
      </c>
      <c r="L66" s="13" t="s">
        <v>380</v>
      </c>
      <c r="M66"/>
      <c r="N66"/>
    </row>
    <row r="67" spans="1:14" ht="22.95" customHeight="1" x14ac:dyDescent="0.25">
      <c r="A67" s="9">
        <v>1</v>
      </c>
      <c r="B67" s="9">
        <v>2</v>
      </c>
      <c r="C67" s="9">
        <v>4</v>
      </c>
      <c r="D67" s="14">
        <v>6</v>
      </c>
      <c r="E67" s="9">
        <v>7</v>
      </c>
      <c r="F67" s="14">
        <v>8</v>
      </c>
      <c r="G67" s="9">
        <v>9</v>
      </c>
      <c r="H67" s="9">
        <v>10</v>
      </c>
      <c r="I67" s="9">
        <v>11</v>
      </c>
      <c r="J67" s="9">
        <v>12</v>
      </c>
      <c r="K67" s="9">
        <v>14</v>
      </c>
      <c r="L67" s="9">
        <v>15</v>
      </c>
      <c r="M67"/>
      <c r="N67"/>
    </row>
    <row r="68" spans="1:14" ht="22.95" customHeight="1" x14ac:dyDescent="0.25">
      <c r="A68" s="57">
        <v>44805</v>
      </c>
      <c r="B68" s="59"/>
      <c r="C68" s="63">
        <f>IF(B68&gt;2805,B68-2805,0)</f>
        <v>0</v>
      </c>
      <c r="D68" s="15" t="s">
        <v>382</v>
      </c>
      <c r="E68" s="47"/>
      <c r="F68" s="11"/>
      <c r="G68" s="8">
        <f>IFERROR(VLOOKUP(F68,Šifranti!$F$5:$G$48,2,FALSE),0)</f>
        <v>0</v>
      </c>
      <c r="H68" s="44"/>
      <c r="I68" s="33"/>
      <c r="J68" s="50">
        <v>1.31</v>
      </c>
      <c r="K68" s="32">
        <f>IF(H68*I68*J68*C68 &lt;= 2000,H68*I68*J68*C68,2000)</f>
        <v>0</v>
      </c>
      <c r="L68" s="32">
        <f t="shared" ref="L68:L91" si="3">K68*1.161</f>
        <v>0</v>
      </c>
      <c r="M68"/>
      <c r="N68"/>
    </row>
    <row r="69" spans="1:14" customFormat="1" ht="21" customHeight="1" x14ac:dyDescent="0.25">
      <c r="A69" s="58"/>
      <c r="B69" s="60"/>
      <c r="C69" s="64"/>
      <c r="D69" s="15" t="s">
        <v>383</v>
      </c>
      <c r="E69" s="47"/>
      <c r="F69" s="11"/>
      <c r="G69" s="8">
        <f>IFERROR(VLOOKUP(F69,Šifranti!$F$5:$G$48,2,FALSE),0)</f>
        <v>0</v>
      </c>
      <c r="H69" s="43">
        <f>H68</f>
        <v>0</v>
      </c>
      <c r="I69" s="33"/>
      <c r="J69" s="50">
        <v>1.31</v>
      </c>
      <c r="K69" s="32">
        <f>IF(H69*I69*J69*C68 &lt;= 2000,H69*I69*J69*C68,2000)</f>
        <v>0</v>
      </c>
      <c r="L69" s="32">
        <f t="shared" si="3"/>
        <v>0</v>
      </c>
    </row>
    <row r="70" spans="1:14" customFormat="1" ht="81" customHeight="1" x14ac:dyDescent="0.25">
      <c r="A70" s="58"/>
      <c r="B70" s="60"/>
      <c r="C70" s="64"/>
      <c r="D70" s="8" t="s">
        <v>368</v>
      </c>
      <c r="E70" s="47"/>
      <c r="F70" s="11"/>
      <c r="G70" s="8">
        <f>IFERROR(VLOOKUP(F70,Šifranti!$F$49:$G$152,2,FALSE),0)</f>
        <v>0</v>
      </c>
      <c r="H70" s="43">
        <f>H68</f>
        <v>0</v>
      </c>
      <c r="I70" s="33"/>
      <c r="J70" s="50">
        <v>0.65</v>
      </c>
      <c r="K70" s="32">
        <f>IF(H70*I70*J70*C68 &lt;= 2000,H70*I70*J70*C68,2000)</f>
        <v>0</v>
      </c>
      <c r="L70" s="32">
        <f t="shared" si="3"/>
        <v>0</v>
      </c>
    </row>
    <row r="71" spans="1:14" customFormat="1" ht="19.95" customHeight="1" x14ac:dyDescent="0.25">
      <c r="A71" s="58"/>
      <c r="B71" s="60"/>
      <c r="C71" s="64"/>
      <c r="D71" s="8" t="s">
        <v>369</v>
      </c>
      <c r="E71" s="47"/>
      <c r="F71" s="11"/>
      <c r="G71" s="8">
        <f>IFERROR(VLOOKUP(F71,Šifranti!$F$49:$G$152,2,FALSE),0)</f>
        <v>0</v>
      </c>
      <c r="H71" s="43">
        <f>H68</f>
        <v>0</v>
      </c>
      <c r="I71" s="33"/>
      <c r="J71" s="50">
        <v>0.65</v>
      </c>
      <c r="K71" s="32">
        <f>IF(H71*I71*J71*C68 &lt;= 2000,H71*I71*J71*C68,2000)</f>
        <v>0</v>
      </c>
      <c r="L71" s="32">
        <f t="shared" si="3"/>
        <v>0</v>
      </c>
    </row>
    <row r="72" spans="1:14" customFormat="1" ht="22.95" customHeight="1" x14ac:dyDescent="0.25">
      <c r="A72" s="58"/>
      <c r="B72" s="60"/>
      <c r="C72" s="64"/>
      <c r="D72" s="8" t="s">
        <v>396</v>
      </c>
      <c r="E72" s="47"/>
      <c r="F72" s="11"/>
      <c r="G72" s="8">
        <f>IFERROR(VLOOKUP(F72,Šifranti!$F$49:$G$152,2,FALSE),0)</f>
        <v>0</v>
      </c>
      <c r="H72" s="43">
        <f>H68</f>
        <v>0</v>
      </c>
      <c r="I72" s="33"/>
      <c r="J72" s="50">
        <v>0.65</v>
      </c>
      <c r="K72" s="32">
        <f>IF(H72*I72*J72*C68 &lt;= 2000,H72*I72*J72*C68,2000)</f>
        <v>0</v>
      </c>
      <c r="L72" s="32">
        <f t="shared" si="3"/>
        <v>0</v>
      </c>
    </row>
    <row r="73" spans="1:14" customFormat="1" ht="22.95" customHeight="1" x14ac:dyDescent="0.25">
      <c r="A73" s="58"/>
      <c r="B73" s="60"/>
      <c r="C73" s="64"/>
      <c r="D73" s="8" t="s">
        <v>397</v>
      </c>
      <c r="E73" s="47"/>
      <c r="F73" s="11"/>
      <c r="G73" s="8">
        <f>IFERROR(VLOOKUP(F73,Šifranti!$F$49:$G$152,2,FALSE),0)</f>
        <v>0</v>
      </c>
      <c r="H73" s="43">
        <f>H68</f>
        <v>0</v>
      </c>
      <c r="I73" s="33"/>
      <c r="J73" s="50">
        <v>0.65</v>
      </c>
      <c r="K73" s="32">
        <f>IF(H73*I73*J73*C68 &lt;= 2000,H73*I73*J73*C68,2000)</f>
        <v>0</v>
      </c>
      <c r="L73" s="32">
        <f t="shared" si="3"/>
        <v>0</v>
      </c>
    </row>
    <row r="74" spans="1:14" customFormat="1" ht="22.95" customHeight="1" x14ac:dyDescent="0.25">
      <c r="A74" s="57">
        <v>44835</v>
      </c>
      <c r="B74" s="59"/>
      <c r="C74" s="63">
        <f>IF(B74&gt;2805,B74-2805,0)</f>
        <v>0</v>
      </c>
      <c r="D74" s="15" t="s">
        <v>382</v>
      </c>
      <c r="E74" s="47"/>
      <c r="F74" s="11"/>
      <c r="G74" s="8">
        <f>IFERROR(VLOOKUP(F74,Šifranti!$F$5:$G$48,2,FALSE),0)</f>
        <v>0</v>
      </c>
      <c r="H74" s="44"/>
      <c r="I74" s="33"/>
      <c r="J74" s="50">
        <v>1.31</v>
      </c>
      <c r="K74" s="32">
        <f>IF(H74*I74*J74*C74 &lt;= 2000,H74*I74*J74*C74,2000)</f>
        <v>0</v>
      </c>
      <c r="L74" s="32">
        <f t="shared" si="3"/>
        <v>0</v>
      </c>
    </row>
    <row r="75" spans="1:14" customFormat="1" ht="22.95" customHeight="1" x14ac:dyDescent="0.25">
      <c r="A75" s="58"/>
      <c r="B75" s="60"/>
      <c r="C75" s="64"/>
      <c r="D75" s="15" t="s">
        <v>383</v>
      </c>
      <c r="E75" s="47"/>
      <c r="F75" s="11"/>
      <c r="G75" s="8">
        <f>IFERROR(VLOOKUP(F75,Šifranti!$F$5:$G$48,2,FALSE),0)</f>
        <v>0</v>
      </c>
      <c r="H75" s="43">
        <f>H74</f>
        <v>0</v>
      </c>
      <c r="I75" s="33"/>
      <c r="J75" s="50">
        <v>1.31</v>
      </c>
      <c r="K75" s="32">
        <f>IF(H75*I75*J75*C74 &lt;= 2000,H75*I75*J75*C74,2000)</f>
        <v>0</v>
      </c>
      <c r="L75" s="32">
        <f t="shared" si="3"/>
        <v>0</v>
      </c>
    </row>
    <row r="76" spans="1:14" customFormat="1" ht="22.95" customHeight="1" x14ac:dyDescent="0.25">
      <c r="A76" s="58"/>
      <c r="B76" s="60"/>
      <c r="C76" s="64"/>
      <c r="D76" s="8" t="s">
        <v>368</v>
      </c>
      <c r="E76" s="47"/>
      <c r="F76" s="11"/>
      <c r="G76" s="8">
        <f>IFERROR(VLOOKUP(F76,Šifranti!$F$49:$G$152,2,FALSE),0)</f>
        <v>0</v>
      </c>
      <c r="H76" s="43">
        <f>H74</f>
        <v>0</v>
      </c>
      <c r="I76" s="33"/>
      <c r="J76" s="50">
        <v>0.65</v>
      </c>
      <c r="K76" s="32">
        <f>IF(H76*I76*J76*C74 &lt;= 2000,H76*I76*J76*C74,2000)</f>
        <v>0</v>
      </c>
      <c r="L76" s="32">
        <f t="shared" si="3"/>
        <v>0</v>
      </c>
    </row>
    <row r="77" spans="1:14" customFormat="1" ht="22.95" customHeight="1" x14ac:dyDescent="0.25">
      <c r="A77" s="58"/>
      <c r="B77" s="60"/>
      <c r="C77" s="64"/>
      <c r="D77" s="8" t="s">
        <v>369</v>
      </c>
      <c r="E77" s="47"/>
      <c r="F77" s="11"/>
      <c r="G77" s="8">
        <f>IFERROR(VLOOKUP(F77,Šifranti!$F$49:$G$152,2,FALSE),0)</f>
        <v>0</v>
      </c>
      <c r="H77" s="43">
        <f>H74</f>
        <v>0</v>
      </c>
      <c r="I77" s="33"/>
      <c r="J77" s="50">
        <v>0.65</v>
      </c>
      <c r="K77" s="32">
        <f>IF(H77*I77*J77*C74 &lt;= 2000,H77*I77*J77*C74,2000)</f>
        <v>0</v>
      </c>
      <c r="L77" s="32">
        <f t="shared" si="3"/>
        <v>0</v>
      </c>
    </row>
    <row r="78" spans="1:14" customFormat="1" ht="22.95" customHeight="1" x14ac:dyDescent="0.25">
      <c r="A78" s="58"/>
      <c r="B78" s="60"/>
      <c r="C78" s="64"/>
      <c r="D78" s="8" t="s">
        <v>396</v>
      </c>
      <c r="E78" s="47"/>
      <c r="F78" s="11"/>
      <c r="G78" s="8">
        <f>IFERROR(VLOOKUP(F78,Šifranti!$F$49:$G$152,2,FALSE),0)</f>
        <v>0</v>
      </c>
      <c r="H78" s="43">
        <f>H74</f>
        <v>0</v>
      </c>
      <c r="I78" s="33"/>
      <c r="J78" s="50">
        <v>0.65</v>
      </c>
      <c r="K78" s="32">
        <f>IF(H78*I78*J78*C74 &lt;= 2000,H78*I78*J78*C74,2000)</f>
        <v>0</v>
      </c>
      <c r="L78" s="32">
        <f t="shared" si="3"/>
        <v>0</v>
      </c>
    </row>
    <row r="79" spans="1:14" customFormat="1" ht="22.95" customHeight="1" x14ac:dyDescent="0.25">
      <c r="A79" s="58"/>
      <c r="B79" s="60"/>
      <c r="C79" s="64"/>
      <c r="D79" s="8" t="s">
        <v>397</v>
      </c>
      <c r="E79" s="47"/>
      <c r="F79" s="11"/>
      <c r="G79" s="8">
        <f>IFERROR(VLOOKUP(F79,Šifranti!$F$49:$G$152,2,FALSE),0)</f>
        <v>0</v>
      </c>
      <c r="H79" s="43">
        <f>H74</f>
        <v>0</v>
      </c>
      <c r="I79" s="33"/>
      <c r="J79" s="50">
        <v>0.65</v>
      </c>
      <c r="K79" s="32">
        <f>IF(H79*I79*J79*C74 &lt;= 2000,H79*I79*J79*C74,2000)</f>
        <v>0</v>
      </c>
      <c r="L79" s="32">
        <f t="shared" si="3"/>
        <v>0</v>
      </c>
    </row>
    <row r="80" spans="1:14" customFormat="1" ht="22.95" customHeight="1" x14ac:dyDescent="0.25">
      <c r="A80" s="57">
        <v>44866</v>
      </c>
      <c r="B80" s="59"/>
      <c r="C80" s="63">
        <f>IF(B80&gt;2805,B80-2805,0)</f>
        <v>0</v>
      </c>
      <c r="D80" s="15" t="s">
        <v>382</v>
      </c>
      <c r="E80" s="47"/>
      <c r="F80" s="11"/>
      <c r="G80" s="8">
        <f>IFERROR(VLOOKUP(F80,Šifranti!$F$5:$G$48,2,FALSE),0)</f>
        <v>0</v>
      </c>
      <c r="H80" s="44"/>
      <c r="I80" s="33"/>
      <c r="J80" s="50">
        <v>1.31</v>
      </c>
      <c r="K80" s="32">
        <f>IF(H80*I80*J80*C80 &lt;= 2000,H80*I80*J80*C80,2000)</f>
        <v>0</v>
      </c>
      <c r="L80" s="32">
        <f t="shared" si="3"/>
        <v>0</v>
      </c>
    </row>
    <row r="81" spans="1:12" customFormat="1" ht="22.95" customHeight="1" x14ac:dyDescent="0.25">
      <c r="A81" s="58"/>
      <c r="B81" s="60"/>
      <c r="C81" s="64"/>
      <c r="D81" s="15" t="s">
        <v>383</v>
      </c>
      <c r="E81" s="47"/>
      <c r="F81" s="11"/>
      <c r="G81" s="8">
        <f>IFERROR(VLOOKUP(F81,Šifranti!$F$5:$G$48,2,FALSE),0)</f>
        <v>0</v>
      </c>
      <c r="H81" s="43">
        <f>H80</f>
        <v>0</v>
      </c>
      <c r="I81" s="33"/>
      <c r="J81" s="50">
        <v>1.31</v>
      </c>
      <c r="K81" s="32">
        <f>IF(H81*I81*J81*C80 &lt;= 2000,H81*I81*J81*C80,2000)</f>
        <v>0</v>
      </c>
      <c r="L81" s="32">
        <f t="shared" si="3"/>
        <v>0</v>
      </c>
    </row>
    <row r="82" spans="1:12" customFormat="1" ht="22.95" customHeight="1" x14ac:dyDescent="0.25">
      <c r="A82" s="58"/>
      <c r="B82" s="60"/>
      <c r="C82" s="64"/>
      <c r="D82" s="8" t="s">
        <v>368</v>
      </c>
      <c r="E82" s="47"/>
      <c r="F82" s="11"/>
      <c r="G82" s="8">
        <f>IFERROR(VLOOKUP(F82,Šifranti!$F$49:$G$152,2,FALSE),0)</f>
        <v>0</v>
      </c>
      <c r="H82" s="43">
        <f>H80</f>
        <v>0</v>
      </c>
      <c r="I82" s="33"/>
      <c r="J82" s="50">
        <v>0.65</v>
      </c>
      <c r="K82" s="32">
        <f>IF(H82*I82*J82*C80 &lt;= 2000,H82*I82*J82*C80,2000)</f>
        <v>0</v>
      </c>
      <c r="L82" s="32">
        <f t="shared" si="3"/>
        <v>0</v>
      </c>
    </row>
    <row r="83" spans="1:12" customFormat="1" ht="22.95" customHeight="1" x14ac:dyDescent="0.25">
      <c r="A83" s="58"/>
      <c r="B83" s="60"/>
      <c r="C83" s="64"/>
      <c r="D83" s="8" t="s">
        <v>369</v>
      </c>
      <c r="E83" s="47"/>
      <c r="F83" s="11"/>
      <c r="G83" s="8">
        <f>IFERROR(VLOOKUP(F83,Šifranti!$F$49:$G$152,2,FALSE),0)</f>
        <v>0</v>
      </c>
      <c r="H83" s="43">
        <f>H80</f>
        <v>0</v>
      </c>
      <c r="I83" s="33"/>
      <c r="J83" s="50">
        <v>0.65</v>
      </c>
      <c r="K83" s="32">
        <f>IF(H83*I83*J83*C80 &lt;= 2000,H83*I83*J83*C80,2000)</f>
        <v>0</v>
      </c>
      <c r="L83" s="32">
        <f t="shared" si="3"/>
        <v>0</v>
      </c>
    </row>
    <row r="84" spans="1:12" customFormat="1" ht="22.95" customHeight="1" x14ac:dyDescent="0.25">
      <c r="A84" s="58"/>
      <c r="B84" s="60"/>
      <c r="C84" s="64"/>
      <c r="D84" s="8" t="s">
        <v>396</v>
      </c>
      <c r="E84" s="47"/>
      <c r="F84" s="11"/>
      <c r="G84" s="8">
        <f>IFERROR(VLOOKUP(F84,Šifranti!$F$49:$G$152,2,FALSE),0)</f>
        <v>0</v>
      </c>
      <c r="H84" s="43">
        <f>H80</f>
        <v>0</v>
      </c>
      <c r="I84" s="33"/>
      <c r="J84" s="50">
        <v>0.65</v>
      </c>
      <c r="K84" s="32">
        <f>IF(H84*I84*J84*C80 &lt;= 2000,H84*I84*J84*C80,2000)</f>
        <v>0</v>
      </c>
      <c r="L84" s="32">
        <f t="shared" si="3"/>
        <v>0</v>
      </c>
    </row>
    <row r="85" spans="1:12" customFormat="1" ht="22.95" customHeight="1" x14ac:dyDescent="0.25">
      <c r="A85" s="58"/>
      <c r="B85" s="60"/>
      <c r="C85" s="64"/>
      <c r="D85" s="8" t="s">
        <v>397</v>
      </c>
      <c r="E85" s="47"/>
      <c r="F85" s="11"/>
      <c r="G85" s="8">
        <f>IFERROR(VLOOKUP(F85,Šifranti!$F$49:$G$152,2,FALSE),0)</f>
        <v>0</v>
      </c>
      <c r="H85" s="43">
        <f>H80</f>
        <v>0</v>
      </c>
      <c r="I85" s="33"/>
      <c r="J85" s="50">
        <v>0.65</v>
      </c>
      <c r="K85" s="32">
        <f>IF(H85*I85*J85*C80 &lt;= 2000,H85*I85*J85*C80,2000)</f>
        <v>0</v>
      </c>
      <c r="L85" s="32">
        <f t="shared" si="3"/>
        <v>0</v>
      </c>
    </row>
    <row r="86" spans="1:12" customFormat="1" ht="22.95" customHeight="1" x14ac:dyDescent="0.25">
      <c r="A86" s="57">
        <v>44896</v>
      </c>
      <c r="B86" s="59"/>
      <c r="C86" s="63">
        <f>IF(B86&gt;2805,B86-2805,0)</f>
        <v>0</v>
      </c>
      <c r="D86" s="15" t="s">
        <v>382</v>
      </c>
      <c r="E86" s="47"/>
      <c r="F86" s="11"/>
      <c r="G86" s="8">
        <f>IFERROR(VLOOKUP(F86,Šifranti!$F$5:$G$48,2,FALSE),0)</f>
        <v>0</v>
      </c>
      <c r="H86" s="44"/>
      <c r="I86" s="33"/>
      <c r="J86" s="50">
        <v>1.31</v>
      </c>
      <c r="K86" s="32">
        <f>IF(H86*I86*J86*C86 &lt;= 2000,H86*I86*J86*C86,2000)</f>
        <v>0</v>
      </c>
      <c r="L86" s="32">
        <f t="shared" si="3"/>
        <v>0</v>
      </c>
    </row>
    <row r="87" spans="1:12" customFormat="1" ht="22.95" customHeight="1" x14ac:dyDescent="0.25">
      <c r="A87" s="58"/>
      <c r="B87" s="60"/>
      <c r="C87" s="64"/>
      <c r="D87" s="15" t="s">
        <v>383</v>
      </c>
      <c r="E87" s="47"/>
      <c r="F87" s="11"/>
      <c r="G87" s="8">
        <f>IFERROR(VLOOKUP(F87,Šifranti!$F$5:$G$48,2,FALSE),0)</f>
        <v>0</v>
      </c>
      <c r="H87" s="43">
        <f>H86</f>
        <v>0</v>
      </c>
      <c r="I87" s="33"/>
      <c r="J87" s="50">
        <v>1.31</v>
      </c>
      <c r="K87" s="32">
        <f>IF(H87*I87*J87*C86 &lt;= 2000,H87*I87*J87*C86,2000)</f>
        <v>0</v>
      </c>
      <c r="L87" s="32">
        <f t="shared" si="3"/>
        <v>0</v>
      </c>
    </row>
    <row r="88" spans="1:12" customFormat="1" ht="22.95" customHeight="1" x14ac:dyDescent="0.25">
      <c r="A88" s="58"/>
      <c r="B88" s="60"/>
      <c r="C88" s="64"/>
      <c r="D88" s="8" t="s">
        <v>368</v>
      </c>
      <c r="E88" s="47"/>
      <c r="F88" s="11"/>
      <c r="G88" s="8">
        <f>IFERROR(VLOOKUP(F88,Šifranti!$F$49:$G$152,2,FALSE),0)</f>
        <v>0</v>
      </c>
      <c r="H88" s="43">
        <f>H86</f>
        <v>0</v>
      </c>
      <c r="I88" s="33"/>
      <c r="J88" s="50">
        <v>0.65</v>
      </c>
      <c r="K88" s="32">
        <f>IF(H88*I88*J88*C86 &lt;= 2000,H88*I88*J88*C86,2000)</f>
        <v>0</v>
      </c>
      <c r="L88" s="32">
        <f t="shared" si="3"/>
        <v>0</v>
      </c>
    </row>
    <row r="89" spans="1:12" customFormat="1" ht="22.95" customHeight="1" x14ac:dyDescent="0.25">
      <c r="A89" s="58"/>
      <c r="B89" s="60"/>
      <c r="C89" s="64"/>
      <c r="D89" s="8" t="s">
        <v>369</v>
      </c>
      <c r="E89" s="47"/>
      <c r="F89" s="11"/>
      <c r="G89" s="8">
        <f>IFERROR(VLOOKUP(F89,Šifranti!$F$49:$G$152,2,FALSE),0)</f>
        <v>0</v>
      </c>
      <c r="H89" s="43">
        <f>H86</f>
        <v>0</v>
      </c>
      <c r="I89" s="33"/>
      <c r="J89" s="50">
        <v>0.65</v>
      </c>
      <c r="K89" s="32">
        <f>IF(H89*I89*J89*C86 &lt;= 2000,H89*I89*J89*C86,2000)</f>
        <v>0</v>
      </c>
      <c r="L89" s="32">
        <f t="shared" si="3"/>
        <v>0</v>
      </c>
    </row>
    <row r="90" spans="1:12" customFormat="1" ht="22.95" customHeight="1" x14ac:dyDescent="0.25">
      <c r="A90" s="58"/>
      <c r="B90" s="60"/>
      <c r="C90" s="64"/>
      <c r="D90" s="8" t="s">
        <v>396</v>
      </c>
      <c r="E90" s="47"/>
      <c r="F90" s="11"/>
      <c r="G90" s="8">
        <f>IFERROR(VLOOKUP(F90,Šifranti!$F$49:$G$152,2,FALSE),0)</f>
        <v>0</v>
      </c>
      <c r="H90" s="43">
        <f>H86</f>
        <v>0</v>
      </c>
      <c r="I90" s="33"/>
      <c r="J90" s="50">
        <v>0.65</v>
      </c>
      <c r="K90" s="32">
        <f>IF(H90*I90*J90*C86 &lt;= 2000,H90*I90*J90*C86,2000)</f>
        <v>0</v>
      </c>
      <c r="L90" s="32">
        <f t="shared" si="3"/>
        <v>0</v>
      </c>
    </row>
    <row r="91" spans="1:12" customFormat="1" ht="22.95" customHeight="1" x14ac:dyDescent="0.25">
      <c r="A91" s="58"/>
      <c r="B91" s="60"/>
      <c r="C91" s="64"/>
      <c r="D91" s="8" t="s">
        <v>397</v>
      </c>
      <c r="E91" s="47"/>
      <c r="F91" s="11"/>
      <c r="G91" s="8">
        <f>IFERROR(VLOOKUP(F91,Šifranti!$F$49:$G$152,2,FALSE),0)</f>
        <v>0</v>
      </c>
      <c r="H91" s="43">
        <f>H86</f>
        <v>0</v>
      </c>
      <c r="I91" s="33"/>
      <c r="J91" s="50">
        <v>0.65</v>
      </c>
      <c r="K91" s="32">
        <f>IF(H91*I91*J91*C86 &lt;= 2000,H91*I91*J91*C86,2000)</f>
        <v>0</v>
      </c>
      <c r="L91" s="32">
        <f t="shared" si="3"/>
        <v>0</v>
      </c>
    </row>
    <row r="92" spans="1:12" customFormat="1" ht="22.95" customHeight="1" x14ac:dyDescent="0.25">
      <c r="A92" s="34" t="s">
        <v>320</v>
      </c>
      <c r="B92" s="34"/>
      <c r="C92" s="7"/>
      <c r="D92" s="7"/>
      <c r="E92" s="7"/>
      <c r="F92" s="7"/>
      <c r="G92" s="7"/>
      <c r="H92" s="7"/>
      <c r="I92" s="7"/>
      <c r="J92" s="7"/>
      <c r="K92" s="32">
        <f>SUM(K68:K91)</f>
        <v>0</v>
      </c>
      <c r="L92" s="32">
        <f>SUM(L68:L91)</f>
        <v>0</v>
      </c>
    </row>
    <row r="93" spans="1:12" customFormat="1" ht="22.95" customHeight="1" x14ac:dyDescent="0.25"/>
    <row r="94" spans="1:12" customFormat="1" ht="22.95" customHeight="1" x14ac:dyDescent="0.25">
      <c r="A94" s="26" t="s">
        <v>375</v>
      </c>
      <c r="B94" s="46"/>
    </row>
    <row r="95" spans="1:12" customFormat="1" ht="73.2" customHeight="1" x14ac:dyDescent="0.25">
      <c r="A95" s="8" t="s">
        <v>11</v>
      </c>
      <c r="B95" s="8" t="s">
        <v>491</v>
      </c>
      <c r="C95" s="13" t="s">
        <v>412</v>
      </c>
      <c r="D95" s="8" t="s">
        <v>420</v>
      </c>
      <c r="E95" s="8" t="s">
        <v>8</v>
      </c>
      <c r="F95" s="8" t="s">
        <v>9</v>
      </c>
      <c r="G95" s="8" t="s">
        <v>10</v>
      </c>
      <c r="H95" s="8" t="s">
        <v>395</v>
      </c>
      <c r="I95" s="8" t="s">
        <v>372</v>
      </c>
      <c r="J95" s="8" t="s">
        <v>384</v>
      </c>
      <c r="K95" s="13" t="s">
        <v>381</v>
      </c>
      <c r="L95" s="13" t="s">
        <v>380</v>
      </c>
    </row>
    <row r="96" spans="1:12" customFormat="1" ht="22.95" customHeight="1" x14ac:dyDescent="0.25">
      <c r="A96" s="9">
        <v>1</v>
      </c>
      <c r="B96" s="9">
        <v>2</v>
      </c>
      <c r="C96" s="9">
        <v>4</v>
      </c>
      <c r="D96" s="14">
        <v>6</v>
      </c>
      <c r="E96" s="9">
        <v>7</v>
      </c>
      <c r="F96" s="14">
        <v>8</v>
      </c>
      <c r="G96" s="9">
        <v>9</v>
      </c>
      <c r="H96" s="9">
        <v>10</v>
      </c>
      <c r="I96" s="9">
        <v>11</v>
      </c>
      <c r="J96" s="9">
        <v>12</v>
      </c>
      <c r="K96" s="9">
        <v>14</v>
      </c>
      <c r="L96" s="9">
        <v>15</v>
      </c>
    </row>
    <row r="97" spans="1:12" customFormat="1" ht="22.95" customHeight="1" x14ac:dyDescent="0.25">
      <c r="A97" s="57">
        <v>44805</v>
      </c>
      <c r="B97" s="59"/>
      <c r="C97" s="63">
        <f>IF(B97&gt;2805,B97-2805,0)</f>
        <v>0</v>
      </c>
      <c r="D97" s="15" t="s">
        <v>382</v>
      </c>
      <c r="E97" s="47"/>
      <c r="F97" s="11"/>
      <c r="G97" s="8">
        <f>IFERROR(VLOOKUP(F97,Šifranti!$F$5:$G$48,2,FALSE),0)</f>
        <v>0</v>
      </c>
      <c r="H97" s="44"/>
      <c r="I97" s="33"/>
      <c r="J97" s="50">
        <v>1.31</v>
      </c>
      <c r="K97" s="32">
        <f>IF(H97*I97*J97*C97 &lt;= 2000,H97*I97*J97*C97,2000)</f>
        <v>0</v>
      </c>
      <c r="L97" s="32">
        <f t="shared" ref="L97:L120" si="4">K97*1.161</f>
        <v>0</v>
      </c>
    </row>
    <row r="98" spans="1:12" customFormat="1" ht="22.95" customHeight="1" x14ac:dyDescent="0.25">
      <c r="A98" s="58"/>
      <c r="B98" s="60"/>
      <c r="C98" s="64"/>
      <c r="D98" s="15" t="s">
        <v>383</v>
      </c>
      <c r="E98" s="47"/>
      <c r="F98" s="11"/>
      <c r="G98" s="8">
        <f>IFERROR(VLOOKUP(F98,Šifranti!$F$5:$G$48,2,FALSE),0)</f>
        <v>0</v>
      </c>
      <c r="H98" s="43">
        <f>H97</f>
        <v>0</v>
      </c>
      <c r="I98" s="33"/>
      <c r="J98" s="50">
        <v>1.31</v>
      </c>
      <c r="K98" s="32">
        <f>IF(H98*I98*J98*C97 &lt;= 2000,H98*I98*J98*C97,2000)</f>
        <v>0</v>
      </c>
      <c r="L98" s="32">
        <f t="shared" si="4"/>
        <v>0</v>
      </c>
    </row>
    <row r="99" spans="1:12" customFormat="1" ht="22.95" customHeight="1" x14ac:dyDescent="0.25">
      <c r="A99" s="58"/>
      <c r="B99" s="60"/>
      <c r="C99" s="64"/>
      <c r="D99" s="8" t="s">
        <v>368</v>
      </c>
      <c r="E99" s="47"/>
      <c r="F99" s="11"/>
      <c r="G99" s="8">
        <f>IFERROR(VLOOKUP(F99,Šifranti!$F$49:$G$152,2,FALSE),0)</f>
        <v>0</v>
      </c>
      <c r="H99" s="43">
        <f>H97</f>
        <v>0</v>
      </c>
      <c r="I99" s="33"/>
      <c r="J99" s="50">
        <v>0.65</v>
      </c>
      <c r="K99" s="32">
        <f>IF(H99*I99*J99*C97 &lt;= 2000,H99*I99*J99*C97,2000)</f>
        <v>0</v>
      </c>
      <c r="L99" s="32">
        <f t="shared" si="4"/>
        <v>0</v>
      </c>
    </row>
    <row r="100" spans="1:12" customFormat="1" ht="22.95" customHeight="1" x14ac:dyDescent="0.25">
      <c r="A100" s="58"/>
      <c r="B100" s="60"/>
      <c r="C100" s="64"/>
      <c r="D100" s="8" t="s">
        <v>369</v>
      </c>
      <c r="E100" s="47"/>
      <c r="F100" s="11"/>
      <c r="G100" s="8">
        <f>IFERROR(VLOOKUP(F100,Šifranti!$F$49:$G$152,2,FALSE),0)</f>
        <v>0</v>
      </c>
      <c r="H100" s="43">
        <f>H97</f>
        <v>0</v>
      </c>
      <c r="I100" s="33"/>
      <c r="J100" s="50">
        <v>0.65</v>
      </c>
      <c r="K100" s="32">
        <f>IF(H100*I100*J100*C97 &lt;= 2000,H100*I100*J100*C97,2000)</f>
        <v>0</v>
      </c>
      <c r="L100" s="32">
        <f t="shared" si="4"/>
        <v>0</v>
      </c>
    </row>
    <row r="101" spans="1:12" customFormat="1" ht="22.95" customHeight="1" x14ac:dyDescent="0.25">
      <c r="A101" s="58"/>
      <c r="B101" s="60"/>
      <c r="C101" s="64"/>
      <c r="D101" s="8" t="s">
        <v>396</v>
      </c>
      <c r="E101" s="47"/>
      <c r="F101" s="11"/>
      <c r="G101" s="8">
        <f>IFERROR(VLOOKUP(F101,Šifranti!$F$49:$G$152,2,FALSE),0)</f>
        <v>0</v>
      </c>
      <c r="H101" s="43">
        <f>H97</f>
        <v>0</v>
      </c>
      <c r="I101" s="33"/>
      <c r="J101" s="50">
        <v>0.65</v>
      </c>
      <c r="K101" s="32">
        <f>IF(H101*I101*J101*C97 &lt;= 2000,H101*I101*J101*C97,2000)</f>
        <v>0</v>
      </c>
      <c r="L101" s="32">
        <f t="shared" si="4"/>
        <v>0</v>
      </c>
    </row>
    <row r="102" spans="1:12" customFormat="1" ht="21" customHeight="1" x14ac:dyDescent="0.25">
      <c r="A102" s="58"/>
      <c r="B102" s="60"/>
      <c r="C102" s="64"/>
      <c r="D102" s="8" t="s">
        <v>397</v>
      </c>
      <c r="E102" s="47"/>
      <c r="F102" s="11"/>
      <c r="G102" s="8">
        <f>IFERROR(VLOOKUP(F102,Šifranti!$F$49:$G$152,2,FALSE),0)</f>
        <v>0</v>
      </c>
      <c r="H102" s="43">
        <f>H97</f>
        <v>0</v>
      </c>
      <c r="I102" s="33"/>
      <c r="J102" s="50">
        <v>0.65</v>
      </c>
      <c r="K102" s="32">
        <f>IF(H102*I102*J102*C97 &lt;= 2000,H102*I102*J102*C97,2000)</f>
        <v>0</v>
      </c>
      <c r="L102" s="32">
        <f t="shared" si="4"/>
        <v>0</v>
      </c>
    </row>
    <row r="103" spans="1:12" customFormat="1" ht="81" customHeight="1" x14ac:dyDescent="0.25">
      <c r="A103" s="57">
        <v>44835</v>
      </c>
      <c r="B103" s="59"/>
      <c r="C103" s="63">
        <f>IF(B103&gt;2805,B103-2805,0)</f>
        <v>0</v>
      </c>
      <c r="D103" s="15" t="s">
        <v>382</v>
      </c>
      <c r="E103" s="47"/>
      <c r="F103" s="11"/>
      <c r="G103" s="8">
        <f>IFERROR(VLOOKUP(F103,Šifranti!$F$5:$G$48,2,FALSE),0)</f>
        <v>0</v>
      </c>
      <c r="H103" s="44"/>
      <c r="I103" s="33"/>
      <c r="J103" s="50">
        <v>1.31</v>
      </c>
      <c r="K103" s="32">
        <f>IF(H103*I103*J103*C103 &lt;= 2000,H103*I103*J103*C103,2000)</f>
        <v>0</v>
      </c>
      <c r="L103" s="32">
        <f t="shared" si="4"/>
        <v>0</v>
      </c>
    </row>
    <row r="104" spans="1:12" customFormat="1" ht="19.95" customHeight="1" x14ac:dyDescent="0.25">
      <c r="A104" s="58"/>
      <c r="B104" s="60"/>
      <c r="C104" s="64"/>
      <c r="D104" s="15" t="s">
        <v>383</v>
      </c>
      <c r="E104" s="47"/>
      <c r="F104" s="11"/>
      <c r="G104" s="8">
        <f>IFERROR(VLOOKUP(F104,Šifranti!$F$5:$G$48,2,FALSE),0)</f>
        <v>0</v>
      </c>
      <c r="H104" s="43">
        <f>H103</f>
        <v>0</v>
      </c>
      <c r="I104" s="33"/>
      <c r="J104" s="50">
        <v>1.31</v>
      </c>
      <c r="K104" s="32">
        <f>IF(H104*I104*J104*C103 &lt;= 2000,H104*I104*J104*C103,2000)</f>
        <v>0</v>
      </c>
      <c r="L104" s="32">
        <f t="shared" si="4"/>
        <v>0</v>
      </c>
    </row>
    <row r="105" spans="1:12" customFormat="1" ht="22.95" customHeight="1" x14ac:dyDescent="0.25">
      <c r="A105" s="58"/>
      <c r="B105" s="60"/>
      <c r="C105" s="64"/>
      <c r="D105" s="8" t="s">
        <v>368</v>
      </c>
      <c r="E105" s="47"/>
      <c r="F105" s="11"/>
      <c r="G105" s="8">
        <f>IFERROR(VLOOKUP(F105,Šifranti!$F$49:$G$152,2,FALSE),0)</f>
        <v>0</v>
      </c>
      <c r="H105" s="43">
        <f>H103</f>
        <v>0</v>
      </c>
      <c r="I105" s="33"/>
      <c r="J105" s="50">
        <v>0.65</v>
      </c>
      <c r="K105" s="32">
        <f>IF(H105*I105*J105*C103 &lt;= 2000,H105*I105*J105*C103,2000)</f>
        <v>0</v>
      </c>
      <c r="L105" s="32">
        <f t="shared" si="4"/>
        <v>0</v>
      </c>
    </row>
    <row r="106" spans="1:12" customFormat="1" ht="22.95" customHeight="1" x14ac:dyDescent="0.25">
      <c r="A106" s="58"/>
      <c r="B106" s="60"/>
      <c r="C106" s="64"/>
      <c r="D106" s="8" t="s">
        <v>369</v>
      </c>
      <c r="E106" s="47"/>
      <c r="F106" s="11"/>
      <c r="G106" s="8">
        <f>IFERROR(VLOOKUP(F106,Šifranti!$F$49:$G$152,2,FALSE),0)</f>
        <v>0</v>
      </c>
      <c r="H106" s="43">
        <f>H103</f>
        <v>0</v>
      </c>
      <c r="I106" s="33"/>
      <c r="J106" s="50">
        <v>0.65</v>
      </c>
      <c r="K106" s="32">
        <f>IF(H106*I106*J106*C103 &lt;= 2000,H106*I106*J106*C103,2000)</f>
        <v>0</v>
      </c>
      <c r="L106" s="32">
        <f t="shared" si="4"/>
        <v>0</v>
      </c>
    </row>
    <row r="107" spans="1:12" customFormat="1" ht="22.95" customHeight="1" x14ac:dyDescent="0.25">
      <c r="A107" s="58"/>
      <c r="B107" s="60"/>
      <c r="C107" s="64"/>
      <c r="D107" s="8" t="s">
        <v>396</v>
      </c>
      <c r="E107" s="47"/>
      <c r="F107" s="11"/>
      <c r="G107" s="8">
        <f>IFERROR(VLOOKUP(F107,Šifranti!$F$49:$G$152,2,FALSE),0)</f>
        <v>0</v>
      </c>
      <c r="H107" s="43">
        <f>H103</f>
        <v>0</v>
      </c>
      <c r="I107" s="33"/>
      <c r="J107" s="50">
        <v>0.65</v>
      </c>
      <c r="K107" s="32">
        <f>IF(H107*I107*J107*C103 &lt;= 2000,H107*I107*J107*C103,2000)</f>
        <v>0</v>
      </c>
      <c r="L107" s="32">
        <f t="shared" si="4"/>
        <v>0</v>
      </c>
    </row>
    <row r="108" spans="1:12" customFormat="1" ht="22.95" customHeight="1" x14ac:dyDescent="0.25">
      <c r="A108" s="58"/>
      <c r="B108" s="60"/>
      <c r="C108" s="64"/>
      <c r="D108" s="8" t="s">
        <v>397</v>
      </c>
      <c r="E108" s="47"/>
      <c r="F108" s="11"/>
      <c r="G108" s="8">
        <f>IFERROR(VLOOKUP(F108,Šifranti!$F$49:$G$152,2,FALSE),0)</f>
        <v>0</v>
      </c>
      <c r="H108" s="43">
        <f>H103</f>
        <v>0</v>
      </c>
      <c r="I108" s="33"/>
      <c r="J108" s="50">
        <v>0.65</v>
      </c>
      <c r="K108" s="32">
        <f>IF(H108*I108*J108*C103 &lt;= 2000,H108*I108*J108*C103,2000)</f>
        <v>0</v>
      </c>
      <c r="L108" s="32">
        <f t="shared" si="4"/>
        <v>0</v>
      </c>
    </row>
    <row r="109" spans="1:12" customFormat="1" ht="22.95" customHeight="1" x14ac:dyDescent="0.25">
      <c r="A109" s="57">
        <v>44866</v>
      </c>
      <c r="B109" s="59"/>
      <c r="C109" s="63">
        <f>IF(B109&gt;2805,B109-2805,0)</f>
        <v>0</v>
      </c>
      <c r="D109" s="15" t="s">
        <v>382</v>
      </c>
      <c r="E109" s="47"/>
      <c r="F109" s="11"/>
      <c r="G109" s="8">
        <f>IFERROR(VLOOKUP(F109,Šifranti!$F$5:$G$48,2,FALSE),0)</f>
        <v>0</v>
      </c>
      <c r="H109" s="44"/>
      <c r="I109" s="33"/>
      <c r="J109" s="50">
        <v>1.31</v>
      </c>
      <c r="K109" s="32">
        <f>IF(H109*I109*J109*C109 &lt;= 2000,H109*I109*J109*C109,2000)</f>
        <v>0</v>
      </c>
      <c r="L109" s="32">
        <f t="shared" si="4"/>
        <v>0</v>
      </c>
    </row>
    <row r="110" spans="1:12" customFormat="1" ht="22.95" customHeight="1" x14ac:dyDescent="0.25">
      <c r="A110" s="58"/>
      <c r="B110" s="60"/>
      <c r="C110" s="64"/>
      <c r="D110" s="15" t="s">
        <v>383</v>
      </c>
      <c r="E110" s="47"/>
      <c r="F110" s="11"/>
      <c r="G110" s="8">
        <f>IFERROR(VLOOKUP(F110,Šifranti!$F$5:$G$48,2,FALSE),0)</f>
        <v>0</v>
      </c>
      <c r="H110" s="43">
        <f>H109</f>
        <v>0</v>
      </c>
      <c r="I110" s="33"/>
      <c r="J110" s="50">
        <v>1.31</v>
      </c>
      <c r="K110" s="32">
        <f>IF(H110*I110*J110*C109 &lt;= 2000,H110*I110*J110*C109,2000)</f>
        <v>0</v>
      </c>
      <c r="L110" s="32">
        <f t="shared" si="4"/>
        <v>0</v>
      </c>
    </row>
    <row r="111" spans="1:12" customFormat="1" ht="22.95" customHeight="1" x14ac:dyDescent="0.25">
      <c r="A111" s="58"/>
      <c r="B111" s="60"/>
      <c r="C111" s="64"/>
      <c r="D111" s="8" t="s">
        <v>368</v>
      </c>
      <c r="E111" s="47"/>
      <c r="F111" s="11"/>
      <c r="G111" s="8">
        <f>IFERROR(VLOOKUP(F111,Šifranti!$F$49:$G$152,2,FALSE),0)</f>
        <v>0</v>
      </c>
      <c r="H111" s="43">
        <f>H109</f>
        <v>0</v>
      </c>
      <c r="I111" s="33"/>
      <c r="J111" s="50">
        <v>0.65</v>
      </c>
      <c r="K111" s="32">
        <f>IF(H111*I111*J111*C109 &lt;= 2000,H111*I111*J111*C109,2000)</f>
        <v>0</v>
      </c>
      <c r="L111" s="32">
        <f t="shared" si="4"/>
        <v>0</v>
      </c>
    </row>
    <row r="112" spans="1:12" customFormat="1" ht="22.95" customHeight="1" x14ac:dyDescent="0.25">
      <c r="A112" s="58"/>
      <c r="B112" s="60"/>
      <c r="C112" s="64"/>
      <c r="D112" s="8" t="s">
        <v>369</v>
      </c>
      <c r="E112" s="47"/>
      <c r="F112" s="11"/>
      <c r="G112" s="8">
        <f>IFERROR(VLOOKUP(F112,Šifranti!$F$49:$G$152,2,FALSE),0)</f>
        <v>0</v>
      </c>
      <c r="H112" s="43">
        <f>H109</f>
        <v>0</v>
      </c>
      <c r="I112" s="33"/>
      <c r="J112" s="50">
        <v>0.65</v>
      </c>
      <c r="K112" s="32">
        <f>IF(H112*I112*J112*C109 &lt;= 2000,H112*I112*J112*C109,2000)</f>
        <v>0</v>
      </c>
      <c r="L112" s="32">
        <f t="shared" si="4"/>
        <v>0</v>
      </c>
    </row>
    <row r="113" spans="1:14" customFormat="1" ht="22.95" customHeight="1" x14ac:dyDescent="0.25">
      <c r="A113" s="58"/>
      <c r="B113" s="60"/>
      <c r="C113" s="64"/>
      <c r="D113" s="8" t="s">
        <v>396</v>
      </c>
      <c r="E113" s="47"/>
      <c r="F113" s="11"/>
      <c r="G113" s="8">
        <f>IFERROR(VLOOKUP(F113,Šifranti!$F$49:$G$152,2,FALSE),0)</f>
        <v>0</v>
      </c>
      <c r="H113" s="43">
        <f>H109</f>
        <v>0</v>
      </c>
      <c r="I113" s="33"/>
      <c r="J113" s="50">
        <v>0.65</v>
      </c>
      <c r="K113" s="32">
        <f>IF(H113*I113*J113*C109 &lt;= 2000,H113*I113*J113*C109,2000)</f>
        <v>0</v>
      </c>
      <c r="L113" s="32">
        <f t="shared" si="4"/>
        <v>0</v>
      </c>
    </row>
    <row r="114" spans="1:14" customFormat="1" ht="22.95" customHeight="1" x14ac:dyDescent="0.25">
      <c r="A114" s="58"/>
      <c r="B114" s="60"/>
      <c r="C114" s="64"/>
      <c r="D114" s="8" t="s">
        <v>397</v>
      </c>
      <c r="E114" s="47"/>
      <c r="F114" s="11"/>
      <c r="G114" s="8">
        <f>IFERROR(VLOOKUP(F114,Šifranti!$F$49:$G$152,2,FALSE),0)</f>
        <v>0</v>
      </c>
      <c r="H114" s="43">
        <f>H109</f>
        <v>0</v>
      </c>
      <c r="I114" s="33"/>
      <c r="J114" s="50">
        <v>0.65</v>
      </c>
      <c r="K114" s="32">
        <f>IF(H114*I114*J114*C109 &lt;= 2000,H114*I114*J114*C109,2000)</f>
        <v>0</v>
      </c>
      <c r="L114" s="32">
        <f t="shared" si="4"/>
        <v>0</v>
      </c>
    </row>
    <row r="115" spans="1:14" ht="22.95" customHeight="1" x14ac:dyDescent="0.25">
      <c r="A115" s="57">
        <v>44896</v>
      </c>
      <c r="B115" s="59"/>
      <c r="C115" s="63">
        <f>IF(B115&gt;2805,B115-2805,0)</f>
        <v>0</v>
      </c>
      <c r="D115" s="15" t="s">
        <v>382</v>
      </c>
      <c r="E115" s="47"/>
      <c r="F115" s="11"/>
      <c r="G115" s="8">
        <f>IFERROR(VLOOKUP(F115,Šifranti!$F$5:$G$48,2,FALSE),0)</f>
        <v>0</v>
      </c>
      <c r="H115" s="44"/>
      <c r="I115" s="33"/>
      <c r="J115" s="50">
        <v>1.31</v>
      </c>
      <c r="K115" s="32">
        <f>IF(H115*I115*J115*C115 &lt;= 2000,H115*I115*J115*C115,2000)</f>
        <v>0</v>
      </c>
      <c r="L115" s="32">
        <f t="shared" si="4"/>
        <v>0</v>
      </c>
      <c r="M115"/>
      <c r="N115"/>
    </row>
    <row r="116" spans="1:14" customFormat="1" ht="22.95" customHeight="1" x14ac:dyDescent="0.25">
      <c r="A116" s="58"/>
      <c r="B116" s="60"/>
      <c r="C116" s="64"/>
      <c r="D116" s="15" t="s">
        <v>383</v>
      </c>
      <c r="E116" s="47"/>
      <c r="F116" s="11"/>
      <c r="G116" s="8">
        <f>IFERROR(VLOOKUP(F116,Šifranti!$F$5:$G$48,2,FALSE),0)</f>
        <v>0</v>
      </c>
      <c r="H116" s="43">
        <f>H115</f>
        <v>0</v>
      </c>
      <c r="I116" s="33"/>
      <c r="J116" s="50">
        <v>1.31</v>
      </c>
      <c r="K116" s="32">
        <f>IF(H116*I116*J116*C115 &lt;= 2000,H116*I116*J116*C115,2000)</f>
        <v>0</v>
      </c>
      <c r="L116" s="32">
        <f t="shared" si="4"/>
        <v>0</v>
      </c>
    </row>
    <row r="117" spans="1:14" customFormat="1" ht="22.95" customHeight="1" x14ac:dyDescent="0.25">
      <c r="A117" s="58"/>
      <c r="B117" s="60"/>
      <c r="C117" s="64"/>
      <c r="D117" s="8" t="s">
        <v>368</v>
      </c>
      <c r="E117" s="47"/>
      <c r="F117" s="11"/>
      <c r="G117" s="8">
        <f>IFERROR(VLOOKUP(F117,Šifranti!$F$49:$G$152,2,FALSE),0)</f>
        <v>0</v>
      </c>
      <c r="H117" s="43">
        <f>H115</f>
        <v>0</v>
      </c>
      <c r="I117" s="33"/>
      <c r="J117" s="50">
        <v>0.65</v>
      </c>
      <c r="K117" s="32">
        <f>IF(H117*I117*J117*C115 &lt;= 2000,H117*I117*J117*C115,2000)</f>
        <v>0</v>
      </c>
      <c r="L117" s="32">
        <f t="shared" si="4"/>
        <v>0</v>
      </c>
    </row>
    <row r="118" spans="1:14" customFormat="1" ht="22.95" customHeight="1" x14ac:dyDescent="0.25">
      <c r="A118" s="58"/>
      <c r="B118" s="60"/>
      <c r="C118" s="64"/>
      <c r="D118" s="8" t="s">
        <v>369</v>
      </c>
      <c r="E118" s="47"/>
      <c r="F118" s="11"/>
      <c r="G118" s="8">
        <f>IFERROR(VLOOKUP(F118,Šifranti!$F$49:$G$152,2,FALSE),0)</f>
        <v>0</v>
      </c>
      <c r="H118" s="43">
        <f>H115</f>
        <v>0</v>
      </c>
      <c r="I118" s="33"/>
      <c r="J118" s="50">
        <v>0.65</v>
      </c>
      <c r="K118" s="32">
        <f>IF(H118*I118*J118*C115 &lt;= 2000,H118*I118*J118*C115,2000)</f>
        <v>0</v>
      </c>
      <c r="L118" s="32">
        <f t="shared" si="4"/>
        <v>0</v>
      </c>
    </row>
    <row r="119" spans="1:14" customFormat="1" ht="22.95" customHeight="1" x14ac:dyDescent="0.25">
      <c r="A119" s="58"/>
      <c r="B119" s="60"/>
      <c r="C119" s="64"/>
      <c r="D119" s="8" t="s">
        <v>396</v>
      </c>
      <c r="E119" s="47"/>
      <c r="F119" s="11"/>
      <c r="G119" s="8">
        <f>IFERROR(VLOOKUP(F119,Šifranti!$F$49:$G$152,2,FALSE),0)</f>
        <v>0</v>
      </c>
      <c r="H119" s="43">
        <f>H115</f>
        <v>0</v>
      </c>
      <c r="I119" s="33"/>
      <c r="J119" s="50">
        <v>0.65</v>
      </c>
      <c r="K119" s="32">
        <f>IF(H119*I119*J119*C115 &lt;= 2000,H119*I119*J119*C115,2000)</f>
        <v>0</v>
      </c>
      <c r="L119" s="32">
        <f t="shared" si="4"/>
        <v>0</v>
      </c>
    </row>
    <row r="120" spans="1:14" customFormat="1" ht="22.95" customHeight="1" x14ac:dyDescent="0.25">
      <c r="A120" s="58"/>
      <c r="B120" s="60"/>
      <c r="C120" s="64"/>
      <c r="D120" s="8" t="s">
        <v>397</v>
      </c>
      <c r="E120" s="47"/>
      <c r="F120" s="11"/>
      <c r="G120" s="8">
        <f>IFERROR(VLOOKUP(F120,Šifranti!$F$49:$G$152,2,FALSE),0)</f>
        <v>0</v>
      </c>
      <c r="H120" s="43">
        <f>H115</f>
        <v>0</v>
      </c>
      <c r="I120" s="33"/>
      <c r="J120" s="50">
        <v>0.65</v>
      </c>
      <c r="K120" s="32">
        <f>IF(H120*I120*J120*C115 &lt;= 2000,H120*I120*J120*C115,2000)</f>
        <v>0</v>
      </c>
      <c r="L120" s="32">
        <f t="shared" si="4"/>
        <v>0</v>
      </c>
    </row>
    <row r="121" spans="1:14" customFormat="1" ht="22.95" customHeight="1" x14ac:dyDescent="0.25">
      <c r="A121" s="34" t="s">
        <v>320</v>
      </c>
      <c r="B121" s="34"/>
      <c r="C121" s="7"/>
      <c r="D121" s="7"/>
      <c r="E121" s="7"/>
      <c r="F121" s="7"/>
      <c r="G121" s="7"/>
      <c r="H121" s="7"/>
      <c r="I121" s="7"/>
      <c r="J121" s="7"/>
      <c r="K121" s="32">
        <f>SUM(K97:K120)</f>
        <v>0</v>
      </c>
      <c r="L121" s="32">
        <f>SUM(L97:L120)</f>
        <v>0</v>
      </c>
    </row>
    <row r="122" spans="1:14" customFormat="1" ht="22.95" customHeight="1" x14ac:dyDescent="0.25"/>
    <row r="123" spans="1:14" customFormat="1" ht="22.95" customHeight="1" x14ac:dyDescent="0.25">
      <c r="A123" s="26" t="s">
        <v>376</v>
      </c>
      <c r="B123" s="46"/>
    </row>
    <row r="124" spans="1:14" customFormat="1" ht="77.400000000000006" customHeight="1" x14ac:dyDescent="0.25">
      <c r="A124" s="8" t="s">
        <v>11</v>
      </c>
      <c r="B124" s="8" t="s">
        <v>491</v>
      </c>
      <c r="C124" s="13" t="s">
        <v>412</v>
      </c>
      <c r="D124" s="8" t="s">
        <v>420</v>
      </c>
      <c r="E124" s="8" t="s">
        <v>8</v>
      </c>
      <c r="F124" s="8" t="s">
        <v>9</v>
      </c>
      <c r="G124" s="8" t="s">
        <v>10</v>
      </c>
      <c r="H124" s="8" t="s">
        <v>395</v>
      </c>
      <c r="I124" s="8" t="s">
        <v>372</v>
      </c>
      <c r="J124" s="8" t="s">
        <v>384</v>
      </c>
      <c r="K124" s="13" t="s">
        <v>381</v>
      </c>
      <c r="L124" s="13" t="s">
        <v>380</v>
      </c>
    </row>
    <row r="125" spans="1:14" customFormat="1" ht="22.95" customHeight="1" x14ac:dyDescent="0.25">
      <c r="A125" s="9">
        <v>1</v>
      </c>
      <c r="B125" s="9">
        <v>2</v>
      </c>
      <c r="C125" s="9">
        <v>4</v>
      </c>
      <c r="D125" s="14">
        <v>6</v>
      </c>
      <c r="E125" s="9">
        <v>7</v>
      </c>
      <c r="F125" s="14">
        <v>8</v>
      </c>
      <c r="G125" s="9">
        <v>9</v>
      </c>
      <c r="H125" s="9">
        <v>10</v>
      </c>
      <c r="I125" s="9">
        <v>11</v>
      </c>
      <c r="J125" s="9">
        <v>12</v>
      </c>
      <c r="K125" s="9">
        <v>14</v>
      </c>
      <c r="L125" s="9">
        <v>15</v>
      </c>
    </row>
    <row r="126" spans="1:14" customFormat="1" ht="22.95" customHeight="1" x14ac:dyDescent="0.25">
      <c r="A126" s="57">
        <v>44805</v>
      </c>
      <c r="B126" s="59"/>
      <c r="C126" s="63">
        <f>IF(B126&gt;2805,B126-2805,0)</f>
        <v>0</v>
      </c>
      <c r="D126" s="15" t="s">
        <v>382</v>
      </c>
      <c r="E126" s="47"/>
      <c r="F126" s="11"/>
      <c r="G126" s="8">
        <f>IFERROR(VLOOKUP(F126,Šifranti!$F$5:$G$48,2,FALSE),0)</f>
        <v>0</v>
      </c>
      <c r="H126" s="44"/>
      <c r="I126" s="33"/>
      <c r="J126" s="50">
        <v>1.31</v>
      </c>
      <c r="K126" s="32">
        <f>IF(H126*I126*J126*C126 &lt;= 2000,H126*I126*J126*C126,2000)</f>
        <v>0</v>
      </c>
      <c r="L126" s="32">
        <f t="shared" ref="L126:L149" si="5">K126*1.161</f>
        <v>0</v>
      </c>
    </row>
    <row r="127" spans="1:14" customFormat="1" ht="22.95" customHeight="1" x14ac:dyDescent="0.25">
      <c r="A127" s="58"/>
      <c r="B127" s="60"/>
      <c r="C127" s="64"/>
      <c r="D127" s="15" t="s">
        <v>383</v>
      </c>
      <c r="E127" s="47"/>
      <c r="F127" s="11"/>
      <c r="G127" s="8">
        <f>IFERROR(VLOOKUP(F127,Šifranti!$F$5:$G$48,2,FALSE),0)</f>
        <v>0</v>
      </c>
      <c r="H127" s="43">
        <f>H126</f>
        <v>0</v>
      </c>
      <c r="I127" s="33"/>
      <c r="J127" s="50">
        <v>1.31</v>
      </c>
      <c r="K127" s="32">
        <f>IF(H127*I127*J127*C126 &lt;= 2000,H127*I127*J127*C126,2000)</f>
        <v>0</v>
      </c>
      <c r="L127" s="32">
        <f t="shared" si="5"/>
        <v>0</v>
      </c>
    </row>
    <row r="128" spans="1:14" ht="22.95" customHeight="1" x14ac:dyDescent="0.25">
      <c r="A128" s="58"/>
      <c r="B128" s="60"/>
      <c r="C128" s="64"/>
      <c r="D128" s="8" t="s">
        <v>368</v>
      </c>
      <c r="E128" s="47"/>
      <c r="F128" s="11"/>
      <c r="G128" s="8">
        <f>IFERROR(VLOOKUP(F128,Šifranti!$F$49:$G$152,2,FALSE),0)</f>
        <v>0</v>
      </c>
      <c r="H128" s="43">
        <f>H126</f>
        <v>0</v>
      </c>
      <c r="I128" s="33"/>
      <c r="J128" s="50">
        <v>0.65</v>
      </c>
      <c r="K128" s="32">
        <f>IF(H128*I128*J128*C126 &lt;= 2000,H128*I128*J128*C126,2000)</f>
        <v>0</v>
      </c>
      <c r="L128" s="32">
        <f t="shared" si="5"/>
        <v>0</v>
      </c>
      <c r="M128"/>
      <c r="N128"/>
    </row>
    <row r="129" spans="1:14" ht="22.95" customHeight="1" x14ac:dyDescent="0.25">
      <c r="A129" s="58"/>
      <c r="B129" s="60"/>
      <c r="C129" s="64"/>
      <c r="D129" s="8" t="s">
        <v>369</v>
      </c>
      <c r="E129" s="47"/>
      <c r="F129" s="11"/>
      <c r="G129" s="8">
        <f>IFERROR(VLOOKUP(F129,Šifranti!$F$49:$G$152,2,FALSE),0)</f>
        <v>0</v>
      </c>
      <c r="H129" s="43">
        <f>H126</f>
        <v>0</v>
      </c>
      <c r="I129" s="33"/>
      <c r="J129" s="50">
        <v>0.65</v>
      </c>
      <c r="K129" s="32">
        <f>IF(H129*I129*J129*C126 &lt;= 2000,H129*I129*J129*C126,2000)</f>
        <v>0</v>
      </c>
      <c r="L129" s="32">
        <f t="shared" si="5"/>
        <v>0</v>
      </c>
      <c r="M129"/>
      <c r="N129"/>
    </row>
    <row r="130" spans="1:14" ht="22.95" customHeight="1" x14ac:dyDescent="0.25">
      <c r="A130" s="58"/>
      <c r="B130" s="60"/>
      <c r="C130" s="64"/>
      <c r="D130" s="8" t="s">
        <v>396</v>
      </c>
      <c r="E130" s="47"/>
      <c r="F130" s="11"/>
      <c r="G130" s="8">
        <f>IFERROR(VLOOKUP(F130,Šifranti!$F$49:$G$152,2,FALSE),0)</f>
        <v>0</v>
      </c>
      <c r="H130" s="43">
        <f>H126</f>
        <v>0</v>
      </c>
      <c r="I130" s="33"/>
      <c r="J130" s="50">
        <v>0.65</v>
      </c>
      <c r="K130" s="32">
        <f>IF(H130*I130*J130*C126 &lt;= 2000,H130*I130*J130*C126,2000)</f>
        <v>0</v>
      </c>
      <c r="L130" s="32">
        <f t="shared" si="5"/>
        <v>0</v>
      </c>
      <c r="M130"/>
      <c r="N130"/>
    </row>
    <row r="131" spans="1:14" ht="22.95" customHeight="1" x14ac:dyDescent="0.25">
      <c r="A131" s="58"/>
      <c r="B131" s="60"/>
      <c r="C131" s="64"/>
      <c r="D131" s="8" t="s">
        <v>397</v>
      </c>
      <c r="E131" s="47"/>
      <c r="F131" s="11"/>
      <c r="G131" s="8">
        <f>IFERROR(VLOOKUP(F131,Šifranti!$F$49:$G$152,2,FALSE),0)</f>
        <v>0</v>
      </c>
      <c r="H131" s="43">
        <f>H126</f>
        <v>0</v>
      </c>
      <c r="I131" s="33"/>
      <c r="J131" s="50">
        <v>0.65</v>
      </c>
      <c r="K131" s="32">
        <f>IF(H131*I131*J131*C126 &lt;= 2000,H131*I131*J131*C126,2000)</f>
        <v>0</v>
      </c>
      <c r="L131" s="32">
        <f t="shared" si="5"/>
        <v>0</v>
      </c>
      <c r="M131"/>
      <c r="N131"/>
    </row>
    <row r="132" spans="1:14" ht="22.95" customHeight="1" x14ac:dyDescent="0.25">
      <c r="A132" s="57">
        <v>44835</v>
      </c>
      <c r="B132" s="59"/>
      <c r="C132" s="63">
        <f>IF(B132&gt;2805,B132-2805,0)</f>
        <v>0</v>
      </c>
      <c r="D132" s="15" t="s">
        <v>382</v>
      </c>
      <c r="E132" s="47"/>
      <c r="F132" s="11"/>
      <c r="G132" s="8">
        <f>IFERROR(VLOOKUP(F132,Šifranti!$F$5:$G$48,2,FALSE),0)</f>
        <v>0</v>
      </c>
      <c r="H132" s="44"/>
      <c r="I132" s="33"/>
      <c r="J132" s="50">
        <v>1.31</v>
      </c>
      <c r="K132" s="32">
        <f>IF(H132*I132*J132*C132 &lt;= 2000,H132*I132*J132*C132,2000)</f>
        <v>0</v>
      </c>
      <c r="L132" s="32">
        <f t="shared" si="5"/>
        <v>0</v>
      </c>
      <c r="M132"/>
      <c r="N132"/>
    </row>
    <row r="133" spans="1:14" ht="22.95" customHeight="1" x14ac:dyDescent="0.25">
      <c r="A133" s="58"/>
      <c r="B133" s="60"/>
      <c r="C133" s="64"/>
      <c r="D133" s="15" t="s">
        <v>383</v>
      </c>
      <c r="E133" s="47"/>
      <c r="F133" s="11"/>
      <c r="G133" s="8">
        <f>IFERROR(VLOOKUP(F133,Šifranti!$F$5:$G$48,2,FALSE),0)</f>
        <v>0</v>
      </c>
      <c r="H133" s="43">
        <f>H132</f>
        <v>0</v>
      </c>
      <c r="I133" s="33"/>
      <c r="J133" s="50">
        <v>1.31</v>
      </c>
      <c r="K133" s="32">
        <f>IF(H133*I133*J133*C132 &lt;= 2000,H133*I133*J133*C132,2000)</f>
        <v>0</v>
      </c>
      <c r="L133" s="32">
        <f t="shared" si="5"/>
        <v>0</v>
      </c>
      <c r="M133"/>
      <c r="N133"/>
    </row>
    <row r="134" spans="1:14" ht="22.95" customHeight="1" x14ac:dyDescent="0.25">
      <c r="A134" s="58"/>
      <c r="B134" s="60"/>
      <c r="C134" s="64"/>
      <c r="D134" s="8" t="s">
        <v>368</v>
      </c>
      <c r="E134" s="47"/>
      <c r="F134" s="11"/>
      <c r="G134" s="8">
        <f>IFERROR(VLOOKUP(F134,Šifranti!$F$49:$G$152,2,FALSE),0)</f>
        <v>0</v>
      </c>
      <c r="H134" s="43">
        <f>H132</f>
        <v>0</v>
      </c>
      <c r="I134" s="33"/>
      <c r="J134" s="50">
        <v>0.65</v>
      </c>
      <c r="K134" s="32">
        <f>IF(H134*I134*J134*C132 &lt;= 2000,H134*I134*J134*C132,2000)</f>
        <v>0</v>
      </c>
      <c r="L134" s="32">
        <f t="shared" si="5"/>
        <v>0</v>
      </c>
      <c r="M134"/>
      <c r="N134"/>
    </row>
    <row r="135" spans="1:14" ht="22.95" customHeight="1" x14ac:dyDescent="0.25">
      <c r="A135" s="58"/>
      <c r="B135" s="60"/>
      <c r="C135" s="64"/>
      <c r="D135" s="8" t="s">
        <v>369</v>
      </c>
      <c r="E135" s="47"/>
      <c r="F135" s="11"/>
      <c r="G135" s="8">
        <f>IFERROR(VLOOKUP(F135,Šifranti!$F$49:$G$152,2,FALSE),0)</f>
        <v>0</v>
      </c>
      <c r="H135" s="43">
        <f>H132</f>
        <v>0</v>
      </c>
      <c r="I135" s="33"/>
      <c r="J135" s="50">
        <v>0.65</v>
      </c>
      <c r="K135" s="32">
        <f>IF(H135*I135*J135*C132 &lt;= 2000,H135*I135*J135*C132,2000)</f>
        <v>0</v>
      </c>
      <c r="L135" s="32">
        <f t="shared" si="5"/>
        <v>0</v>
      </c>
      <c r="M135"/>
      <c r="N135"/>
    </row>
    <row r="136" spans="1:14" ht="81" customHeight="1" x14ac:dyDescent="0.25">
      <c r="A136" s="58"/>
      <c r="B136" s="60"/>
      <c r="C136" s="64"/>
      <c r="D136" s="8" t="s">
        <v>396</v>
      </c>
      <c r="E136" s="47"/>
      <c r="F136" s="11"/>
      <c r="G136" s="8">
        <f>IFERROR(VLOOKUP(F136,Šifranti!$F$49:$G$152,2,FALSE),0)</f>
        <v>0</v>
      </c>
      <c r="H136" s="43">
        <f>H132</f>
        <v>0</v>
      </c>
      <c r="I136" s="33"/>
      <c r="J136" s="50">
        <v>0.65</v>
      </c>
      <c r="K136" s="32">
        <f>IF(H136*I136*J136*C132 &lt;= 2000,H136*I136*J136*C132,2000)</f>
        <v>0</v>
      </c>
      <c r="L136" s="32">
        <f t="shared" si="5"/>
        <v>0</v>
      </c>
      <c r="M136"/>
      <c r="N136"/>
    </row>
    <row r="137" spans="1:14" ht="22.95" customHeight="1" x14ac:dyDescent="0.25">
      <c r="A137" s="58"/>
      <c r="B137" s="60"/>
      <c r="C137" s="64"/>
      <c r="D137" s="8" t="s">
        <v>397</v>
      </c>
      <c r="E137" s="47"/>
      <c r="F137" s="11"/>
      <c r="G137" s="8">
        <f>IFERROR(VLOOKUP(F137,Šifranti!$F$49:$G$152,2,FALSE),0)</f>
        <v>0</v>
      </c>
      <c r="H137" s="43">
        <f>H132</f>
        <v>0</v>
      </c>
      <c r="I137" s="33"/>
      <c r="J137" s="50">
        <v>0.65</v>
      </c>
      <c r="K137" s="32">
        <f>IF(H137*I137*J137*C132 &lt;= 2000,H137*I137*J137*C132,2000)</f>
        <v>0</v>
      </c>
      <c r="L137" s="32">
        <f t="shared" si="5"/>
        <v>0</v>
      </c>
      <c r="M137"/>
      <c r="N137"/>
    </row>
    <row r="138" spans="1:14" ht="22.95" customHeight="1" x14ac:dyDescent="0.25">
      <c r="A138" s="57">
        <v>44866</v>
      </c>
      <c r="B138" s="59"/>
      <c r="C138" s="63">
        <f>IF(B138&gt;2805,B138-2805,0)</f>
        <v>0</v>
      </c>
      <c r="D138" s="15" t="s">
        <v>382</v>
      </c>
      <c r="E138" s="47"/>
      <c r="F138" s="11"/>
      <c r="G138" s="8">
        <f>IFERROR(VLOOKUP(F138,Šifranti!$F$5:$G$48,2,FALSE),0)</f>
        <v>0</v>
      </c>
      <c r="H138" s="44"/>
      <c r="I138" s="33"/>
      <c r="J138" s="50">
        <v>1.31</v>
      </c>
      <c r="K138" s="32">
        <f>IF(H138*I138*J138*C138 &lt;= 2000,H138*I138*J138*C138,2000)</f>
        <v>0</v>
      </c>
      <c r="L138" s="32">
        <f t="shared" si="5"/>
        <v>0</v>
      </c>
      <c r="M138"/>
      <c r="N138"/>
    </row>
    <row r="139" spans="1:14" ht="22.95" customHeight="1" x14ac:dyDescent="0.25">
      <c r="A139" s="58"/>
      <c r="B139" s="60"/>
      <c r="C139" s="64"/>
      <c r="D139" s="15" t="s">
        <v>383</v>
      </c>
      <c r="E139" s="47"/>
      <c r="F139" s="11"/>
      <c r="G139" s="8">
        <f>IFERROR(VLOOKUP(F139,Šifranti!$F$5:$G$48,2,FALSE),0)</f>
        <v>0</v>
      </c>
      <c r="H139" s="43">
        <f>H138</f>
        <v>0</v>
      </c>
      <c r="I139" s="33"/>
      <c r="J139" s="50">
        <v>1.31</v>
      </c>
      <c r="K139" s="32">
        <f>IF(H139*I139*J139*C138 &lt;= 2000,H139*I139*J139*C138,2000)</f>
        <v>0</v>
      </c>
      <c r="L139" s="32">
        <f t="shared" si="5"/>
        <v>0</v>
      </c>
      <c r="M139"/>
      <c r="N139"/>
    </row>
    <row r="140" spans="1:14" ht="22.95" customHeight="1" x14ac:dyDescent="0.25">
      <c r="A140" s="58"/>
      <c r="B140" s="60"/>
      <c r="C140" s="64"/>
      <c r="D140" s="8" t="s">
        <v>368</v>
      </c>
      <c r="E140" s="47"/>
      <c r="F140" s="11"/>
      <c r="G140" s="8">
        <f>IFERROR(VLOOKUP(F140,Šifranti!$F$49:$G$152,2,FALSE),0)</f>
        <v>0</v>
      </c>
      <c r="H140" s="43">
        <f>H138</f>
        <v>0</v>
      </c>
      <c r="I140" s="33"/>
      <c r="J140" s="50">
        <v>0.65</v>
      </c>
      <c r="K140" s="32">
        <f>IF(H140*I140*J140*C138 &lt;= 2000,H140*I140*J140*C138,2000)</f>
        <v>0</v>
      </c>
      <c r="L140" s="32">
        <f t="shared" si="5"/>
        <v>0</v>
      </c>
      <c r="M140"/>
      <c r="N140"/>
    </row>
    <row r="141" spans="1:14" ht="22.95" customHeight="1" x14ac:dyDescent="0.25">
      <c r="A141" s="58"/>
      <c r="B141" s="60"/>
      <c r="C141" s="64"/>
      <c r="D141" s="8" t="s">
        <v>369</v>
      </c>
      <c r="E141" s="47"/>
      <c r="F141" s="11"/>
      <c r="G141" s="8">
        <f>IFERROR(VLOOKUP(F141,Šifranti!$F$49:$G$152,2,FALSE),0)</f>
        <v>0</v>
      </c>
      <c r="H141" s="43">
        <f>H138</f>
        <v>0</v>
      </c>
      <c r="I141" s="33"/>
      <c r="J141" s="50">
        <v>0.65</v>
      </c>
      <c r="K141" s="32">
        <f>IF(H141*I141*J141*C138 &lt;= 2000,H141*I141*J141*C138,2000)</f>
        <v>0</v>
      </c>
      <c r="L141" s="32">
        <f t="shared" si="5"/>
        <v>0</v>
      </c>
      <c r="M141"/>
      <c r="N141"/>
    </row>
    <row r="142" spans="1:14" ht="22.95" customHeight="1" x14ac:dyDescent="0.25">
      <c r="A142" s="58"/>
      <c r="B142" s="60"/>
      <c r="C142" s="64"/>
      <c r="D142" s="8" t="s">
        <v>396</v>
      </c>
      <c r="E142" s="47"/>
      <c r="F142" s="11"/>
      <c r="G142" s="8">
        <f>IFERROR(VLOOKUP(F142,Šifranti!$F$49:$G$152,2,FALSE),0)</f>
        <v>0</v>
      </c>
      <c r="H142" s="43">
        <f>H138</f>
        <v>0</v>
      </c>
      <c r="I142" s="33"/>
      <c r="J142" s="50">
        <v>0.65</v>
      </c>
      <c r="K142" s="32">
        <f>IF(H142*I142*J142*C138 &lt;= 2000,H142*I142*J142*C138,2000)</f>
        <v>0</v>
      </c>
      <c r="L142" s="32">
        <f t="shared" si="5"/>
        <v>0</v>
      </c>
      <c r="M142"/>
      <c r="N142"/>
    </row>
    <row r="143" spans="1:14" ht="22.95" customHeight="1" x14ac:dyDescent="0.25">
      <c r="A143" s="58"/>
      <c r="B143" s="60"/>
      <c r="C143" s="64"/>
      <c r="D143" s="8" t="s">
        <v>397</v>
      </c>
      <c r="E143" s="47"/>
      <c r="F143" s="11"/>
      <c r="G143" s="8">
        <f>IFERROR(VLOOKUP(F143,Šifranti!$F$49:$G$152,2,FALSE),0)</f>
        <v>0</v>
      </c>
      <c r="H143" s="43">
        <f>H138</f>
        <v>0</v>
      </c>
      <c r="I143" s="33"/>
      <c r="J143" s="50">
        <v>0.65</v>
      </c>
      <c r="K143" s="32">
        <f>IF(H143*I143*J143*C138 &lt;= 2000,H143*I143*J143*C138,2000)</f>
        <v>0</v>
      </c>
      <c r="L143" s="32">
        <f t="shared" si="5"/>
        <v>0</v>
      </c>
      <c r="M143"/>
      <c r="N143"/>
    </row>
    <row r="144" spans="1:14" ht="22.95" customHeight="1" x14ac:dyDescent="0.25">
      <c r="A144" s="57">
        <v>44896</v>
      </c>
      <c r="B144" s="59"/>
      <c r="C144" s="63">
        <f>IF(B144&gt;2805,B144-2805,0)</f>
        <v>0</v>
      </c>
      <c r="D144" s="15" t="s">
        <v>382</v>
      </c>
      <c r="E144" s="47"/>
      <c r="F144" s="11"/>
      <c r="G144" s="8">
        <f>IFERROR(VLOOKUP(F144,Šifranti!$F$5:$G$48,2,FALSE),0)</f>
        <v>0</v>
      </c>
      <c r="H144" s="44"/>
      <c r="I144" s="33"/>
      <c r="J144" s="50">
        <v>1.31</v>
      </c>
      <c r="K144" s="32">
        <f>IF(H144*I144*J144*C144 &lt;= 2000,H144*I144*J144*C144,2000)</f>
        <v>0</v>
      </c>
      <c r="L144" s="32">
        <f t="shared" si="5"/>
        <v>0</v>
      </c>
      <c r="M144"/>
      <c r="N144"/>
    </row>
    <row r="145" spans="1:14" ht="22.95" customHeight="1" x14ac:dyDescent="0.25">
      <c r="A145" s="58"/>
      <c r="B145" s="60"/>
      <c r="C145" s="64"/>
      <c r="D145" s="15" t="s">
        <v>383</v>
      </c>
      <c r="E145" s="47"/>
      <c r="F145" s="11"/>
      <c r="G145" s="8">
        <f>IFERROR(VLOOKUP(F145,Šifranti!$F$5:$G$48,2,FALSE),0)</f>
        <v>0</v>
      </c>
      <c r="H145" s="43">
        <f>H144</f>
        <v>0</v>
      </c>
      <c r="I145" s="33"/>
      <c r="J145" s="50">
        <v>1.31</v>
      </c>
      <c r="K145" s="32">
        <f>IF(H145*I145*J145*C144 &lt;= 2000,H145*I145*J145*C144,2000)</f>
        <v>0</v>
      </c>
      <c r="L145" s="32">
        <f t="shared" si="5"/>
        <v>0</v>
      </c>
      <c r="M145"/>
      <c r="N145"/>
    </row>
    <row r="146" spans="1:14" ht="22.95" customHeight="1" x14ac:dyDescent="0.25">
      <c r="A146" s="58"/>
      <c r="B146" s="60"/>
      <c r="C146" s="64"/>
      <c r="D146" s="8" t="s">
        <v>368</v>
      </c>
      <c r="E146" s="47"/>
      <c r="F146" s="11"/>
      <c r="G146" s="8">
        <f>IFERROR(VLOOKUP(F146,Šifranti!$F$49:$G$152,2,FALSE),0)</f>
        <v>0</v>
      </c>
      <c r="H146" s="43">
        <f>H144</f>
        <v>0</v>
      </c>
      <c r="I146" s="33"/>
      <c r="J146" s="50">
        <v>0.65</v>
      </c>
      <c r="K146" s="32">
        <f>IF(H146*I146*J146*C144 &lt;= 2000,H146*I146*J146*C144,2000)</f>
        <v>0</v>
      </c>
      <c r="L146" s="32">
        <f t="shared" si="5"/>
        <v>0</v>
      </c>
      <c r="M146"/>
      <c r="N146"/>
    </row>
    <row r="147" spans="1:14" ht="22.95" customHeight="1" x14ac:dyDescent="0.25">
      <c r="A147" s="58"/>
      <c r="B147" s="60"/>
      <c r="C147" s="64"/>
      <c r="D147" s="8" t="s">
        <v>369</v>
      </c>
      <c r="E147" s="47"/>
      <c r="F147" s="11"/>
      <c r="G147" s="8">
        <f>IFERROR(VLOOKUP(F147,Šifranti!$F$49:$G$152,2,FALSE),0)</f>
        <v>0</v>
      </c>
      <c r="H147" s="43">
        <f>H144</f>
        <v>0</v>
      </c>
      <c r="I147" s="33"/>
      <c r="J147" s="50">
        <v>0.65</v>
      </c>
      <c r="K147" s="32">
        <f>IF(H147*I147*J147*C144 &lt;= 2000,H147*I147*J147*C144,2000)</f>
        <v>0</v>
      </c>
      <c r="L147" s="32">
        <f t="shared" si="5"/>
        <v>0</v>
      </c>
      <c r="M147"/>
      <c r="N147"/>
    </row>
    <row r="148" spans="1:14" ht="22.95" customHeight="1" x14ac:dyDescent="0.25">
      <c r="A148" s="58"/>
      <c r="B148" s="60"/>
      <c r="C148" s="64"/>
      <c r="D148" s="8" t="s">
        <v>396</v>
      </c>
      <c r="E148" s="47"/>
      <c r="F148" s="11"/>
      <c r="G148" s="8">
        <f>IFERROR(VLOOKUP(F148,Šifranti!$F$49:$G$152,2,FALSE),0)</f>
        <v>0</v>
      </c>
      <c r="H148" s="43">
        <f>H144</f>
        <v>0</v>
      </c>
      <c r="I148" s="33"/>
      <c r="J148" s="50">
        <v>0.65</v>
      </c>
      <c r="K148" s="32">
        <f>IF(H148*I148*J148*C144 &lt;= 2000,H148*I148*J148*C144,2000)</f>
        <v>0</v>
      </c>
      <c r="L148" s="32">
        <f t="shared" si="5"/>
        <v>0</v>
      </c>
      <c r="M148"/>
      <c r="N148"/>
    </row>
    <row r="149" spans="1:14" ht="22.95" customHeight="1" x14ac:dyDescent="0.25">
      <c r="A149" s="58"/>
      <c r="B149" s="60"/>
      <c r="C149" s="64"/>
      <c r="D149" s="8" t="s">
        <v>397</v>
      </c>
      <c r="E149" s="47"/>
      <c r="F149" s="11"/>
      <c r="G149" s="8">
        <f>IFERROR(VLOOKUP(F149,Šifranti!$F$49:$G$152,2,FALSE),0)</f>
        <v>0</v>
      </c>
      <c r="H149" s="43">
        <f>H144</f>
        <v>0</v>
      </c>
      <c r="I149" s="33"/>
      <c r="J149" s="50">
        <v>0.65</v>
      </c>
      <c r="K149" s="32">
        <f>IF(H149*I149*J149*C144 &lt;= 2000,H149*I149*J149*C144,2000)</f>
        <v>0</v>
      </c>
      <c r="L149" s="32">
        <f t="shared" si="5"/>
        <v>0</v>
      </c>
      <c r="M149"/>
      <c r="N149"/>
    </row>
    <row r="150" spans="1:14" ht="22.95" customHeight="1" x14ac:dyDescent="0.25">
      <c r="A150" s="34" t="s">
        <v>320</v>
      </c>
      <c r="B150" s="34"/>
      <c r="C150" s="7"/>
      <c r="D150" s="7"/>
      <c r="E150" s="7"/>
      <c r="F150" s="7"/>
      <c r="G150" s="7"/>
      <c r="H150" s="7"/>
      <c r="I150" s="7"/>
      <c r="J150" s="7"/>
      <c r="K150" s="32">
        <f>SUM(K126:K149)</f>
        <v>0</v>
      </c>
      <c r="L150" s="32">
        <f>SUM(L126:L149)</f>
        <v>0</v>
      </c>
      <c r="M150"/>
      <c r="N150"/>
    </row>
    <row r="151" spans="1:14" ht="22.95" customHeight="1" x14ac:dyDescent="0.25">
      <c r="A151"/>
      <c r="B151"/>
      <c r="C151"/>
      <c r="D151"/>
      <c r="E151"/>
      <c r="F151"/>
      <c r="G151"/>
      <c r="H151"/>
      <c r="I151"/>
      <c r="J151"/>
      <c r="K151"/>
      <c r="L151"/>
      <c r="M151"/>
      <c r="N151"/>
    </row>
    <row r="152" spans="1:14" ht="22.95" customHeight="1" x14ac:dyDescent="0.25">
      <c r="A152" s="26" t="s">
        <v>377</v>
      </c>
      <c r="B152" s="46"/>
      <c r="C152"/>
      <c r="D152"/>
      <c r="E152"/>
      <c r="F152"/>
      <c r="G152"/>
      <c r="H152"/>
      <c r="I152"/>
      <c r="J152"/>
      <c r="K152"/>
      <c r="L152"/>
      <c r="M152"/>
      <c r="N152"/>
    </row>
    <row r="153" spans="1:14" ht="67.8" customHeight="1" x14ac:dyDescent="0.25">
      <c r="A153" s="8" t="s">
        <v>11</v>
      </c>
      <c r="B153" s="8" t="s">
        <v>491</v>
      </c>
      <c r="C153" s="13" t="s">
        <v>412</v>
      </c>
      <c r="D153" s="8" t="s">
        <v>420</v>
      </c>
      <c r="E153" s="8" t="s">
        <v>8</v>
      </c>
      <c r="F153" s="8" t="s">
        <v>9</v>
      </c>
      <c r="G153" s="8" t="s">
        <v>10</v>
      </c>
      <c r="H153" s="8" t="s">
        <v>395</v>
      </c>
      <c r="I153" s="8" t="s">
        <v>372</v>
      </c>
      <c r="J153" s="8" t="s">
        <v>384</v>
      </c>
      <c r="K153" s="13" t="s">
        <v>381</v>
      </c>
      <c r="L153" s="13" t="s">
        <v>380</v>
      </c>
      <c r="M153"/>
      <c r="N153"/>
    </row>
    <row r="154" spans="1:14" ht="22.95" customHeight="1" x14ac:dyDescent="0.25">
      <c r="A154" s="9">
        <v>1</v>
      </c>
      <c r="B154" s="9">
        <v>2</v>
      </c>
      <c r="C154" s="9">
        <v>4</v>
      </c>
      <c r="D154" s="14">
        <v>6</v>
      </c>
      <c r="E154" s="9">
        <v>7</v>
      </c>
      <c r="F154" s="14">
        <v>8</v>
      </c>
      <c r="G154" s="9">
        <v>9</v>
      </c>
      <c r="H154" s="9">
        <v>10</v>
      </c>
      <c r="I154" s="9">
        <v>11</v>
      </c>
      <c r="J154" s="9">
        <v>12</v>
      </c>
      <c r="K154" s="9">
        <v>14</v>
      </c>
      <c r="L154" s="9">
        <v>15</v>
      </c>
      <c r="M154"/>
      <c r="N154"/>
    </row>
    <row r="155" spans="1:14" ht="22.95" customHeight="1" x14ac:dyDescent="0.25">
      <c r="A155" s="57">
        <v>44805</v>
      </c>
      <c r="B155" s="59"/>
      <c r="C155" s="63">
        <f>IF(B155&gt;2805,B155-2805,0)</f>
        <v>0</v>
      </c>
      <c r="D155" s="15" t="s">
        <v>382</v>
      </c>
      <c r="E155" s="47"/>
      <c r="F155" s="11"/>
      <c r="G155" s="8">
        <f>IFERROR(VLOOKUP(F155,Šifranti!$F$5:$G$48,2,FALSE),0)</f>
        <v>0</v>
      </c>
      <c r="H155" s="44"/>
      <c r="I155" s="33"/>
      <c r="J155" s="50">
        <v>1.31</v>
      </c>
      <c r="K155" s="32">
        <f>IF(H155*I155*J155*C155 &lt;= 2000,H155*I155*J155*C155,2000)</f>
        <v>0</v>
      </c>
      <c r="L155" s="32">
        <f t="shared" ref="L155:L178" si="6">K155*1.161</f>
        <v>0</v>
      </c>
      <c r="M155"/>
      <c r="N155"/>
    </row>
    <row r="156" spans="1:14" ht="22.95" customHeight="1" x14ac:dyDescent="0.25">
      <c r="A156" s="58"/>
      <c r="B156" s="60"/>
      <c r="C156" s="64"/>
      <c r="D156" s="15" t="s">
        <v>383</v>
      </c>
      <c r="E156" s="47"/>
      <c r="F156" s="11"/>
      <c r="G156" s="8">
        <f>IFERROR(VLOOKUP(F156,Šifranti!$F$5:$G$48,2,FALSE),0)</f>
        <v>0</v>
      </c>
      <c r="H156" s="43">
        <f>H155</f>
        <v>0</v>
      </c>
      <c r="I156" s="33"/>
      <c r="J156" s="50">
        <v>1.31</v>
      </c>
      <c r="K156" s="32">
        <f>IF(H156*I156*J156*C155 &lt;= 2000,H156*I156*J156*C155,2000)</f>
        <v>0</v>
      </c>
      <c r="L156" s="32">
        <f t="shared" si="6"/>
        <v>0</v>
      </c>
      <c r="M156"/>
      <c r="N156"/>
    </row>
    <row r="157" spans="1:14" ht="22.95" customHeight="1" x14ac:dyDescent="0.25">
      <c r="A157" s="58"/>
      <c r="B157" s="60"/>
      <c r="C157" s="64"/>
      <c r="D157" s="8" t="s">
        <v>368</v>
      </c>
      <c r="E157" s="47"/>
      <c r="F157" s="11"/>
      <c r="G157" s="8">
        <f>IFERROR(VLOOKUP(F157,Šifranti!$F$49:$G$152,2,FALSE),0)</f>
        <v>0</v>
      </c>
      <c r="H157" s="43">
        <f>H155</f>
        <v>0</v>
      </c>
      <c r="I157" s="33"/>
      <c r="J157" s="50">
        <v>0.65</v>
      </c>
      <c r="K157" s="32">
        <f>IF(H157*I157*J157*C155 &lt;= 2000,H157*I157*J157*C155,2000)</f>
        <v>0</v>
      </c>
      <c r="L157" s="32">
        <f t="shared" si="6"/>
        <v>0</v>
      </c>
      <c r="M157"/>
      <c r="N157"/>
    </row>
    <row r="158" spans="1:14" ht="22.95" customHeight="1" x14ac:dyDescent="0.25">
      <c r="A158" s="58"/>
      <c r="B158" s="60"/>
      <c r="C158" s="64"/>
      <c r="D158" s="8" t="s">
        <v>369</v>
      </c>
      <c r="E158" s="47"/>
      <c r="F158" s="11"/>
      <c r="G158" s="8">
        <f>IFERROR(VLOOKUP(F158,Šifranti!$F$49:$G$152,2,FALSE),0)</f>
        <v>0</v>
      </c>
      <c r="H158" s="43">
        <f>H155</f>
        <v>0</v>
      </c>
      <c r="I158" s="33"/>
      <c r="J158" s="50">
        <v>0.65</v>
      </c>
      <c r="K158" s="32">
        <f>IF(H158*I158*J158*C155 &lt;= 2000,H158*I158*J158*C155,2000)</f>
        <v>0</v>
      </c>
      <c r="L158" s="32">
        <f t="shared" si="6"/>
        <v>0</v>
      </c>
      <c r="M158"/>
      <c r="N158"/>
    </row>
    <row r="159" spans="1:14" ht="22.95" customHeight="1" x14ac:dyDescent="0.25">
      <c r="A159" s="58"/>
      <c r="B159" s="60"/>
      <c r="C159" s="64"/>
      <c r="D159" s="8" t="s">
        <v>396</v>
      </c>
      <c r="E159" s="47"/>
      <c r="F159" s="11"/>
      <c r="G159" s="8">
        <f>IFERROR(VLOOKUP(F159,Šifranti!$F$49:$G$152,2,FALSE),0)</f>
        <v>0</v>
      </c>
      <c r="H159" s="43">
        <f>H155</f>
        <v>0</v>
      </c>
      <c r="I159" s="33"/>
      <c r="J159" s="50">
        <v>0.65</v>
      </c>
      <c r="K159" s="32">
        <f>IF(H159*I159*J159*C155 &lt;= 2000,H159*I159*J159*C155,2000)</f>
        <v>0</v>
      </c>
      <c r="L159" s="32">
        <f t="shared" si="6"/>
        <v>0</v>
      </c>
      <c r="M159"/>
      <c r="N159"/>
    </row>
    <row r="160" spans="1:14" ht="22.95" customHeight="1" x14ac:dyDescent="0.25">
      <c r="A160" s="58"/>
      <c r="B160" s="60"/>
      <c r="C160" s="64"/>
      <c r="D160" s="8" t="s">
        <v>397</v>
      </c>
      <c r="E160" s="47"/>
      <c r="F160" s="11"/>
      <c r="G160" s="8">
        <f>IFERROR(VLOOKUP(F160,Šifranti!$F$49:$G$152,2,FALSE),0)</f>
        <v>0</v>
      </c>
      <c r="H160" s="43">
        <f>H155</f>
        <v>0</v>
      </c>
      <c r="I160" s="33"/>
      <c r="J160" s="50">
        <v>0.65</v>
      </c>
      <c r="K160" s="32">
        <f>IF(H160*I160*J160*C155 &lt;= 2000,H160*I160*J160*C155,2000)</f>
        <v>0</v>
      </c>
      <c r="L160" s="32">
        <f t="shared" si="6"/>
        <v>0</v>
      </c>
      <c r="M160"/>
      <c r="N160"/>
    </row>
    <row r="161" spans="1:14" ht="22.95" customHeight="1" x14ac:dyDescent="0.25">
      <c r="A161" s="57">
        <v>44835</v>
      </c>
      <c r="B161" s="59"/>
      <c r="C161" s="63">
        <f>IF(B161&gt;2805,B161-2805,0)</f>
        <v>0</v>
      </c>
      <c r="D161" s="15" t="s">
        <v>382</v>
      </c>
      <c r="E161" s="47"/>
      <c r="F161" s="11"/>
      <c r="G161" s="8">
        <f>IFERROR(VLOOKUP(F161,Šifranti!$F$5:$G$48,2,FALSE),0)</f>
        <v>0</v>
      </c>
      <c r="H161" s="44"/>
      <c r="I161" s="33"/>
      <c r="J161" s="50">
        <v>1.31</v>
      </c>
      <c r="K161" s="32">
        <f>IF(H161*I161*J161*C161 &lt;= 2000,H161*I161*J161*C161,2000)</f>
        <v>0</v>
      </c>
      <c r="L161" s="32">
        <f t="shared" si="6"/>
        <v>0</v>
      </c>
      <c r="M161"/>
      <c r="N161"/>
    </row>
    <row r="162" spans="1:14" ht="22.95" customHeight="1" x14ac:dyDescent="0.25">
      <c r="A162" s="58"/>
      <c r="B162" s="60"/>
      <c r="C162" s="64"/>
      <c r="D162" s="15" t="s">
        <v>383</v>
      </c>
      <c r="E162" s="47"/>
      <c r="F162" s="11"/>
      <c r="G162" s="8">
        <f>IFERROR(VLOOKUP(F162,Šifranti!$F$5:$G$48,2,FALSE),0)</f>
        <v>0</v>
      </c>
      <c r="H162" s="43">
        <f>H161</f>
        <v>0</v>
      </c>
      <c r="I162" s="33"/>
      <c r="J162" s="50">
        <v>1.31</v>
      </c>
      <c r="K162" s="32">
        <f>IF(H162*I162*J162*C161 &lt;= 2000,H162*I162*J162*C161,2000)</f>
        <v>0</v>
      </c>
      <c r="L162" s="32">
        <f t="shared" si="6"/>
        <v>0</v>
      </c>
      <c r="M162"/>
      <c r="N162"/>
    </row>
    <row r="163" spans="1:14" ht="22.95" customHeight="1" x14ac:dyDescent="0.25">
      <c r="A163" s="58"/>
      <c r="B163" s="60"/>
      <c r="C163" s="64"/>
      <c r="D163" s="8" t="s">
        <v>368</v>
      </c>
      <c r="E163" s="47"/>
      <c r="F163" s="11"/>
      <c r="G163" s="8">
        <f>IFERROR(VLOOKUP(F163,Šifranti!$F$49:$G$152,2,FALSE),0)</f>
        <v>0</v>
      </c>
      <c r="H163" s="43">
        <f>H161</f>
        <v>0</v>
      </c>
      <c r="I163" s="33"/>
      <c r="J163" s="50">
        <v>0.65</v>
      </c>
      <c r="K163" s="32">
        <f>IF(H163*I163*J163*C161 &lt;= 2000,H163*I163*J163*C161,2000)</f>
        <v>0</v>
      </c>
      <c r="L163" s="32">
        <f t="shared" si="6"/>
        <v>0</v>
      </c>
      <c r="M163"/>
      <c r="N163"/>
    </row>
    <row r="164" spans="1:14" ht="22.95" customHeight="1" x14ac:dyDescent="0.25">
      <c r="A164" s="58"/>
      <c r="B164" s="60"/>
      <c r="C164" s="64"/>
      <c r="D164" s="8" t="s">
        <v>369</v>
      </c>
      <c r="E164" s="47"/>
      <c r="F164" s="11"/>
      <c r="G164" s="8">
        <f>IFERROR(VLOOKUP(F164,Šifranti!$F$49:$G$152,2,FALSE),0)</f>
        <v>0</v>
      </c>
      <c r="H164" s="43">
        <f>H161</f>
        <v>0</v>
      </c>
      <c r="I164" s="33"/>
      <c r="J164" s="50">
        <v>0.65</v>
      </c>
      <c r="K164" s="32">
        <f>IF(H164*I164*J164*C161 &lt;= 2000,H164*I164*J164*C161,2000)</f>
        <v>0</v>
      </c>
      <c r="L164" s="32">
        <f t="shared" si="6"/>
        <v>0</v>
      </c>
      <c r="M164"/>
      <c r="N164"/>
    </row>
    <row r="165" spans="1:14" ht="22.95" customHeight="1" x14ac:dyDescent="0.25">
      <c r="A165" s="58"/>
      <c r="B165" s="60"/>
      <c r="C165" s="64"/>
      <c r="D165" s="8" t="s">
        <v>396</v>
      </c>
      <c r="E165" s="47"/>
      <c r="F165" s="11"/>
      <c r="G165" s="8">
        <f>IFERROR(VLOOKUP(F165,Šifranti!$F$49:$G$152,2,FALSE),0)</f>
        <v>0</v>
      </c>
      <c r="H165" s="43">
        <f>H161</f>
        <v>0</v>
      </c>
      <c r="I165" s="33"/>
      <c r="J165" s="50">
        <v>0.65</v>
      </c>
      <c r="K165" s="32">
        <f>IF(H165*I165*J165*C161 &lt;= 2000,H165*I165*J165*C161,2000)</f>
        <v>0</v>
      </c>
      <c r="L165" s="32">
        <f t="shared" si="6"/>
        <v>0</v>
      </c>
      <c r="M165"/>
      <c r="N165"/>
    </row>
    <row r="166" spans="1:14" ht="22.95" customHeight="1" x14ac:dyDescent="0.25">
      <c r="A166" s="58"/>
      <c r="B166" s="60"/>
      <c r="C166" s="64"/>
      <c r="D166" s="8" t="s">
        <v>397</v>
      </c>
      <c r="E166" s="47"/>
      <c r="F166" s="11"/>
      <c r="G166" s="8">
        <f>IFERROR(VLOOKUP(F166,Šifranti!$F$49:$G$152,2,FALSE),0)</f>
        <v>0</v>
      </c>
      <c r="H166" s="43">
        <f>H161</f>
        <v>0</v>
      </c>
      <c r="I166" s="33"/>
      <c r="J166" s="50">
        <v>0.65</v>
      </c>
      <c r="K166" s="32">
        <f>IF(H166*I166*J166*C161 &lt;= 2000,H166*I166*J166*C161,2000)</f>
        <v>0</v>
      </c>
      <c r="L166" s="32">
        <f t="shared" si="6"/>
        <v>0</v>
      </c>
      <c r="M166"/>
      <c r="N166"/>
    </row>
    <row r="167" spans="1:14" ht="22.95" customHeight="1" x14ac:dyDescent="0.25">
      <c r="A167" s="57">
        <v>44866</v>
      </c>
      <c r="B167" s="59"/>
      <c r="C167" s="63">
        <f>IF(B167&gt;2805,B167-2805,0)</f>
        <v>0</v>
      </c>
      <c r="D167" s="15" t="s">
        <v>382</v>
      </c>
      <c r="E167" s="47"/>
      <c r="F167" s="11"/>
      <c r="G167" s="8">
        <f>IFERROR(VLOOKUP(F167,Šifranti!$F$5:$G$48,2,FALSE),0)</f>
        <v>0</v>
      </c>
      <c r="H167" s="44"/>
      <c r="I167" s="33"/>
      <c r="J167" s="50">
        <v>1.31</v>
      </c>
      <c r="K167" s="32">
        <f>IF(H167*I167*J167*C167 &lt;= 2000,H167*I167*J167*C167,2000)</f>
        <v>0</v>
      </c>
      <c r="L167" s="32">
        <f t="shared" si="6"/>
        <v>0</v>
      </c>
      <c r="M167"/>
      <c r="N167"/>
    </row>
    <row r="168" spans="1:14" ht="22.95" customHeight="1" x14ac:dyDescent="0.25">
      <c r="A168" s="58"/>
      <c r="B168" s="60"/>
      <c r="C168" s="64"/>
      <c r="D168" s="15" t="s">
        <v>383</v>
      </c>
      <c r="E168" s="47"/>
      <c r="F168" s="11"/>
      <c r="G168" s="8">
        <f>IFERROR(VLOOKUP(F168,Šifranti!$F$5:$G$48,2,FALSE),0)</f>
        <v>0</v>
      </c>
      <c r="H168" s="43">
        <f>H167</f>
        <v>0</v>
      </c>
      <c r="I168" s="33"/>
      <c r="J168" s="50">
        <v>1.31</v>
      </c>
      <c r="K168" s="32">
        <f>IF(H168*I168*J168*C167 &lt;= 2000,H168*I168*J168*C167,2000)</f>
        <v>0</v>
      </c>
      <c r="L168" s="32">
        <f t="shared" si="6"/>
        <v>0</v>
      </c>
      <c r="M168"/>
      <c r="N168"/>
    </row>
    <row r="169" spans="1:14" ht="22.95" customHeight="1" x14ac:dyDescent="0.25">
      <c r="A169" s="58"/>
      <c r="B169" s="60"/>
      <c r="C169" s="64"/>
      <c r="D169" s="8" t="s">
        <v>368</v>
      </c>
      <c r="E169" s="47"/>
      <c r="F169" s="11"/>
      <c r="G169" s="8">
        <f>IFERROR(VLOOKUP(F169,Šifranti!$F$49:$G$152,2,FALSE),0)</f>
        <v>0</v>
      </c>
      <c r="H169" s="43">
        <f>H167</f>
        <v>0</v>
      </c>
      <c r="I169" s="33"/>
      <c r="J169" s="50">
        <v>0.65</v>
      </c>
      <c r="K169" s="32">
        <f>IF(H169*I169*J169*C167 &lt;= 2000,H169*I169*J169*C167,2000)</f>
        <v>0</v>
      </c>
      <c r="L169" s="32">
        <f t="shared" si="6"/>
        <v>0</v>
      </c>
      <c r="M169"/>
      <c r="N169"/>
    </row>
    <row r="170" spans="1:14" ht="22.95" customHeight="1" x14ac:dyDescent="0.25">
      <c r="A170" s="58"/>
      <c r="B170" s="60"/>
      <c r="C170" s="64"/>
      <c r="D170" s="8" t="s">
        <v>369</v>
      </c>
      <c r="E170" s="47"/>
      <c r="F170" s="11"/>
      <c r="G170" s="8">
        <f>IFERROR(VLOOKUP(F170,Šifranti!$F$49:$G$152,2,FALSE),0)</f>
        <v>0</v>
      </c>
      <c r="H170" s="43">
        <f>H167</f>
        <v>0</v>
      </c>
      <c r="I170" s="33"/>
      <c r="J170" s="50">
        <v>0.65</v>
      </c>
      <c r="K170" s="32">
        <f>IF(H170*I170*J170*C167 &lt;= 2000,H170*I170*J170*C167,2000)</f>
        <v>0</v>
      </c>
      <c r="L170" s="32">
        <f t="shared" si="6"/>
        <v>0</v>
      </c>
      <c r="M170"/>
      <c r="N170"/>
    </row>
    <row r="171" spans="1:14" ht="22.95" customHeight="1" x14ac:dyDescent="0.25">
      <c r="A171" s="58"/>
      <c r="B171" s="60"/>
      <c r="C171" s="64"/>
      <c r="D171" s="8" t="s">
        <v>396</v>
      </c>
      <c r="E171" s="47"/>
      <c r="F171" s="11"/>
      <c r="G171" s="8">
        <f>IFERROR(VLOOKUP(F171,Šifranti!$F$49:$G$152,2,FALSE),0)</f>
        <v>0</v>
      </c>
      <c r="H171" s="43">
        <f>H167</f>
        <v>0</v>
      </c>
      <c r="I171" s="33"/>
      <c r="J171" s="50">
        <v>0.65</v>
      </c>
      <c r="K171" s="32">
        <f>IF(H171*I171*J171*C167 &lt;= 2000,H171*I171*J171*C167,2000)</f>
        <v>0</v>
      </c>
      <c r="L171" s="32">
        <f t="shared" si="6"/>
        <v>0</v>
      </c>
      <c r="M171"/>
      <c r="N171"/>
    </row>
    <row r="172" spans="1:14" ht="22.95" customHeight="1" x14ac:dyDescent="0.25">
      <c r="A172" s="58"/>
      <c r="B172" s="60"/>
      <c r="C172" s="64"/>
      <c r="D172" s="8" t="s">
        <v>397</v>
      </c>
      <c r="E172" s="47"/>
      <c r="F172" s="11"/>
      <c r="G172" s="8">
        <f>IFERROR(VLOOKUP(F172,Šifranti!$F$49:$G$152,2,FALSE),0)</f>
        <v>0</v>
      </c>
      <c r="H172" s="43">
        <f>H167</f>
        <v>0</v>
      </c>
      <c r="I172" s="33"/>
      <c r="J172" s="50">
        <v>0.65</v>
      </c>
      <c r="K172" s="32">
        <f>IF(H172*I172*J172*C167 &lt;= 2000,H172*I172*J172*C167,2000)</f>
        <v>0</v>
      </c>
      <c r="L172" s="32">
        <f t="shared" si="6"/>
        <v>0</v>
      </c>
      <c r="M172"/>
      <c r="N172"/>
    </row>
    <row r="173" spans="1:14" ht="22.95" customHeight="1" x14ac:dyDescent="0.25">
      <c r="A173" s="57">
        <v>44896</v>
      </c>
      <c r="B173" s="59"/>
      <c r="C173" s="63">
        <f>IF(B173&gt;2805,B173-2805,0)</f>
        <v>0</v>
      </c>
      <c r="D173" s="15" t="s">
        <v>382</v>
      </c>
      <c r="E173" s="47"/>
      <c r="F173" s="11"/>
      <c r="G173" s="8">
        <f>IFERROR(VLOOKUP(F173,Šifranti!$F$5:$G$48,2,FALSE),0)</f>
        <v>0</v>
      </c>
      <c r="H173" s="44"/>
      <c r="I173" s="33"/>
      <c r="J173" s="50">
        <v>1.31</v>
      </c>
      <c r="K173" s="32">
        <f>IF(H173*I173*J173*C173 &lt;= 2000,H173*I173*J173*C173,2000)</f>
        <v>0</v>
      </c>
      <c r="L173" s="32">
        <f t="shared" si="6"/>
        <v>0</v>
      </c>
      <c r="M173"/>
      <c r="N173"/>
    </row>
    <row r="174" spans="1:14" ht="22.95" customHeight="1" x14ac:dyDescent="0.25">
      <c r="A174" s="58"/>
      <c r="B174" s="60"/>
      <c r="C174" s="64"/>
      <c r="D174" s="15" t="s">
        <v>383</v>
      </c>
      <c r="E174" s="47"/>
      <c r="F174" s="11"/>
      <c r="G174" s="8">
        <f>IFERROR(VLOOKUP(F174,Šifranti!$F$5:$G$48,2,FALSE),0)</f>
        <v>0</v>
      </c>
      <c r="H174" s="43">
        <f>H173</f>
        <v>0</v>
      </c>
      <c r="I174" s="33"/>
      <c r="J174" s="50">
        <v>1.31</v>
      </c>
      <c r="K174" s="32">
        <f>IF(H174*I174*J174*C173 &lt;= 2000,H174*I174*J174*C173,2000)</f>
        <v>0</v>
      </c>
      <c r="L174" s="32">
        <f t="shared" si="6"/>
        <v>0</v>
      </c>
      <c r="M174"/>
      <c r="N174"/>
    </row>
    <row r="175" spans="1:14" ht="22.95" customHeight="1" x14ac:dyDescent="0.25">
      <c r="A175" s="58"/>
      <c r="B175" s="60"/>
      <c r="C175" s="64"/>
      <c r="D175" s="8" t="s">
        <v>368</v>
      </c>
      <c r="E175" s="47"/>
      <c r="F175" s="11"/>
      <c r="G175" s="8">
        <f>IFERROR(VLOOKUP(F175,Šifranti!$F$49:$G$152,2,FALSE),0)</f>
        <v>0</v>
      </c>
      <c r="H175" s="43">
        <f>H173</f>
        <v>0</v>
      </c>
      <c r="I175" s="33"/>
      <c r="J175" s="50">
        <v>0.65</v>
      </c>
      <c r="K175" s="32">
        <f>IF(H175*I175*J175*C173 &lt;= 2000,H175*I175*J175*C173,2000)</f>
        <v>0</v>
      </c>
      <c r="L175" s="32">
        <f t="shared" si="6"/>
        <v>0</v>
      </c>
      <c r="M175"/>
      <c r="N175"/>
    </row>
    <row r="176" spans="1:14" ht="22.95" customHeight="1" x14ac:dyDescent="0.25">
      <c r="A176" s="58"/>
      <c r="B176" s="60"/>
      <c r="C176" s="64"/>
      <c r="D176" s="8" t="s">
        <v>369</v>
      </c>
      <c r="E176" s="47"/>
      <c r="F176" s="11"/>
      <c r="G176" s="8">
        <f>IFERROR(VLOOKUP(F176,Šifranti!$F$49:$G$152,2,FALSE),0)</f>
        <v>0</v>
      </c>
      <c r="H176" s="43">
        <f>H173</f>
        <v>0</v>
      </c>
      <c r="I176" s="33"/>
      <c r="J176" s="50">
        <v>0.65</v>
      </c>
      <c r="K176" s="32">
        <f>IF(H176*I176*J176*C173 &lt;= 2000,H176*I176*J176*C173,2000)</f>
        <v>0</v>
      </c>
      <c r="L176" s="32">
        <f t="shared" si="6"/>
        <v>0</v>
      </c>
      <c r="M176"/>
      <c r="N176"/>
    </row>
    <row r="177" spans="1:14" ht="22.95" customHeight="1" x14ac:dyDescent="0.25">
      <c r="A177" s="58"/>
      <c r="B177" s="60"/>
      <c r="C177" s="64"/>
      <c r="D177" s="8" t="s">
        <v>396</v>
      </c>
      <c r="E177" s="47"/>
      <c r="F177" s="11"/>
      <c r="G177" s="8">
        <f>IFERROR(VLOOKUP(F177,Šifranti!$F$49:$G$152,2,FALSE),0)</f>
        <v>0</v>
      </c>
      <c r="H177" s="43">
        <f>H173</f>
        <v>0</v>
      </c>
      <c r="I177" s="33"/>
      <c r="J177" s="50">
        <v>0.65</v>
      </c>
      <c r="K177" s="32">
        <f>IF(H177*I177*J177*C173 &lt;= 2000,H177*I177*J177*C173,2000)</f>
        <v>0</v>
      </c>
      <c r="L177" s="32">
        <f t="shared" si="6"/>
        <v>0</v>
      </c>
      <c r="M177"/>
      <c r="N177"/>
    </row>
    <row r="178" spans="1:14" ht="22.95" customHeight="1" x14ac:dyDescent="0.25">
      <c r="A178" s="58"/>
      <c r="B178" s="60"/>
      <c r="C178" s="64"/>
      <c r="D178" s="8" t="s">
        <v>397</v>
      </c>
      <c r="E178" s="47"/>
      <c r="F178" s="11"/>
      <c r="G178" s="8">
        <f>IFERROR(VLOOKUP(F178,Šifranti!$F$49:$G$152,2,FALSE),0)</f>
        <v>0</v>
      </c>
      <c r="H178" s="43">
        <f>H173</f>
        <v>0</v>
      </c>
      <c r="I178" s="33"/>
      <c r="J178" s="50">
        <v>0.65</v>
      </c>
      <c r="K178" s="32">
        <f>IF(H178*I178*J178*C173 &lt;= 2000,H178*I178*J178*C173,2000)</f>
        <v>0</v>
      </c>
      <c r="L178" s="32">
        <f t="shared" si="6"/>
        <v>0</v>
      </c>
      <c r="M178"/>
      <c r="N178"/>
    </row>
    <row r="179" spans="1:14" ht="22.95" customHeight="1" x14ac:dyDescent="0.25">
      <c r="A179" s="34" t="s">
        <v>320</v>
      </c>
      <c r="B179" s="34"/>
      <c r="C179" s="7"/>
      <c r="D179" s="7"/>
      <c r="E179" s="7"/>
      <c r="F179" s="7"/>
      <c r="G179" s="7"/>
      <c r="H179" s="7"/>
      <c r="I179" s="7"/>
      <c r="J179" s="7"/>
      <c r="K179" s="32">
        <f>SUM(K155:K178)</f>
        <v>0</v>
      </c>
      <c r="L179" s="32">
        <f>SUM(L155:L178)</f>
        <v>0</v>
      </c>
      <c r="M179"/>
      <c r="N179"/>
    </row>
    <row r="180" spans="1:14" ht="22.95" customHeight="1" x14ac:dyDescent="0.25">
      <c r="A180"/>
      <c r="B180"/>
      <c r="C180"/>
      <c r="D180"/>
      <c r="E180"/>
      <c r="F180"/>
      <c r="G180"/>
      <c r="H180"/>
      <c r="I180"/>
      <c r="J180"/>
      <c r="K180"/>
      <c r="L180"/>
      <c r="M180"/>
      <c r="N180"/>
    </row>
    <row r="181" spans="1:14" ht="22.95" customHeight="1" x14ac:dyDescent="0.25">
      <c r="A181" s="26" t="s">
        <v>421</v>
      </c>
      <c r="B181" s="46"/>
      <c r="C181"/>
      <c r="D181"/>
      <c r="E181"/>
      <c r="F181"/>
      <c r="G181"/>
      <c r="H181"/>
      <c r="I181"/>
      <c r="J181"/>
      <c r="K181"/>
      <c r="L181"/>
      <c r="M181"/>
      <c r="N181"/>
    </row>
    <row r="182" spans="1:14" ht="67.8" customHeight="1" x14ac:dyDescent="0.25">
      <c r="A182" s="8" t="s">
        <v>11</v>
      </c>
      <c r="B182" s="8" t="s">
        <v>491</v>
      </c>
      <c r="C182" s="13" t="s">
        <v>412</v>
      </c>
      <c r="D182" s="8" t="s">
        <v>420</v>
      </c>
      <c r="E182" s="8" t="s">
        <v>8</v>
      </c>
      <c r="F182" s="8" t="s">
        <v>9</v>
      </c>
      <c r="G182" s="8" t="s">
        <v>10</v>
      </c>
      <c r="H182" s="8" t="s">
        <v>395</v>
      </c>
      <c r="I182" s="8" t="s">
        <v>372</v>
      </c>
      <c r="J182" s="8" t="s">
        <v>384</v>
      </c>
      <c r="K182" s="13" t="s">
        <v>381</v>
      </c>
      <c r="L182" s="13" t="s">
        <v>380</v>
      </c>
      <c r="M182"/>
      <c r="N182"/>
    </row>
    <row r="183" spans="1:14" ht="22.95" customHeight="1" x14ac:dyDescent="0.25">
      <c r="A183" s="9">
        <v>1</v>
      </c>
      <c r="B183" s="9">
        <v>2</v>
      </c>
      <c r="C183" s="9">
        <v>4</v>
      </c>
      <c r="D183" s="14">
        <v>6</v>
      </c>
      <c r="E183" s="9">
        <v>7</v>
      </c>
      <c r="F183" s="14">
        <v>8</v>
      </c>
      <c r="G183" s="9">
        <v>9</v>
      </c>
      <c r="H183" s="9">
        <v>10</v>
      </c>
      <c r="I183" s="9">
        <v>11</v>
      </c>
      <c r="J183" s="9">
        <v>12</v>
      </c>
      <c r="K183" s="9">
        <v>14</v>
      </c>
      <c r="L183" s="9">
        <v>15</v>
      </c>
      <c r="M183"/>
      <c r="N183"/>
    </row>
    <row r="184" spans="1:14" ht="22.95" customHeight="1" x14ac:dyDescent="0.25">
      <c r="A184" s="57">
        <v>44805</v>
      </c>
      <c r="B184" s="59"/>
      <c r="C184" s="63">
        <f>IF(B184&gt;2805,B184-2805,0)</f>
        <v>0</v>
      </c>
      <c r="D184" s="15" t="s">
        <v>382</v>
      </c>
      <c r="E184" s="47"/>
      <c r="F184" s="11"/>
      <c r="G184" s="8">
        <f>IFERROR(VLOOKUP(F184,Šifranti!$F$5:$G$48,2,FALSE),0)</f>
        <v>0</v>
      </c>
      <c r="H184" s="44"/>
      <c r="I184" s="33"/>
      <c r="J184" s="50">
        <v>1.31</v>
      </c>
      <c r="K184" s="32">
        <f>IF(H184*I184*J184*C184 &lt;= 2000,H184*I184*J184*C184,2000)</f>
        <v>0</v>
      </c>
      <c r="L184" s="32">
        <f t="shared" ref="L184:L207" si="7">K184*1.161</f>
        <v>0</v>
      </c>
      <c r="M184"/>
      <c r="N184"/>
    </row>
    <row r="185" spans="1:14" ht="22.95" customHeight="1" x14ac:dyDescent="0.25">
      <c r="A185" s="58"/>
      <c r="B185" s="60"/>
      <c r="C185" s="64"/>
      <c r="D185" s="15" t="s">
        <v>383</v>
      </c>
      <c r="E185" s="47"/>
      <c r="F185" s="11"/>
      <c r="G185" s="8">
        <f>IFERROR(VLOOKUP(F185,Šifranti!$F$5:$G$48,2,FALSE),0)</f>
        <v>0</v>
      </c>
      <c r="H185" s="43">
        <f>H184</f>
        <v>0</v>
      </c>
      <c r="I185" s="33"/>
      <c r="J185" s="50">
        <v>1.31</v>
      </c>
      <c r="K185" s="32">
        <f>IF(H185*I185*J185*C184 &lt;= 2000,H185*I185*J185*C184,2000)</f>
        <v>0</v>
      </c>
      <c r="L185" s="32">
        <f t="shared" si="7"/>
        <v>0</v>
      </c>
      <c r="M185"/>
      <c r="N185"/>
    </row>
    <row r="186" spans="1:14" ht="22.95" customHeight="1" x14ac:dyDescent="0.25">
      <c r="A186" s="58"/>
      <c r="B186" s="60"/>
      <c r="C186" s="64"/>
      <c r="D186" s="8" t="s">
        <v>368</v>
      </c>
      <c r="E186" s="47"/>
      <c r="F186" s="11"/>
      <c r="G186" s="8">
        <f>IFERROR(VLOOKUP(F186,Šifranti!$F$49:$G$152,2,FALSE),0)</f>
        <v>0</v>
      </c>
      <c r="H186" s="43">
        <f>H184</f>
        <v>0</v>
      </c>
      <c r="I186" s="33"/>
      <c r="J186" s="50">
        <v>0.65</v>
      </c>
      <c r="K186" s="32">
        <f>IF(H186*I186*J186*C184 &lt;= 2000,H186*I186*J186*C184,2000)</f>
        <v>0</v>
      </c>
      <c r="L186" s="32">
        <f t="shared" si="7"/>
        <v>0</v>
      </c>
      <c r="M186"/>
      <c r="N186"/>
    </row>
    <row r="187" spans="1:14" ht="22.95" customHeight="1" x14ac:dyDescent="0.25">
      <c r="A187" s="58"/>
      <c r="B187" s="60"/>
      <c r="C187" s="64"/>
      <c r="D187" s="8" t="s">
        <v>369</v>
      </c>
      <c r="E187" s="47"/>
      <c r="F187" s="11"/>
      <c r="G187" s="8">
        <f>IFERROR(VLOOKUP(F187,Šifranti!$F$49:$G$152,2,FALSE),0)</f>
        <v>0</v>
      </c>
      <c r="H187" s="43">
        <f>H184</f>
        <v>0</v>
      </c>
      <c r="I187" s="33"/>
      <c r="J187" s="50">
        <v>0.65</v>
      </c>
      <c r="K187" s="32">
        <f>IF(H187*I187*J187*C184 &lt;= 2000,H187*I187*J187*C184,2000)</f>
        <v>0</v>
      </c>
      <c r="L187" s="32">
        <f t="shared" si="7"/>
        <v>0</v>
      </c>
      <c r="M187"/>
      <c r="N187"/>
    </row>
    <row r="188" spans="1:14" ht="22.95" customHeight="1" x14ac:dyDescent="0.25">
      <c r="A188" s="58"/>
      <c r="B188" s="60"/>
      <c r="C188" s="64"/>
      <c r="D188" s="8" t="s">
        <v>396</v>
      </c>
      <c r="E188" s="47"/>
      <c r="F188" s="11"/>
      <c r="G188" s="8">
        <f>IFERROR(VLOOKUP(F188,Šifranti!$F$49:$G$152,2,FALSE),0)</f>
        <v>0</v>
      </c>
      <c r="H188" s="43">
        <f>H184</f>
        <v>0</v>
      </c>
      <c r="I188" s="33"/>
      <c r="J188" s="50">
        <v>0.65</v>
      </c>
      <c r="K188" s="32">
        <f>IF(H188*I188*J188*C184 &lt;= 2000,H188*I188*J188*C184,2000)</f>
        <v>0</v>
      </c>
      <c r="L188" s="32">
        <f t="shared" si="7"/>
        <v>0</v>
      </c>
      <c r="M188"/>
      <c r="N188"/>
    </row>
    <row r="189" spans="1:14" ht="22.95" customHeight="1" x14ac:dyDescent="0.25">
      <c r="A189" s="58"/>
      <c r="B189" s="60"/>
      <c r="C189" s="64"/>
      <c r="D189" s="8" t="s">
        <v>397</v>
      </c>
      <c r="E189" s="47"/>
      <c r="F189" s="11"/>
      <c r="G189" s="8">
        <f>IFERROR(VLOOKUP(F189,Šifranti!$F$49:$G$152,2,FALSE),0)</f>
        <v>0</v>
      </c>
      <c r="H189" s="43">
        <f>H184</f>
        <v>0</v>
      </c>
      <c r="I189" s="33"/>
      <c r="J189" s="50">
        <v>0.65</v>
      </c>
      <c r="K189" s="32">
        <f>IF(H189*I189*J189*C184 &lt;= 2000,H189*I189*J189*C184,2000)</f>
        <v>0</v>
      </c>
      <c r="L189" s="32">
        <f t="shared" si="7"/>
        <v>0</v>
      </c>
      <c r="M189"/>
      <c r="N189"/>
    </row>
    <row r="190" spans="1:14" ht="22.95" customHeight="1" x14ac:dyDescent="0.25">
      <c r="A190" s="57">
        <v>44835</v>
      </c>
      <c r="B190" s="59"/>
      <c r="C190" s="63">
        <f>IF(B190&gt;2805,B190-2805,0)</f>
        <v>0</v>
      </c>
      <c r="D190" s="15" t="s">
        <v>382</v>
      </c>
      <c r="E190" s="47"/>
      <c r="F190" s="11"/>
      <c r="G190" s="8">
        <f>IFERROR(VLOOKUP(F190,Šifranti!$F$5:$G$48,2,FALSE),0)</f>
        <v>0</v>
      </c>
      <c r="H190" s="44"/>
      <c r="I190" s="33"/>
      <c r="J190" s="50">
        <v>1.31</v>
      </c>
      <c r="K190" s="32">
        <f>IF(H190*I190*J190*C190 &lt;= 2000,H190*I190*J190*C190,2000)</f>
        <v>0</v>
      </c>
      <c r="L190" s="32">
        <f t="shared" si="7"/>
        <v>0</v>
      </c>
      <c r="M190"/>
      <c r="N190"/>
    </row>
    <row r="191" spans="1:14" ht="22.95" customHeight="1" x14ac:dyDescent="0.25">
      <c r="A191" s="58"/>
      <c r="B191" s="60"/>
      <c r="C191" s="64"/>
      <c r="D191" s="15" t="s">
        <v>383</v>
      </c>
      <c r="E191" s="47"/>
      <c r="F191" s="11"/>
      <c r="G191" s="8">
        <f>IFERROR(VLOOKUP(F191,Šifranti!$F$5:$G$48,2,FALSE),0)</f>
        <v>0</v>
      </c>
      <c r="H191" s="43">
        <f>H190</f>
        <v>0</v>
      </c>
      <c r="I191" s="33"/>
      <c r="J191" s="50">
        <v>1.31</v>
      </c>
      <c r="K191" s="32">
        <f>IF(H191*I191*J191*C190 &lt;= 2000,H191*I191*J191*C190,2000)</f>
        <v>0</v>
      </c>
      <c r="L191" s="32">
        <f t="shared" si="7"/>
        <v>0</v>
      </c>
      <c r="M191"/>
      <c r="N191"/>
    </row>
    <row r="192" spans="1:14" ht="22.95" customHeight="1" x14ac:dyDescent="0.25">
      <c r="A192" s="58"/>
      <c r="B192" s="60"/>
      <c r="C192" s="64"/>
      <c r="D192" s="8" t="s">
        <v>368</v>
      </c>
      <c r="E192" s="47"/>
      <c r="F192" s="11"/>
      <c r="G192" s="8">
        <f>IFERROR(VLOOKUP(F192,Šifranti!$F$49:$G$152,2,FALSE),0)</f>
        <v>0</v>
      </c>
      <c r="H192" s="43">
        <f>H190</f>
        <v>0</v>
      </c>
      <c r="I192" s="33"/>
      <c r="J192" s="50">
        <v>0.65</v>
      </c>
      <c r="K192" s="32">
        <f>IF(H192*I192*J192*C190 &lt;= 2000,H192*I192*J192*C190,2000)</f>
        <v>0</v>
      </c>
      <c r="L192" s="32">
        <f t="shared" si="7"/>
        <v>0</v>
      </c>
      <c r="M192"/>
      <c r="N192"/>
    </row>
    <row r="193" spans="1:14" ht="22.95" customHeight="1" x14ac:dyDescent="0.25">
      <c r="A193" s="58"/>
      <c r="B193" s="60"/>
      <c r="C193" s="64"/>
      <c r="D193" s="8" t="s">
        <v>369</v>
      </c>
      <c r="E193" s="47"/>
      <c r="F193" s="11"/>
      <c r="G193" s="8">
        <f>IFERROR(VLOOKUP(F193,Šifranti!$F$49:$G$152,2,FALSE),0)</f>
        <v>0</v>
      </c>
      <c r="H193" s="43">
        <f>H190</f>
        <v>0</v>
      </c>
      <c r="I193" s="33"/>
      <c r="J193" s="50">
        <v>0.65</v>
      </c>
      <c r="K193" s="32">
        <f>IF(H193*I193*J193*C190 &lt;= 2000,H193*I193*J193*C190,2000)</f>
        <v>0</v>
      </c>
      <c r="L193" s="32">
        <f t="shared" si="7"/>
        <v>0</v>
      </c>
      <c r="M193"/>
      <c r="N193"/>
    </row>
    <row r="194" spans="1:14" ht="22.95" customHeight="1" x14ac:dyDescent="0.25">
      <c r="A194" s="58"/>
      <c r="B194" s="60"/>
      <c r="C194" s="64"/>
      <c r="D194" s="8" t="s">
        <v>396</v>
      </c>
      <c r="E194" s="47"/>
      <c r="F194" s="11"/>
      <c r="G194" s="8">
        <f>IFERROR(VLOOKUP(F194,Šifranti!$F$49:$G$152,2,FALSE),0)</f>
        <v>0</v>
      </c>
      <c r="H194" s="43">
        <f>H190</f>
        <v>0</v>
      </c>
      <c r="I194" s="33"/>
      <c r="J194" s="50">
        <v>0.65</v>
      </c>
      <c r="K194" s="32">
        <f>IF(H194*I194*J194*C190 &lt;= 2000,H194*I194*J194*C190,2000)</f>
        <v>0</v>
      </c>
      <c r="L194" s="32">
        <f t="shared" si="7"/>
        <v>0</v>
      </c>
      <c r="M194"/>
      <c r="N194"/>
    </row>
    <row r="195" spans="1:14" ht="22.95" customHeight="1" x14ac:dyDescent="0.25">
      <c r="A195" s="58"/>
      <c r="B195" s="60"/>
      <c r="C195" s="64"/>
      <c r="D195" s="8" t="s">
        <v>397</v>
      </c>
      <c r="E195" s="47"/>
      <c r="F195" s="11"/>
      <c r="G195" s="8">
        <f>IFERROR(VLOOKUP(F195,Šifranti!$F$49:$G$152,2,FALSE),0)</f>
        <v>0</v>
      </c>
      <c r="H195" s="43">
        <f>H190</f>
        <v>0</v>
      </c>
      <c r="I195" s="33"/>
      <c r="J195" s="50">
        <v>0.65</v>
      </c>
      <c r="K195" s="32">
        <f>IF(H195*I195*J195*C190 &lt;= 2000,H195*I195*J195*C190,2000)</f>
        <v>0</v>
      </c>
      <c r="L195" s="32">
        <f t="shared" si="7"/>
        <v>0</v>
      </c>
      <c r="M195"/>
      <c r="N195"/>
    </row>
    <row r="196" spans="1:14" ht="22.95" customHeight="1" x14ac:dyDescent="0.25">
      <c r="A196" s="57">
        <v>44866</v>
      </c>
      <c r="B196" s="59"/>
      <c r="C196" s="63">
        <f>IF(B196&gt;2805,B196-2805,0)</f>
        <v>0</v>
      </c>
      <c r="D196" s="15" t="s">
        <v>382</v>
      </c>
      <c r="E196" s="47"/>
      <c r="F196" s="11"/>
      <c r="G196" s="8">
        <f>IFERROR(VLOOKUP(F196,Šifranti!$F$5:$G$48,2,FALSE),0)</f>
        <v>0</v>
      </c>
      <c r="H196" s="44"/>
      <c r="I196" s="33"/>
      <c r="J196" s="50">
        <v>1.31</v>
      </c>
      <c r="K196" s="32">
        <f>IF(H196*I196*J196*C196 &lt;= 2000,H196*I196*J196*C196,2000)</f>
        <v>0</v>
      </c>
      <c r="L196" s="32">
        <f t="shared" si="7"/>
        <v>0</v>
      </c>
      <c r="M196"/>
      <c r="N196"/>
    </row>
    <row r="197" spans="1:14" ht="22.95" customHeight="1" x14ac:dyDescent="0.25">
      <c r="A197" s="58"/>
      <c r="B197" s="60"/>
      <c r="C197" s="64"/>
      <c r="D197" s="15" t="s">
        <v>383</v>
      </c>
      <c r="E197" s="47"/>
      <c r="F197" s="11"/>
      <c r="G197" s="8">
        <f>IFERROR(VLOOKUP(F197,Šifranti!$F$5:$G$48,2,FALSE),0)</f>
        <v>0</v>
      </c>
      <c r="H197" s="43">
        <f>H196</f>
        <v>0</v>
      </c>
      <c r="I197" s="33"/>
      <c r="J197" s="50">
        <v>1.31</v>
      </c>
      <c r="K197" s="32">
        <f>IF(H197*I197*J197*C196 &lt;= 2000,H197*I197*J197*C196,2000)</f>
        <v>0</v>
      </c>
      <c r="L197" s="32">
        <f t="shared" si="7"/>
        <v>0</v>
      </c>
      <c r="M197"/>
      <c r="N197"/>
    </row>
    <row r="198" spans="1:14" ht="22.95" customHeight="1" x14ac:dyDescent="0.25">
      <c r="A198" s="58"/>
      <c r="B198" s="60"/>
      <c r="C198" s="64"/>
      <c r="D198" s="8" t="s">
        <v>368</v>
      </c>
      <c r="E198" s="47"/>
      <c r="F198" s="11"/>
      <c r="G198" s="8">
        <f>IFERROR(VLOOKUP(F198,Šifranti!$F$49:$G$152,2,FALSE),0)</f>
        <v>0</v>
      </c>
      <c r="H198" s="43">
        <f>H196</f>
        <v>0</v>
      </c>
      <c r="I198" s="33"/>
      <c r="J198" s="50">
        <v>0.65</v>
      </c>
      <c r="K198" s="32">
        <f>IF(H198*I198*J198*C196 &lt;= 2000,H198*I198*J198*C196,2000)</f>
        <v>0</v>
      </c>
      <c r="L198" s="32">
        <f t="shared" si="7"/>
        <v>0</v>
      </c>
      <c r="M198"/>
      <c r="N198"/>
    </row>
    <row r="199" spans="1:14" ht="22.95" customHeight="1" x14ac:dyDescent="0.25">
      <c r="A199" s="58"/>
      <c r="B199" s="60"/>
      <c r="C199" s="64"/>
      <c r="D199" s="8" t="s">
        <v>369</v>
      </c>
      <c r="E199" s="47"/>
      <c r="F199" s="11"/>
      <c r="G199" s="8">
        <f>IFERROR(VLOOKUP(F199,Šifranti!$F$49:$G$152,2,FALSE),0)</f>
        <v>0</v>
      </c>
      <c r="H199" s="43">
        <f>H196</f>
        <v>0</v>
      </c>
      <c r="I199" s="33"/>
      <c r="J199" s="50">
        <v>0.65</v>
      </c>
      <c r="K199" s="32">
        <f>IF(H199*I199*J199*C196 &lt;= 2000,H199*I199*J199*C196,2000)</f>
        <v>0</v>
      </c>
      <c r="L199" s="32">
        <f t="shared" si="7"/>
        <v>0</v>
      </c>
      <c r="M199"/>
      <c r="N199"/>
    </row>
    <row r="200" spans="1:14" ht="22.95" customHeight="1" x14ac:dyDescent="0.25">
      <c r="A200" s="58"/>
      <c r="B200" s="60"/>
      <c r="C200" s="64"/>
      <c r="D200" s="8" t="s">
        <v>396</v>
      </c>
      <c r="E200" s="47"/>
      <c r="F200" s="11"/>
      <c r="G200" s="8">
        <f>IFERROR(VLOOKUP(F200,Šifranti!$F$49:$G$152,2,FALSE),0)</f>
        <v>0</v>
      </c>
      <c r="H200" s="43">
        <f>H196</f>
        <v>0</v>
      </c>
      <c r="I200" s="33"/>
      <c r="J200" s="50">
        <v>0.65</v>
      </c>
      <c r="K200" s="32">
        <f>IF(H200*I200*J200*C196 &lt;= 2000,H200*I200*J200*C196,2000)</f>
        <v>0</v>
      </c>
      <c r="L200" s="32">
        <f t="shared" si="7"/>
        <v>0</v>
      </c>
      <c r="M200"/>
      <c r="N200"/>
    </row>
    <row r="201" spans="1:14" ht="22.95" customHeight="1" x14ac:dyDescent="0.25">
      <c r="A201" s="58"/>
      <c r="B201" s="60"/>
      <c r="C201" s="64"/>
      <c r="D201" s="8" t="s">
        <v>397</v>
      </c>
      <c r="E201" s="47"/>
      <c r="F201" s="11"/>
      <c r="G201" s="8">
        <f>IFERROR(VLOOKUP(F201,Šifranti!$F$49:$G$152,2,FALSE),0)</f>
        <v>0</v>
      </c>
      <c r="H201" s="43">
        <f>H196</f>
        <v>0</v>
      </c>
      <c r="I201" s="33"/>
      <c r="J201" s="50">
        <v>0.65</v>
      </c>
      <c r="K201" s="32">
        <f>IF(H201*I201*J201*C196 &lt;= 2000,H201*I201*J201*C196,2000)</f>
        <v>0</v>
      </c>
      <c r="L201" s="32">
        <f t="shared" si="7"/>
        <v>0</v>
      </c>
      <c r="M201"/>
      <c r="N201"/>
    </row>
    <row r="202" spans="1:14" ht="22.95" customHeight="1" x14ac:dyDescent="0.25">
      <c r="A202" s="57">
        <v>44896</v>
      </c>
      <c r="B202" s="59"/>
      <c r="C202" s="63">
        <f>IF(B202&gt;2805,B202-2805,0)</f>
        <v>0</v>
      </c>
      <c r="D202" s="15" t="s">
        <v>382</v>
      </c>
      <c r="E202" s="47"/>
      <c r="F202" s="11"/>
      <c r="G202" s="8">
        <f>IFERROR(VLOOKUP(F202,Šifranti!$F$5:$G$48,2,FALSE),0)</f>
        <v>0</v>
      </c>
      <c r="H202" s="44"/>
      <c r="I202" s="33"/>
      <c r="J202" s="50">
        <v>1.31</v>
      </c>
      <c r="K202" s="32">
        <f>IF(H202*I202*J202*C202 &lt;= 2000,H202*I202*J202*C202,2000)</f>
        <v>0</v>
      </c>
      <c r="L202" s="32">
        <f t="shared" si="7"/>
        <v>0</v>
      </c>
      <c r="M202"/>
      <c r="N202"/>
    </row>
    <row r="203" spans="1:14" ht="22.95" customHeight="1" x14ac:dyDescent="0.25">
      <c r="A203" s="58"/>
      <c r="B203" s="60"/>
      <c r="C203" s="64"/>
      <c r="D203" s="15" t="s">
        <v>383</v>
      </c>
      <c r="E203" s="47"/>
      <c r="F203" s="11"/>
      <c r="G203" s="8">
        <f>IFERROR(VLOOKUP(F203,Šifranti!$F$5:$G$48,2,FALSE),0)</f>
        <v>0</v>
      </c>
      <c r="H203" s="43">
        <f>H202</f>
        <v>0</v>
      </c>
      <c r="I203" s="33"/>
      <c r="J203" s="50">
        <v>1.31</v>
      </c>
      <c r="K203" s="32">
        <f>IF(H203*I203*J203*C202 &lt;= 2000,H203*I203*J203*C202,2000)</f>
        <v>0</v>
      </c>
      <c r="L203" s="32">
        <f t="shared" si="7"/>
        <v>0</v>
      </c>
      <c r="M203"/>
      <c r="N203"/>
    </row>
    <row r="204" spans="1:14" ht="22.95" customHeight="1" x14ac:dyDescent="0.25">
      <c r="A204" s="58"/>
      <c r="B204" s="60"/>
      <c r="C204" s="64"/>
      <c r="D204" s="8" t="s">
        <v>368</v>
      </c>
      <c r="E204" s="47"/>
      <c r="F204" s="11"/>
      <c r="G204" s="8">
        <f>IFERROR(VLOOKUP(F204,Šifranti!$F$49:$G$152,2,FALSE),0)</f>
        <v>0</v>
      </c>
      <c r="H204" s="43">
        <f>H202</f>
        <v>0</v>
      </c>
      <c r="I204" s="33"/>
      <c r="J204" s="50">
        <v>0.65</v>
      </c>
      <c r="K204" s="32">
        <f>IF(H204*I204*J204*C202 &lt;= 2000,H204*I204*J204*C202,2000)</f>
        <v>0</v>
      </c>
      <c r="L204" s="32">
        <f t="shared" si="7"/>
        <v>0</v>
      </c>
      <c r="M204"/>
      <c r="N204"/>
    </row>
    <row r="205" spans="1:14" ht="22.95" customHeight="1" x14ac:dyDescent="0.25">
      <c r="A205" s="58"/>
      <c r="B205" s="60"/>
      <c r="C205" s="64"/>
      <c r="D205" s="8" t="s">
        <v>369</v>
      </c>
      <c r="E205" s="47"/>
      <c r="F205" s="11"/>
      <c r="G205" s="8">
        <f>IFERROR(VLOOKUP(F205,Šifranti!$F$49:$G$152,2,FALSE),0)</f>
        <v>0</v>
      </c>
      <c r="H205" s="43">
        <f>H202</f>
        <v>0</v>
      </c>
      <c r="I205" s="33"/>
      <c r="J205" s="50">
        <v>0.65</v>
      </c>
      <c r="K205" s="32">
        <f>IF(H205*I205*J205*C202 &lt;= 2000,H205*I205*J205*C202,2000)</f>
        <v>0</v>
      </c>
      <c r="L205" s="32">
        <f t="shared" si="7"/>
        <v>0</v>
      </c>
      <c r="M205"/>
      <c r="N205"/>
    </row>
    <row r="206" spans="1:14" ht="22.95" customHeight="1" x14ac:dyDescent="0.25">
      <c r="A206" s="58"/>
      <c r="B206" s="60"/>
      <c r="C206" s="64"/>
      <c r="D206" s="8" t="s">
        <v>396</v>
      </c>
      <c r="E206" s="47"/>
      <c r="F206" s="11"/>
      <c r="G206" s="8">
        <f>IFERROR(VLOOKUP(F206,Šifranti!$F$49:$G$152,2,FALSE),0)</f>
        <v>0</v>
      </c>
      <c r="H206" s="43">
        <f>H202</f>
        <v>0</v>
      </c>
      <c r="I206" s="33"/>
      <c r="J206" s="50">
        <v>0.65</v>
      </c>
      <c r="K206" s="32">
        <f>IF(H206*I206*J206*C202 &lt;= 2000,H206*I206*J206*C202,2000)</f>
        <v>0</v>
      </c>
      <c r="L206" s="32">
        <f t="shared" si="7"/>
        <v>0</v>
      </c>
      <c r="M206"/>
      <c r="N206"/>
    </row>
    <row r="207" spans="1:14" ht="22.95" customHeight="1" x14ac:dyDescent="0.25">
      <c r="A207" s="58"/>
      <c r="B207" s="60"/>
      <c r="C207" s="64"/>
      <c r="D207" s="8" t="s">
        <v>397</v>
      </c>
      <c r="E207" s="47"/>
      <c r="F207" s="11"/>
      <c r="G207" s="8">
        <f>IFERROR(VLOOKUP(F207,Šifranti!$F$49:$G$152,2,FALSE),0)</f>
        <v>0</v>
      </c>
      <c r="H207" s="43">
        <f>H202</f>
        <v>0</v>
      </c>
      <c r="I207" s="33"/>
      <c r="J207" s="50">
        <v>0.65</v>
      </c>
      <c r="K207" s="32">
        <f>IF(H207*I207*J207*C202 &lt;= 2000,H207*I207*J207*C202,2000)</f>
        <v>0</v>
      </c>
      <c r="L207" s="32">
        <f t="shared" si="7"/>
        <v>0</v>
      </c>
      <c r="M207"/>
      <c r="N207"/>
    </row>
    <row r="208" spans="1:14" ht="22.95" customHeight="1" x14ac:dyDescent="0.25">
      <c r="A208" s="34" t="s">
        <v>320</v>
      </c>
      <c r="B208" s="34"/>
      <c r="C208" s="7"/>
      <c r="D208" s="7"/>
      <c r="E208" s="7"/>
      <c r="F208" s="7"/>
      <c r="G208" s="7"/>
      <c r="H208" s="7"/>
      <c r="I208" s="7"/>
      <c r="J208" s="7"/>
      <c r="K208" s="32">
        <f>SUM(K184:K207)</f>
        <v>0</v>
      </c>
      <c r="L208" s="32">
        <f>SUM(L184:L207)</f>
        <v>0</v>
      </c>
      <c r="M208"/>
      <c r="N208"/>
    </row>
    <row r="209" spans="1:14" ht="22.95" customHeight="1" x14ac:dyDescent="0.25">
      <c r="A209"/>
      <c r="B209"/>
      <c r="C209"/>
      <c r="D209"/>
      <c r="E209"/>
      <c r="F209"/>
      <c r="G209"/>
      <c r="H209"/>
      <c r="I209"/>
      <c r="J209"/>
      <c r="K209"/>
      <c r="L209"/>
      <c r="M209"/>
      <c r="N209"/>
    </row>
    <row r="210" spans="1:14" ht="22.95" customHeight="1" x14ac:dyDescent="0.25">
      <c r="A210" s="26" t="s">
        <v>422</v>
      </c>
      <c r="B210" s="46"/>
      <c r="C210"/>
      <c r="D210"/>
      <c r="E210"/>
      <c r="F210"/>
      <c r="G210"/>
      <c r="H210"/>
      <c r="I210"/>
      <c r="J210"/>
      <c r="K210"/>
      <c r="L210"/>
      <c r="M210"/>
      <c r="N210"/>
    </row>
    <row r="211" spans="1:14" ht="88.2" customHeight="1" x14ac:dyDescent="0.25">
      <c r="A211" s="8" t="s">
        <v>11</v>
      </c>
      <c r="B211" s="8" t="s">
        <v>491</v>
      </c>
      <c r="C211" s="13" t="s">
        <v>412</v>
      </c>
      <c r="D211" s="8" t="s">
        <v>420</v>
      </c>
      <c r="E211" s="8" t="s">
        <v>8</v>
      </c>
      <c r="F211" s="8" t="s">
        <v>9</v>
      </c>
      <c r="G211" s="8" t="s">
        <v>10</v>
      </c>
      <c r="H211" s="8" t="s">
        <v>395</v>
      </c>
      <c r="I211" s="8" t="s">
        <v>372</v>
      </c>
      <c r="J211" s="8" t="s">
        <v>384</v>
      </c>
      <c r="K211" s="13" t="s">
        <v>381</v>
      </c>
      <c r="L211" s="13" t="s">
        <v>380</v>
      </c>
      <c r="M211"/>
      <c r="N211"/>
    </row>
    <row r="212" spans="1:14" ht="22.95" customHeight="1" x14ac:dyDescent="0.25">
      <c r="A212" s="9">
        <v>1</v>
      </c>
      <c r="B212" s="9">
        <v>2</v>
      </c>
      <c r="C212" s="9">
        <v>4</v>
      </c>
      <c r="D212" s="14">
        <v>6</v>
      </c>
      <c r="E212" s="9">
        <v>7</v>
      </c>
      <c r="F212" s="14">
        <v>8</v>
      </c>
      <c r="G212" s="9">
        <v>9</v>
      </c>
      <c r="H212" s="9">
        <v>10</v>
      </c>
      <c r="I212" s="9">
        <v>11</v>
      </c>
      <c r="J212" s="9">
        <v>12</v>
      </c>
      <c r="K212" s="9">
        <v>14</v>
      </c>
      <c r="L212" s="9">
        <v>15</v>
      </c>
      <c r="M212"/>
      <c r="N212"/>
    </row>
    <row r="213" spans="1:14" ht="22.95" customHeight="1" x14ac:dyDescent="0.25">
      <c r="A213" s="57">
        <v>44805</v>
      </c>
      <c r="B213" s="59"/>
      <c r="C213" s="63">
        <f>IF(B213&gt;2805,B213-2805,0)</f>
        <v>0</v>
      </c>
      <c r="D213" s="15" t="s">
        <v>382</v>
      </c>
      <c r="E213" s="47"/>
      <c r="F213" s="11"/>
      <c r="G213" s="8">
        <f>IFERROR(VLOOKUP(F213,Šifranti!$F$5:$G$48,2,FALSE),0)</f>
        <v>0</v>
      </c>
      <c r="H213" s="44"/>
      <c r="I213" s="33"/>
      <c r="J213" s="50">
        <v>1.31</v>
      </c>
      <c r="K213" s="32">
        <f>IF(H213*I213*J213*C213 &lt;= 2000,H213*I213*J213*C213,2000)</f>
        <v>0</v>
      </c>
      <c r="L213" s="32">
        <f t="shared" ref="L213:L236" si="8">K213*1.161</f>
        <v>0</v>
      </c>
      <c r="M213"/>
      <c r="N213"/>
    </row>
    <row r="214" spans="1:14" ht="22.95" customHeight="1" x14ac:dyDescent="0.25">
      <c r="A214" s="58"/>
      <c r="B214" s="60"/>
      <c r="C214" s="64"/>
      <c r="D214" s="15" t="s">
        <v>383</v>
      </c>
      <c r="E214" s="47"/>
      <c r="F214" s="11"/>
      <c r="G214" s="8">
        <f>IFERROR(VLOOKUP(F214,Šifranti!$F$5:$G$48,2,FALSE),0)</f>
        <v>0</v>
      </c>
      <c r="H214" s="43">
        <f>H213</f>
        <v>0</v>
      </c>
      <c r="I214" s="33"/>
      <c r="J214" s="50">
        <v>1.31</v>
      </c>
      <c r="K214" s="32">
        <f>IF(H214*I214*J214*C213 &lt;= 2000,H214*I214*J214*C213,2000)</f>
        <v>0</v>
      </c>
      <c r="L214" s="32">
        <f t="shared" si="8"/>
        <v>0</v>
      </c>
      <c r="M214"/>
      <c r="N214"/>
    </row>
    <row r="215" spans="1:14" ht="22.95" customHeight="1" x14ac:dyDescent="0.25">
      <c r="A215" s="58"/>
      <c r="B215" s="60"/>
      <c r="C215" s="64"/>
      <c r="D215" s="8" t="s">
        <v>368</v>
      </c>
      <c r="E215" s="47"/>
      <c r="F215" s="11"/>
      <c r="G215" s="8">
        <f>IFERROR(VLOOKUP(F215,Šifranti!$F$49:$G$152,2,FALSE),0)</f>
        <v>0</v>
      </c>
      <c r="H215" s="43">
        <f>H213</f>
        <v>0</v>
      </c>
      <c r="I215" s="33"/>
      <c r="J215" s="50">
        <v>0.65</v>
      </c>
      <c r="K215" s="32">
        <f>IF(H215*I215*J215*C213 &lt;= 2000,H215*I215*J215*C213,2000)</f>
        <v>0</v>
      </c>
      <c r="L215" s="32">
        <f t="shared" si="8"/>
        <v>0</v>
      </c>
      <c r="M215"/>
      <c r="N215"/>
    </row>
    <row r="216" spans="1:14" ht="22.95" customHeight="1" x14ac:dyDescent="0.25">
      <c r="A216" s="58"/>
      <c r="B216" s="60"/>
      <c r="C216" s="64"/>
      <c r="D216" s="8" t="s">
        <v>369</v>
      </c>
      <c r="E216" s="47"/>
      <c r="F216" s="11"/>
      <c r="G216" s="8">
        <f>IFERROR(VLOOKUP(F216,Šifranti!$F$49:$G$152,2,FALSE),0)</f>
        <v>0</v>
      </c>
      <c r="H216" s="43">
        <f>H213</f>
        <v>0</v>
      </c>
      <c r="I216" s="33"/>
      <c r="J216" s="50">
        <v>0.65</v>
      </c>
      <c r="K216" s="32">
        <f>IF(H216*I216*J216*C213 &lt;= 2000,H216*I216*J216*C213,2000)</f>
        <v>0</v>
      </c>
      <c r="L216" s="32">
        <f t="shared" si="8"/>
        <v>0</v>
      </c>
      <c r="M216"/>
      <c r="N216"/>
    </row>
    <row r="217" spans="1:14" ht="22.95" customHeight="1" x14ac:dyDescent="0.25">
      <c r="A217" s="58"/>
      <c r="B217" s="60"/>
      <c r="C217" s="64"/>
      <c r="D217" s="8" t="s">
        <v>396</v>
      </c>
      <c r="E217" s="47"/>
      <c r="F217" s="11"/>
      <c r="G217" s="8">
        <f>IFERROR(VLOOKUP(F217,Šifranti!$F$49:$G$152,2,FALSE),0)</f>
        <v>0</v>
      </c>
      <c r="H217" s="43">
        <f>H213</f>
        <v>0</v>
      </c>
      <c r="I217" s="33"/>
      <c r="J217" s="50">
        <v>0.65</v>
      </c>
      <c r="K217" s="32">
        <f>IF(H217*I217*J217*C213 &lt;= 2000,H217*I217*J217*C213,2000)</f>
        <v>0</v>
      </c>
      <c r="L217" s="32">
        <f t="shared" si="8"/>
        <v>0</v>
      </c>
      <c r="M217"/>
      <c r="N217"/>
    </row>
    <row r="218" spans="1:14" ht="22.95" customHeight="1" x14ac:dyDescent="0.25">
      <c r="A218" s="58"/>
      <c r="B218" s="60"/>
      <c r="C218" s="64"/>
      <c r="D218" s="8" t="s">
        <v>397</v>
      </c>
      <c r="E218" s="47"/>
      <c r="F218" s="11"/>
      <c r="G218" s="8">
        <f>IFERROR(VLOOKUP(F218,Šifranti!$F$49:$G$152,2,FALSE),0)</f>
        <v>0</v>
      </c>
      <c r="H218" s="43">
        <f>H213</f>
        <v>0</v>
      </c>
      <c r="I218" s="33"/>
      <c r="J218" s="50">
        <v>0.65</v>
      </c>
      <c r="K218" s="32">
        <f>IF(H218*I218*J218*C213 &lt;= 2000,H218*I218*J218*C213,2000)</f>
        <v>0</v>
      </c>
      <c r="L218" s="32">
        <f t="shared" si="8"/>
        <v>0</v>
      </c>
      <c r="M218"/>
      <c r="N218"/>
    </row>
    <row r="219" spans="1:14" ht="22.95" customHeight="1" x14ac:dyDescent="0.25">
      <c r="A219" s="57">
        <v>44835</v>
      </c>
      <c r="B219" s="59"/>
      <c r="C219" s="63">
        <f>IF(B219&gt;2805,B219-2805,0)</f>
        <v>0</v>
      </c>
      <c r="D219" s="15" t="s">
        <v>382</v>
      </c>
      <c r="E219" s="47"/>
      <c r="F219" s="11"/>
      <c r="G219" s="8">
        <f>IFERROR(VLOOKUP(F219,Šifranti!$F$5:$G$48,2,FALSE),0)</f>
        <v>0</v>
      </c>
      <c r="H219" s="44"/>
      <c r="I219" s="33"/>
      <c r="J219" s="50">
        <v>1.31</v>
      </c>
      <c r="K219" s="32">
        <f>IF(H219*I219*J219*C219 &lt;= 2000,H219*I219*J219*C219,2000)</f>
        <v>0</v>
      </c>
      <c r="L219" s="32">
        <f t="shared" si="8"/>
        <v>0</v>
      </c>
      <c r="M219"/>
      <c r="N219"/>
    </row>
    <row r="220" spans="1:14" ht="22.95" customHeight="1" x14ac:dyDescent="0.25">
      <c r="A220" s="58"/>
      <c r="B220" s="60"/>
      <c r="C220" s="64"/>
      <c r="D220" s="15" t="s">
        <v>383</v>
      </c>
      <c r="E220" s="47"/>
      <c r="F220" s="11"/>
      <c r="G220" s="8">
        <f>IFERROR(VLOOKUP(F220,Šifranti!$F$5:$G$48,2,FALSE),0)</f>
        <v>0</v>
      </c>
      <c r="H220" s="43">
        <f>H219</f>
        <v>0</v>
      </c>
      <c r="I220" s="33"/>
      <c r="J220" s="50">
        <v>1.31</v>
      </c>
      <c r="K220" s="32">
        <f>IF(H220*I220*J220*C219 &lt;= 2000,H220*I220*J220*C219,2000)</f>
        <v>0</v>
      </c>
      <c r="L220" s="32">
        <f t="shared" si="8"/>
        <v>0</v>
      </c>
      <c r="M220"/>
      <c r="N220"/>
    </row>
    <row r="221" spans="1:14" ht="22.95" customHeight="1" x14ac:dyDescent="0.25">
      <c r="A221" s="58"/>
      <c r="B221" s="60"/>
      <c r="C221" s="64"/>
      <c r="D221" s="8" t="s">
        <v>368</v>
      </c>
      <c r="E221" s="47"/>
      <c r="F221" s="11"/>
      <c r="G221" s="8">
        <f>IFERROR(VLOOKUP(F221,Šifranti!$F$49:$G$152,2,FALSE),0)</f>
        <v>0</v>
      </c>
      <c r="H221" s="43">
        <f>H219</f>
        <v>0</v>
      </c>
      <c r="I221" s="33"/>
      <c r="J221" s="50">
        <v>0.65</v>
      </c>
      <c r="K221" s="32">
        <f>IF(H221*I221*J221*C219 &lt;= 2000,H221*I221*J221*C219,2000)</f>
        <v>0</v>
      </c>
      <c r="L221" s="32">
        <f t="shared" si="8"/>
        <v>0</v>
      </c>
      <c r="M221"/>
      <c r="N221"/>
    </row>
    <row r="222" spans="1:14" ht="22.95" customHeight="1" x14ac:dyDescent="0.25">
      <c r="A222" s="58"/>
      <c r="B222" s="60"/>
      <c r="C222" s="64"/>
      <c r="D222" s="8" t="s">
        <v>369</v>
      </c>
      <c r="E222" s="47"/>
      <c r="F222" s="11"/>
      <c r="G222" s="8">
        <f>IFERROR(VLOOKUP(F222,Šifranti!$F$49:$G$152,2,FALSE),0)</f>
        <v>0</v>
      </c>
      <c r="H222" s="43">
        <f>H219</f>
        <v>0</v>
      </c>
      <c r="I222" s="33"/>
      <c r="J222" s="50">
        <v>0.65</v>
      </c>
      <c r="K222" s="32">
        <f>IF(H222*I222*J222*C219 &lt;= 2000,H222*I222*J222*C219,2000)</f>
        <v>0</v>
      </c>
      <c r="L222" s="32">
        <f t="shared" si="8"/>
        <v>0</v>
      </c>
      <c r="M222"/>
      <c r="N222"/>
    </row>
    <row r="223" spans="1:14" ht="22.95" customHeight="1" x14ac:dyDescent="0.25">
      <c r="A223" s="58"/>
      <c r="B223" s="60"/>
      <c r="C223" s="64"/>
      <c r="D223" s="8" t="s">
        <v>396</v>
      </c>
      <c r="E223" s="47"/>
      <c r="F223" s="11"/>
      <c r="G223" s="8">
        <f>IFERROR(VLOOKUP(F223,Šifranti!$F$49:$G$152,2,FALSE),0)</f>
        <v>0</v>
      </c>
      <c r="H223" s="43">
        <f>H219</f>
        <v>0</v>
      </c>
      <c r="I223" s="33"/>
      <c r="J223" s="50">
        <v>0.65</v>
      </c>
      <c r="K223" s="32">
        <f>IF(H223*I223*J223*C219 &lt;= 2000,H223*I223*J223*C219,2000)</f>
        <v>0</v>
      </c>
      <c r="L223" s="32">
        <f t="shared" si="8"/>
        <v>0</v>
      </c>
      <c r="M223"/>
      <c r="N223"/>
    </row>
    <row r="224" spans="1:14" ht="22.95" customHeight="1" x14ac:dyDescent="0.25">
      <c r="A224" s="58"/>
      <c r="B224" s="60"/>
      <c r="C224" s="64"/>
      <c r="D224" s="8" t="s">
        <v>397</v>
      </c>
      <c r="E224" s="47"/>
      <c r="F224" s="11"/>
      <c r="G224" s="8">
        <f>IFERROR(VLOOKUP(F224,Šifranti!$F$49:$G$152,2,FALSE),0)</f>
        <v>0</v>
      </c>
      <c r="H224" s="43">
        <f>H219</f>
        <v>0</v>
      </c>
      <c r="I224" s="33"/>
      <c r="J224" s="50">
        <v>0.65</v>
      </c>
      <c r="K224" s="32">
        <f>IF(H224*I224*J224*C219 &lt;= 2000,H224*I224*J224*C219,2000)</f>
        <v>0</v>
      </c>
      <c r="L224" s="32">
        <f t="shared" si="8"/>
        <v>0</v>
      </c>
      <c r="M224"/>
      <c r="N224"/>
    </row>
    <row r="225" spans="1:14" ht="22.95" customHeight="1" x14ac:dyDescent="0.25">
      <c r="A225" s="57">
        <v>44866</v>
      </c>
      <c r="B225" s="59"/>
      <c r="C225" s="63">
        <f>IF(B225&gt;2805,B225-2805,0)</f>
        <v>0</v>
      </c>
      <c r="D225" s="15" t="s">
        <v>382</v>
      </c>
      <c r="E225" s="47"/>
      <c r="F225" s="11"/>
      <c r="G225" s="8">
        <f>IFERROR(VLOOKUP(F225,Šifranti!$F$5:$G$48,2,FALSE),0)</f>
        <v>0</v>
      </c>
      <c r="H225" s="44"/>
      <c r="I225" s="33"/>
      <c r="J225" s="50">
        <v>1.31</v>
      </c>
      <c r="K225" s="32">
        <f>IF(H225*I225*J225*C225 &lt;= 2000,H225*I225*J225*C225,2000)</f>
        <v>0</v>
      </c>
      <c r="L225" s="32">
        <f t="shared" si="8"/>
        <v>0</v>
      </c>
      <c r="M225"/>
      <c r="N225"/>
    </row>
    <row r="226" spans="1:14" ht="22.95" customHeight="1" x14ac:dyDescent="0.25">
      <c r="A226" s="58"/>
      <c r="B226" s="60"/>
      <c r="C226" s="64"/>
      <c r="D226" s="15" t="s">
        <v>383</v>
      </c>
      <c r="E226" s="47"/>
      <c r="F226" s="11"/>
      <c r="G226" s="8">
        <f>IFERROR(VLOOKUP(F226,Šifranti!$F$5:$G$48,2,FALSE),0)</f>
        <v>0</v>
      </c>
      <c r="H226" s="43">
        <f>H225</f>
        <v>0</v>
      </c>
      <c r="I226" s="33"/>
      <c r="J226" s="50">
        <v>1.31</v>
      </c>
      <c r="K226" s="32">
        <f>IF(H226*I226*J226*C225 &lt;= 2000,H226*I226*J226*C225,2000)</f>
        <v>0</v>
      </c>
      <c r="L226" s="32">
        <f t="shared" si="8"/>
        <v>0</v>
      </c>
      <c r="M226"/>
      <c r="N226"/>
    </row>
    <row r="227" spans="1:14" ht="22.95" customHeight="1" x14ac:dyDescent="0.25">
      <c r="A227" s="58"/>
      <c r="B227" s="60"/>
      <c r="C227" s="64"/>
      <c r="D227" s="8" t="s">
        <v>368</v>
      </c>
      <c r="E227" s="47"/>
      <c r="F227" s="11"/>
      <c r="G227" s="8">
        <f>IFERROR(VLOOKUP(F227,Šifranti!$F$49:$G$152,2,FALSE),0)</f>
        <v>0</v>
      </c>
      <c r="H227" s="43">
        <f>H225</f>
        <v>0</v>
      </c>
      <c r="I227" s="33"/>
      <c r="J227" s="50">
        <v>0.65</v>
      </c>
      <c r="K227" s="32">
        <f>IF(H227*I227*J227*C225 &lt;= 2000,H227*I227*J227*C225,2000)</f>
        <v>0</v>
      </c>
      <c r="L227" s="32">
        <f t="shared" si="8"/>
        <v>0</v>
      </c>
      <c r="M227"/>
      <c r="N227"/>
    </row>
    <row r="228" spans="1:14" ht="22.95" customHeight="1" x14ac:dyDescent="0.25">
      <c r="A228" s="58"/>
      <c r="B228" s="60"/>
      <c r="C228" s="64"/>
      <c r="D228" s="8" t="s">
        <v>369</v>
      </c>
      <c r="E228" s="47"/>
      <c r="F228" s="11"/>
      <c r="G228" s="8">
        <f>IFERROR(VLOOKUP(F228,Šifranti!$F$49:$G$152,2,FALSE),0)</f>
        <v>0</v>
      </c>
      <c r="H228" s="43">
        <f>H225</f>
        <v>0</v>
      </c>
      <c r="I228" s="33"/>
      <c r="J228" s="50">
        <v>0.65</v>
      </c>
      <c r="K228" s="32">
        <f>IF(H228*I228*J228*C225 &lt;= 2000,H228*I228*J228*C225,2000)</f>
        <v>0</v>
      </c>
      <c r="L228" s="32">
        <f t="shared" si="8"/>
        <v>0</v>
      </c>
      <c r="M228"/>
      <c r="N228"/>
    </row>
    <row r="229" spans="1:14" ht="22.95" customHeight="1" x14ac:dyDescent="0.25">
      <c r="A229" s="58"/>
      <c r="B229" s="60"/>
      <c r="C229" s="64"/>
      <c r="D229" s="8" t="s">
        <v>396</v>
      </c>
      <c r="E229" s="47"/>
      <c r="F229" s="11"/>
      <c r="G229" s="8">
        <f>IFERROR(VLOOKUP(F229,Šifranti!$F$49:$G$152,2,FALSE),0)</f>
        <v>0</v>
      </c>
      <c r="H229" s="43">
        <f>H225</f>
        <v>0</v>
      </c>
      <c r="I229" s="33"/>
      <c r="J229" s="50">
        <v>0.65</v>
      </c>
      <c r="K229" s="32">
        <f>IF(H229*I229*J229*C225 &lt;= 2000,H229*I229*J229*C225,2000)</f>
        <v>0</v>
      </c>
      <c r="L229" s="32">
        <f t="shared" si="8"/>
        <v>0</v>
      </c>
      <c r="M229"/>
      <c r="N229"/>
    </row>
    <row r="230" spans="1:14" ht="22.95" customHeight="1" x14ac:dyDescent="0.25">
      <c r="A230" s="58"/>
      <c r="B230" s="60"/>
      <c r="C230" s="64"/>
      <c r="D230" s="8" t="s">
        <v>397</v>
      </c>
      <c r="E230" s="47"/>
      <c r="F230" s="11"/>
      <c r="G230" s="8">
        <f>IFERROR(VLOOKUP(F230,Šifranti!$F$49:$G$152,2,FALSE),0)</f>
        <v>0</v>
      </c>
      <c r="H230" s="43">
        <f>H225</f>
        <v>0</v>
      </c>
      <c r="I230" s="33"/>
      <c r="J230" s="50">
        <v>0.65</v>
      </c>
      <c r="K230" s="32">
        <f>IF(H230*I230*J230*C225 &lt;= 2000,H230*I230*J230*C225,2000)</f>
        <v>0</v>
      </c>
      <c r="L230" s="32">
        <f t="shared" si="8"/>
        <v>0</v>
      </c>
      <c r="M230"/>
      <c r="N230"/>
    </row>
    <row r="231" spans="1:14" ht="22.95" customHeight="1" x14ac:dyDescent="0.25">
      <c r="A231" s="57">
        <v>44896</v>
      </c>
      <c r="B231" s="59"/>
      <c r="C231" s="63">
        <f>IF(B231&gt;2805,B231-2805,0)</f>
        <v>0</v>
      </c>
      <c r="D231" s="15" t="s">
        <v>382</v>
      </c>
      <c r="E231" s="47"/>
      <c r="F231" s="11"/>
      <c r="G231" s="8">
        <f>IFERROR(VLOOKUP(F231,Šifranti!$F$5:$G$48,2,FALSE),0)</f>
        <v>0</v>
      </c>
      <c r="H231" s="44"/>
      <c r="I231" s="33"/>
      <c r="J231" s="50">
        <v>1.31</v>
      </c>
      <c r="K231" s="32">
        <f>IF(H231*I231*J231*C231 &lt;= 2000,H231*I231*J231*C231,2000)</f>
        <v>0</v>
      </c>
      <c r="L231" s="32">
        <f t="shared" si="8"/>
        <v>0</v>
      </c>
      <c r="M231"/>
      <c r="N231"/>
    </row>
    <row r="232" spans="1:14" ht="22.95" customHeight="1" x14ac:dyDescent="0.25">
      <c r="A232" s="58"/>
      <c r="B232" s="60"/>
      <c r="C232" s="64"/>
      <c r="D232" s="15" t="s">
        <v>383</v>
      </c>
      <c r="E232" s="47"/>
      <c r="F232" s="11"/>
      <c r="G232" s="8">
        <f>IFERROR(VLOOKUP(F232,Šifranti!$F$5:$G$48,2,FALSE),0)</f>
        <v>0</v>
      </c>
      <c r="H232" s="43">
        <f>H231</f>
        <v>0</v>
      </c>
      <c r="I232" s="33"/>
      <c r="J232" s="50">
        <v>1.31</v>
      </c>
      <c r="K232" s="32">
        <f>IF(H232*I232*J232*C231 &lt;= 2000,H232*I232*J232*C231,2000)</f>
        <v>0</v>
      </c>
      <c r="L232" s="32">
        <f t="shared" si="8"/>
        <v>0</v>
      </c>
      <c r="M232"/>
      <c r="N232"/>
    </row>
    <row r="233" spans="1:14" ht="22.95" customHeight="1" x14ac:dyDescent="0.25">
      <c r="A233" s="58"/>
      <c r="B233" s="60"/>
      <c r="C233" s="64"/>
      <c r="D233" s="8" t="s">
        <v>368</v>
      </c>
      <c r="E233" s="47"/>
      <c r="F233" s="11"/>
      <c r="G233" s="8">
        <f>IFERROR(VLOOKUP(F233,Šifranti!$F$49:$G$152,2,FALSE),0)</f>
        <v>0</v>
      </c>
      <c r="H233" s="43">
        <f>H231</f>
        <v>0</v>
      </c>
      <c r="I233" s="33"/>
      <c r="J233" s="50">
        <v>0.65</v>
      </c>
      <c r="K233" s="32">
        <f>IF(H233*I233*J233*C231 &lt;= 2000,H233*I233*J233*C231,2000)</f>
        <v>0</v>
      </c>
      <c r="L233" s="32">
        <f t="shared" si="8"/>
        <v>0</v>
      </c>
      <c r="M233"/>
      <c r="N233"/>
    </row>
    <row r="234" spans="1:14" ht="22.95" customHeight="1" x14ac:dyDescent="0.25">
      <c r="A234" s="58"/>
      <c r="B234" s="60"/>
      <c r="C234" s="64"/>
      <c r="D234" s="8" t="s">
        <v>369</v>
      </c>
      <c r="E234" s="47"/>
      <c r="F234" s="11"/>
      <c r="G234" s="8">
        <f>IFERROR(VLOOKUP(F234,Šifranti!$F$49:$G$152,2,FALSE),0)</f>
        <v>0</v>
      </c>
      <c r="H234" s="43">
        <f>H231</f>
        <v>0</v>
      </c>
      <c r="I234" s="33"/>
      <c r="J234" s="50">
        <v>0.65</v>
      </c>
      <c r="K234" s="32">
        <f>IF(H234*I234*J234*C231 &lt;= 2000,H234*I234*J234*C231,2000)</f>
        <v>0</v>
      </c>
      <c r="L234" s="32">
        <f t="shared" si="8"/>
        <v>0</v>
      </c>
      <c r="M234"/>
      <c r="N234"/>
    </row>
    <row r="235" spans="1:14" ht="22.95" customHeight="1" x14ac:dyDescent="0.25">
      <c r="A235" s="58"/>
      <c r="B235" s="60"/>
      <c r="C235" s="64"/>
      <c r="D235" s="8" t="s">
        <v>396</v>
      </c>
      <c r="E235" s="47"/>
      <c r="F235" s="11"/>
      <c r="G235" s="8">
        <f>IFERROR(VLOOKUP(F235,Šifranti!$F$49:$G$152,2,FALSE),0)</f>
        <v>0</v>
      </c>
      <c r="H235" s="43">
        <f>H231</f>
        <v>0</v>
      </c>
      <c r="I235" s="33"/>
      <c r="J235" s="50">
        <v>0.65</v>
      </c>
      <c r="K235" s="32">
        <f>IF(H235*I235*J235*C231 &lt;= 2000,H235*I235*J235*C231,2000)</f>
        <v>0</v>
      </c>
      <c r="L235" s="32">
        <f t="shared" si="8"/>
        <v>0</v>
      </c>
      <c r="M235"/>
      <c r="N235"/>
    </row>
    <row r="236" spans="1:14" ht="22.95" customHeight="1" x14ac:dyDescent="0.25">
      <c r="A236" s="58"/>
      <c r="B236" s="60"/>
      <c r="C236" s="64"/>
      <c r="D236" s="8" t="s">
        <v>397</v>
      </c>
      <c r="E236" s="47"/>
      <c r="F236" s="11"/>
      <c r="G236" s="8">
        <f>IFERROR(VLOOKUP(F236,Šifranti!$F$49:$G$152,2,FALSE),0)</f>
        <v>0</v>
      </c>
      <c r="H236" s="43">
        <f>H231</f>
        <v>0</v>
      </c>
      <c r="I236" s="33"/>
      <c r="J236" s="50">
        <v>0.65</v>
      </c>
      <c r="K236" s="32">
        <f>IF(H236*I236*J236*C231 &lt;= 2000,H236*I236*J236*C231,2000)</f>
        <v>0</v>
      </c>
      <c r="L236" s="32">
        <f t="shared" si="8"/>
        <v>0</v>
      </c>
      <c r="M236"/>
      <c r="N236"/>
    </row>
    <row r="237" spans="1:14" ht="22.95" customHeight="1" x14ac:dyDescent="0.25">
      <c r="A237" s="34" t="s">
        <v>320</v>
      </c>
      <c r="B237" s="34"/>
      <c r="C237" s="7"/>
      <c r="D237" s="7"/>
      <c r="E237" s="7"/>
      <c r="F237" s="7"/>
      <c r="G237" s="7"/>
      <c r="H237" s="7"/>
      <c r="I237" s="7"/>
      <c r="J237" s="7"/>
      <c r="K237" s="32">
        <f>SUM(K213:K236)</f>
        <v>0</v>
      </c>
      <c r="L237" s="32">
        <f>SUM(L213:L236)</f>
        <v>0</v>
      </c>
      <c r="M237"/>
      <c r="N237"/>
    </row>
    <row r="238" spans="1:14" ht="22.95" customHeight="1" x14ac:dyDescent="0.25">
      <c r="A238"/>
      <c r="B238"/>
      <c r="C238"/>
      <c r="D238"/>
      <c r="E238"/>
      <c r="F238"/>
      <c r="G238"/>
      <c r="H238"/>
      <c r="I238"/>
      <c r="J238"/>
      <c r="K238"/>
      <c r="L238"/>
      <c r="M238"/>
      <c r="N238"/>
    </row>
    <row r="239" spans="1:14" ht="22.95" customHeight="1" x14ac:dyDescent="0.25">
      <c r="A239" s="26" t="s">
        <v>423</v>
      </c>
      <c r="B239" s="46"/>
      <c r="C239"/>
      <c r="D239"/>
      <c r="E239"/>
      <c r="F239"/>
      <c r="G239"/>
      <c r="H239"/>
      <c r="I239"/>
      <c r="J239"/>
      <c r="K239"/>
      <c r="L239"/>
      <c r="M239"/>
      <c r="N239"/>
    </row>
    <row r="240" spans="1:14" ht="81.599999999999994" customHeight="1" x14ac:dyDescent="0.25">
      <c r="A240" s="8" t="s">
        <v>11</v>
      </c>
      <c r="B240" s="8" t="s">
        <v>491</v>
      </c>
      <c r="C240" s="13" t="s">
        <v>412</v>
      </c>
      <c r="D240" s="8" t="s">
        <v>420</v>
      </c>
      <c r="E240" s="8" t="s">
        <v>8</v>
      </c>
      <c r="F240" s="8" t="s">
        <v>9</v>
      </c>
      <c r="G240" s="8" t="s">
        <v>10</v>
      </c>
      <c r="H240" s="8" t="s">
        <v>395</v>
      </c>
      <c r="I240" s="8" t="s">
        <v>372</v>
      </c>
      <c r="J240" s="8" t="s">
        <v>384</v>
      </c>
      <c r="K240" s="13" t="s">
        <v>381</v>
      </c>
      <c r="L240" s="13" t="s">
        <v>380</v>
      </c>
      <c r="M240"/>
      <c r="N240"/>
    </row>
    <row r="241" spans="1:14" ht="22.95" customHeight="1" x14ac:dyDescent="0.25">
      <c r="A241" s="9">
        <v>1</v>
      </c>
      <c r="B241" s="9">
        <v>2</v>
      </c>
      <c r="C241" s="9">
        <v>4</v>
      </c>
      <c r="D241" s="14">
        <v>6</v>
      </c>
      <c r="E241" s="9">
        <v>7</v>
      </c>
      <c r="F241" s="14">
        <v>8</v>
      </c>
      <c r="G241" s="9">
        <v>9</v>
      </c>
      <c r="H241" s="9">
        <v>10</v>
      </c>
      <c r="I241" s="9">
        <v>11</v>
      </c>
      <c r="J241" s="9">
        <v>12</v>
      </c>
      <c r="K241" s="9">
        <v>14</v>
      </c>
      <c r="L241" s="9">
        <v>15</v>
      </c>
      <c r="M241"/>
      <c r="N241"/>
    </row>
    <row r="242" spans="1:14" ht="22.95" customHeight="1" x14ac:dyDescent="0.25">
      <c r="A242" s="57">
        <v>44805</v>
      </c>
      <c r="B242" s="59"/>
      <c r="C242" s="63">
        <f>IF(B242&gt;2805,B242-2805,0)</f>
        <v>0</v>
      </c>
      <c r="D242" s="15" t="s">
        <v>382</v>
      </c>
      <c r="E242" s="47"/>
      <c r="F242" s="11"/>
      <c r="G242" s="8">
        <f>IFERROR(VLOOKUP(F242,Šifranti!$F$5:$G$48,2,FALSE),0)</f>
        <v>0</v>
      </c>
      <c r="H242" s="44"/>
      <c r="I242" s="33"/>
      <c r="J242" s="50">
        <v>1.31</v>
      </c>
      <c r="K242" s="32">
        <f>IF(H242*I242*J242*C242 &lt;= 2000,H242*I242*J242*C242,2000)</f>
        <v>0</v>
      </c>
      <c r="L242" s="32">
        <f t="shared" ref="L242:L265" si="9">K242*1.161</f>
        <v>0</v>
      </c>
      <c r="M242"/>
      <c r="N242"/>
    </row>
    <row r="243" spans="1:14" ht="22.95" customHeight="1" x14ac:dyDescent="0.25">
      <c r="A243" s="58"/>
      <c r="B243" s="60"/>
      <c r="C243" s="64"/>
      <c r="D243" s="15" t="s">
        <v>383</v>
      </c>
      <c r="E243" s="47"/>
      <c r="F243" s="11"/>
      <c r="G243" s="8">
        <f>IFERROR(VLOOKUP(F243,Šifranti!$F$5:$G$48,2,FALSE),0)</f>
        <v>0</v>
      </c>
      <c r="H243" s="43">
        <f>H242</f>
        <v>0</v>
      </c>
      <c r="I243" s="33"/>
      <c r="J243" s="50">
        <v>1.31</v>
      </c>
      <c r="K243" s="32">
        <f>IF(H243*I243*J243*C242 &lt;= 2000,H243*I243*J243*C242,2000)</f>
        <v>0</v>
      </c>
      <c r="L243" s="32">
        <f t="shared" si="9"/>
        <v>0</v>
      </c>
      <c r="M243"/>
      <c r="N243"/>
    </row>
    <row r="244" spans="1:14" ht="22.95" customHeight="1" x14ac:dyDescent="0.25">
      <c r="A244" s="58"/>
      <c r="B244" s="60"/>
      <c r="C244" s="64"/>
      <c r="D244" s="8" t="s">
        <v>368</v>
      </c>
      <c r="E244" s="47"/>
      <c r="F244" s="11"/>
      <c r="G244" s="8">
        <f>IFERROR(VLOOKUP(F244,Šifranti!$F$49:$G$152,2,FALSE),0)</f>
        <v>0</v>
      </c>
      <c r="H244" s="43">
        <f>H242</f>
        <v>0</v>
      </c>
      <c r="I244" s="33"/>
      <c r="J244" s="50">
        <v>0.65</v>
      </c>
      <c r="K244" s="32">
        <f>IF(H244*I244*J244*C242 &lt;= 2000,H244*I244*J244*C242,2000)</f>
        <v>0</v>
      </c>
      <c r="L244" s="32">
        <f t="shared" si="9"/>
        <v>0</v>
      </c>
      <c r="M244"/>
      <c r="N244"/>
    </row>
    <row r="245" spans="1:14" ht="22.95" customHeight="1" x14ac:dyDescent="0.25">
      <c r="A245" s="58"/>
      <c r="B245" s="60"/>
      <c r="C245" s="64"/>
      <c r="D245" s="8" t="s">
        <v>369</v>
      </c>
      <c r="E245" s="47"/>
      <c r="F245" s="11"/>
      <c r="G245" s="8">
        <f>IFERROR(VLOOKUP(F245,Šifranti!$F$49:$G$152,2,FALSE),0)</f>
        <v>0</v>
      </c>
      <c r="H245" s="43">
        <f>H242</f>
        <v>0</v>
      </c>
      <c r="I245" s="33"/>
      <c r="J245" s="50">
        <v>0.65</v>
      </c>
      <c r="K245" s="32">
        <f>IF(H245*I245*J245*C242 &lt;= 2000,H245*I245*J245*C242,2000)</f>
        <v>0</v>
      </c>
      <c r="L245" s="32">
        <f t="shared" si="9"/>
        <v>0</v>
      </c>
      <c r="M245"/>
      <c r="N245"/>
    </row>
    <row r="246" spans="1:14" ht="22.95" customHeight="1" x14ac:dyDescent="0.25">
      <c r="A246" s="58"/>
      <c r="B246" s="60"/>
      <c r="C246" s="64"/>
      <c r="D246" s="8" t="s">
        <v>396</v>
      </c>
      <c r="E246" s="47"/>
      <c r="F246" s="11"/>
      <c r="G246" s="8">
        <f>IFERROR(VLOOKUP(F246,Šifranti!$F$49:$G$152,2,FALSE),0)</f>
        <v>0</v>
      </c>
      <c r="H246" s="43">
        <f>H242</f>
        <v>0</v>
      </c>
      <c r="I246" s="33"/>
      <c r="J246" s="50">
        <v>0.65</v>
      </c>
      <c r="K246" s="32">
        <f>IF(H246*I246*J246*C242 &lt;= 2000,H246*I246*J246*C242,2000)</f>
        <v>0</v>
      </c>
      <c r="L246" s="32">
        <f t="shared" si="9"/>
        <v>0</v>
      </c>
      <c r="M246"/>
      <c r="N246"/>
    </row>
    <row r="247" spans="1:14" ht="22.95" customHeight="1" x14ac:dyDescent="0.25">
      <c r="A247" s="58"/>
      <c r="B247" s="60"/>
      <c r="C247" s="64"/>
      <c r="D247" s="8" t="s">
        <v>397</v>
      </c>
      <c r="E247" s="47"/>
      <c r="F247" s="11"/>
      <c r="G247" s="8">
        <f>IFERROR(VLOOKUP(F247,Šifranti!$F$49:$G$152,2,FALSE),0)</f>
        <v>0</v>
      </c>
      <c r="H247" s="43">
        <f>H242</f>
        <v>0</v>
      </c>
      <c r="I247" s="33"/>
      <c r="J247" s="50">
        <v>0.65</v>
      </c>
      <c r="K247" s="32">
        <f>IF(H247*I247*J247*C242 &lt;= 2000,H247*I247*J247*C242,2000)</f>
        <v>0</v>
      </c>
      <c r="L247" s="32">
        <f t="shared" si="9"/>
        <v>0</v>
      </c>
      <c r="M247"/>
      <c r="N247"/>
    </row>
    <row r="248" spans="1:14" ht="22.95" customHeight="1" x14ac:dyDescent="0.25">
      <c r="A248" s="57">
        <v>44835</v>
      </c>
      <c r="B248" s="59"/>
      <c r="C248" s="63">
        <f>IF(B248&gt;2805,B248-2805,0)</f>
        <v>0</v>
      </c>
      <c r="D248" s="15" t="s">
        <v>382</v>
      </c>
      <c r="E248" s="47"/>
      <c r="F248" s="11"/>
      <c r="G248" s="8">
        <f>IFERROR(VLOOKUP(F248,Šifranti!$F$5:$G$48,2,FALSE),0)</f>
        <v>0</v>
      </c>
      <c r="H248" s="44"/>
      <c r="I248" s="33"/>
      <c r="J248" s="50">
        <v>1.31</v>
      </c>
      <c r="K248" s="32">
        <f>IF(H248*I248*J248*C248 &lt;= 2000,H248*I248*J248*C248,2000)</f>
        <v>0</v>
      </c>
      <c r="L248" s="32">
        <f t="shared" si="9"/>
        <v>0</v>
      </c>
      <c r="M248"/>
      <c r="N248"/>
    </row>
    <row r="249" spans="1:14" ht="22.95" customHeight="1" x14ac:dyDescent="0.25">
      <c r="A249" s="58"/>
      <c r="B249" s="60"/>
      <c r="C249" s="64"/>
      <c r="D249" s="15" t="s">
        <v>383</v>
      </c>
      <c r="E249" s="47"/>
      <c r="F249" s="11"/>
      <c r="G249" s="8">
        <f>IFERROR(VLOOKUP(F249,Šifranti!$F$5:$G$48,2,FALSE),0)</f>
        <v>0</v>
      </c>
      <c r="H249" s="43">
        <f>H248</f>
        <v>0</v>
      </c>
      <c r="I249" s="33"/>
      <c r="J249" s="50">
        <v>1.31</v>
      </c>
      <c r="K249" s="32">
        <f>IF(H249*I249*J249*C248 &lt;= 2000,H249*I249*J249*C248,2000)</f>
        <v>0</v>
      </c>
      <c r="L249" s="32">
        <f t="shared" si="9"/>
        <v>0</v>
      </c>
      <c r="M249"/>
      <c r="N249"/>
    </row>
    <row r="250" spans="1:14" ht="22.95" customHeight="1" x14ac:dyDescent="0.25">
      <c r="A250" s="58"/>
      <c r="B250" s="60"/>
      <c r="C250" s="64"/>
      <c r="D250" s="8" t="s">
        <v>368</v>
      </c>
      <c r="E250" s="47"/>
      <c r="F250" s="11"/>
      <c r="G250" s="8">
        <f>IFERROR(VLOOKUP(F250,Šifranti!$F$49:$G$152,2,FALSE),0)</f>
        <v>0</v>
      </c>
      <c r="H250" s="43">
        <f>H248</f>
        <v>0</v>
      </c>
      <c r="I250" s="33"/>
      <c r="J250" s="50">
        <v>0.65</v>
      </c>
      <c r="K250" s="32">
        <f>IF(H250*I250*J250*C248 &lt;= 2000,H250*I250*J250*C248,2000)</f>
        <v>0</v>
      </c>
      <c r="L250" s="32">
        <f t="shared" si="9"/>
        <v>0</v>
      </c>
      <c r="M250"/>
      <c r="N250"/>
    </row>
    <row r="251" spans="1:14" ht="22.95" customHeight="1" x14ac:dyDescent="0.25">
      <c r="A251" s="58"/>
      <c r="B251" s="60"/>
      <c r="C251" s="64"/>
      <c r="D251" s="8" t="s">
        <v>369</v>
      </c>
      <c r="E251" s="47"/>
      <c r="F251" s="11"/>
      <c r="G251" s="8">
        <f>IFERROR(VLOOKUP(F251,Šifranti!$F$49:$G$152,2,FALSE),0)</f>
        <v>0</v>
      </c>
      <c r="H251" s="43">
        <f>H248</f>
        <v>0</v>
      </c>
      <c r="I251" s="33"/>
      <c r="J251" s="50">
        <v>0.65</v>
      </c>
      <c r="K251" s="32">
        <f>IF(H251*I251*J251*C248 &lt;= 2000,H251*I251*J251*C248,2000)</f>
        <v>0</v>
      </c>
      <c r="L251" s="32">
        <f t="shared" si="9"/>
        <v>0</v>
      </c>
      <c r="M251"/>
      <c r="N251"/>
    </row>
    <row r="252" spans="1:14" ht="22.95" customHeight="1" x14ac:dyDescent="0.25">
      <c r="A252" s="58"/>
      <c r="B252" s="60"/>
      <c r="C252" s="64"/>
      <c r="D252" s="8" t="s">
        <v>396</v>
      </c>
      <c r="E252" s="47"/>
      <c r="F252" s="11"/>
      <c r="G252" s="8">
        <f>IFERROR(VLOOKUP(F252,Šifranti!$F$49:$G$152,2,FALSE),0)</f>
        <v>0</v>
      </c>
      <c r="H252" s="43">
        <f>H248</f>
        <v>0</v>
      </c>
      <c r="I252" s="33"/>
      <c r="J252" s="50">
        <v>0.65</v>
      </c>
      <c r="K252" s="32">
        <f>IF(H252*I252*J252*C248 &lt;= 2000,H252*I252*J252*C248,2000)</f>
        <v>0</v>
      </c>
      <c r="L252" s="32">
        <f t="shared" si="9"/>
        <v>0</v>
      </c>
      <c r="M252"/>
      <c r="N252"/>
    </row>
    <row r="253" spans="1:14" ht="22.95" customHeight="1" x14ac:dyDescent="0.25">
      <c r="A253" s="58"/>
      <c r="B253" s="60"/>
      <c r="C253" s="64"/>
      <c r="D253" s="8" t="s">
        <v>397</v>
      </c>
      <c r="E253" s="47"/>
      <c r="F253" s="11"/>
      <c r="G253" s="8">
        <f>IFERROR(VLOOKUP(F253,Šifranti!$F$49:$G$152,2,FALSE),0)</f>
        <v>0</v>
      </c>
      <c r="H253" s="43">
        <f>H248</f>
        <v>0</v>
      </c>
      <c r="I253" s="33"/>
      <c r="J253" s="50">
        <v>0.65</v>
      </c>
      <c r="K253" s="32">
        <f>IF(H253*I253*J253*C248 &lt;= 2000,H253*I253*J253*C248,2000)</f>
        <v>0</v>
      </c>
      <c r="L253" s="32">
        <f t="shared" si="9"/>
        <v>0</v>
      </c>
      <c r="M253"/>
      <c r="N253"/>
    </row>
    <row r="254" spans="1:14" ht="22.95" customHeight="1" x14ac:dyDescent="0.25">
      <c r="A254" s="57">
        <v>44866</v>
      </c>
      <c r="B254" s="59"/>
      <c r="C254" s="63">
        <f>IF(B254&gt;2805,B254-2805,0)</f>
        <v>0</v>
      </c>
      <c r="D254" s="15" t="s">
        <v>382</v>
      </c>
      <c r="E254" s="47"/>
      <c r="F254" s="11"/>
      <c r="G254" s="8">
        <f>IFERROR(VLOOKUP(F254,Šifranti!$F$5:$G$48,2,FALSE),0)</f>
        <v>0</v>
      </c>
      <c r="H254" s="44"/>
      <c r="I254" s="33"/>
      <c r="J254" s="50">
        <v>1.31</v>
      </c>
      <c r="K254" s="32">
        <f>IF(H254*I254*J254*C254 &lt;= 2000,H254*I254*J254*C254,2000)</f>
        <v>0</v>
      </c>
      <c r="L254" s="32">
        <f t="shared" si="9"/>
        <v>0</v>
      </c>
      <c r="M254"/>
      <c r="N254"/>
    </row>
    <row r="255" spans="1:14" ht="22.95" customHeight="1" x14ac:dyDescent="0.25">
      <c r="A255" s="58"/>
      <c r="B255" s="60"/>
      <c r="C255" s="64"/>
      <c r="D255" s="15" t="s">
        <v>383</v>
      </c>
      <c r="E255" s="47"/>
      <c r="F255" s="11"/>
      <c r="G255" s="8">
        <f>IFERROR(VLOOKUP(F255,Šifranti!$F$5:$G$48,2,FALSE),0)</f>
        <v>0</v>
      </c>
      <c r="H255" s="43">
        <f>H254</f>
        <v>0</v>
      </c>
      <c r="I255" s="33"/>
      <c r="J255" s="50">
        <v>1.31</v>
      </c>
      <c r="K255" s="32">
        <f>IF(H255*I255*J255*C254 &lt;= 2000,H255*I255*J255*C254,2000)</f>
        <v>0</v>
      </c>
      <c r="L255" s="32">
        <f t="shared" si="9"/>
        <v>0</v>
      </c>
      <c r="M255"/>
      <c r="N255"/>
    </row>
    <row r="256" spans="1:14" ht="22.95" customHeight="1" x14ac:dyDescent="0.25">
      <c r="A256" s="58"/>
      <c r="B256" s="60"/>
      <c r="C256" s="64"/>
      <c r="D256" s="8" t="s">
        <v>368</v>
      </c>
      <c r="E256" s="47"/>
      <c r="F256" s="11"/>
      <c r="G256" s="8">
        <f>IFERROR(VLOOKUP(F256,Šifranti!$F$49:$G$152,2,FALSE),0)</f>
        <v>0</v>
      </c>
      <c r="H256" s="43">
        <f>H254</f>
        <v>0</v>
      </c>
      <c r="I256" s="33"/>
      <c r="J256" s="50">
        <v>0.65</v>
      </c>
      <c r="K256" s="32">
        <f>IF(H256*I256*J256*C254 &lt;= 2000,H256*I256*J256*C254,2000)</f>
        <v>0</v>
      </c>
      <c r="L256" s="32">
        <f t="shared" si="9"/>
        <v>0</v>
      </c>
      <c r="M256"/>
      <c r="N256"/>
    </row>
    <row r="257" spans="1:14" ht="22.95" customHeight="1" x14ac:dyDescent="0.25">
      <c r="A257" s="58"/>
      <c r="B257" s="60"/>
      <c r="C257" s="64"/>
      <c r="D257" s="8" t="s">
        <v>369</v>
      </c>
      <c r="E257" s="47"/>
      <c r="F257" s="11"/>
      <c r="G257" s="8">
        <f>IFERROR(VLOOKUP(F257,Šifranti!$F$49:$G$152,2,FALSE),0)</f>
        <v>0</v>
      </c>
      <c r="H257" s="43">
        <f>H254</f>
        <v>0</v>
      </c>
      <c r="I257" s="33"/>
      <c r="J257" s="50">
        <v>0.65</v>
      </c>
      <c r="K257" s="32">
        <f>IF(H257*I257*J257*C254 &lt;= 2000,H257*I257*J257*C254,2000)</f>
        <v>0</v>
      </c>
      <c r="L257" s="32">
        <f t="shared" si="9"/>
        <v>0</v>
      </c>
      <c r="M257"/>
      <c r="N257"/>
    </row>
    <row r="258" spans="1:14" ht="22.95" customHeight="1" x14ac:dyDescent="0.25">
      <c r="A258" s="58"/>
      <c r="B258" s="60"/>
      <c r="C258" s="64"/>
      <c r="D258" s="8" t="s">
        <v>396</v>
      </c>
      <c r="E258" s="47"/>
      <c r="F258" s="11"/>
      <c r="G258" s="8">
        <f>IFERROR(VLOOKUP(F258,Šifranti!$F$49:$G$152,2,FALSE),0)</f>
        <v>0</v>
      </c>
      <c r="H258" s="43">
        <f>H254</f>
        <v>0</v>
      </c>
      <c r="I258" s="33"/>
      <c r="J258" s="50">
        <v>0.65</v>
      </c>
      <c r="K258" s="32">
        <f>IF(H258*I258*J258*C254 &lt;= 2000,H258*I258*J258*C254,2000)</f>
        <v>0</v>
      </c>
      <c r="L258" s="32">
        <f t="shared" si="9"/>
        <v>0</v>
      </c>
      <c r="M258"/>
      <c r="N258"/>
    </row>
    <row r="259" spans="1:14" ht="22.95" customHeight="1" x14ac:dyDescent="0.25">
      <c r="A259" s="58"/>
      <c r="B259" s="60"/>
      <c r="C259" s="64"/>
      <c r="D259" s="8" t="s">
        <v>397</v>
      </c>
      <c r="E259" s="47"/>
      <c r="F259" s="11"/>
      <c r="G259" s="8">
        <f>IFERROR(VLOOKUP(F259,Šifranti!$F$49:$G$152,2,FALSE),0)</f>
        <v>0</v>
      </c>
      <c r="H259" s="43">
        <f>H254</f>
        <v>0</v>
      </c>
      <c r="I259" s="33"/>
      <c r="J259" s="50">
        <v>0.65</v>
      </c>
      <c r="K259" s="32">
        <f>IF(H259*I259*J259*C254 &lt;= 2000,H259*I259*J259*C254,2000)</f>
        <v>0</v>
      </c>
      <c r="L259" s="32">
        <f t="shared" si="9"/>
        <v>0</v>
      </c>
      <c r="M259"/>
      <c r="N259"/>
    </row>
    <row r="260" spans="1:14" ht="22.95" customHeight="1" x14ac:dyDescent="0.25">
      <c r="A260" s="57">
        <v>44896</v>
      </c>
      <c r="B260" s="59"/>
      <c r="C260" s="63">
        <f>IF(B260&gt;2805,B260-2805,0)</f>
        <v>0</v>
      </c>
      <c r="D260" s="15" t="s">
        <v>382</v>
      </c>
      <c r="E260" s="47"/>
      <c r="F260" s="11"/>
      <c r="G260" s="8">
        <f>IFERROR(VLOOKUP(F260,Šifranti!$F$5:$G$48,2,FALSE),0)</f>
        <v>0</v>
      </c>
      <c r="H260" s="44"/>
      <c r="I260" s="33"/>
      <c r="J260" s="50">
        <v>1.31</v>
      </c>
      <c r="K260" s="32">
        <f>IF(H260*I260*J260*C260 &lt;= 2000,H260*I260*J260*C260,2000)</f>
        <v>0</v>
      </c>
      <c r="L260" s="32">
        <f t="shared" si="9"/>
        <v>0</v>
      </c>
      <c r="M260"/>
      <c r="N260"/>
    </row>
    <row r="261" spans="1:14" ht="22.95" customHeight="1" x14ac:dyDescent="0.25">
      <c r="A261" s="58"/>
      <c r="B261" s="60"/>
      <c r="C261" s="64"/>
      <c r="D261" s="15" t="s">
        <v>383</v>
      </c>
      <c r="E261" s="47"/>
      <c r="F261" s="11"/>
      <c r="G261" s="8">
        <f>IFERROR(VLOOKUP(F261,Šifranti!$F$5:$G$48,2,FALSE),0)</f>
        <v>0</v>
      </c>
      <c r="H261" s="43">
        <f>H260</f>
        <v>0</v>
      </c>
      <c r="I261" s="33"/>
      <c r="J261" s="50">
        <v>1.31</v>
      </c>
      <c r="K261" s="32">
        <f>IF(H261*I261*J261*C260 &lt;= 2000,H261*I261*J261*C260,2000)</f>
        <v>0</v>
      </c>
      <c r="L261" s="32">
        <f t="shared" si="9"/>
        <v>0</v>
      </c>
      <c r="M261"/>
      <c r="N261"/>
    </row>
    <row r="262" spans="1:14" ht="22.95" customHeight="1" x14ac:dyDescent="0.25">
      <c r="A262" s="58"/>
      <c r="B262" s="60"/>
      <c r="C262" s="64"/>
      <c r="D262" s="8" t="s">
        <v>368</v>
      </c>
      <c r="E262" s="47"/>
      <c r="F262" s="11"/>
      <c r="G262" s="8">
        <f>IFERROR(VLOOKUP(F262,Šifranti!$F$49:$G$152,2,FALSE),0)</f>
        <v>0</v>
      </c>
      <c r="H262" s="43">
        <f>H260</f>
        <v>0</v>
      </c>
      <c r="I262" s="33"/>
      <c r="J262" s="50">
        <v>0.65</v>
      </c>
      <c r="K262" s="32">
        <f>IF(H262*I262*J262*C260 &lt;= 2000,H262*I262*J262*C260,2000)</f>
        <v>0</v>
      </c>
      <c r="L262" s="32">
        <f t="shared" si="9"/>
        <v>0</v>
      </c>
      <c r="M262"/>
      <c r="N262"/>
    </row>
    <row r="263" spans="1:14" ht="22.95" customHeight="1" x14ac:dyDescent="0.25">
      <c r="A263" s="58"/>
      <c r="B263" s="60"/>
      <c r="C263" s="64"/>
      <c r="D263" s="8" t="s">
        <v>369</v>
      </c>
      <c r="E263" s="47"/>
      <c r="F263" s="11"/>
      <c r="G263" s="8">
        <f>IFERROR(VLOOKUP(F263,Šifranti!$F$49:$G$152,2,FALSE),0)</f>
        <v>0</v>
      </c>
      <c r="H263" s="43">
        <f>H260</f>
        <v>0</v>
      </c>
      <c r="I263" s="33"/>
      <c r="J263" s="50">
        <v>0.65</v>
      </c>
      <c r="K263" s="32">
        <f>IF(H263*I263*J263*C260 &lt;= 2000,H263*I263*J263*C260,2000)</f>
        <v>0</v>
      </c>
      <c r="L263" s="32">
        <f t="shared" si="9"/>
        <v>0</v>
      </c>
      <c r="M263"/>
      <c r="N263"/>
    </row>
    <row r="264" spans="1:14" ht="22.95" customHeight="1" x14ac:dyDescent="0.25">
      <c r="A264" s="58"/>
      <c r="B264" s="60"/>
      <c r="C264" s="64"/>
      <c r="D264" s="8" t="s">
        <v>396</v>
      </c>
      <c r="E264" s="47"/>
      <c r="F264" s="11"/>
      <c r="G264" s="8">
        <f>IFERROR(VLOOKUP(F264,Šifranti!$F$49:$G$152,2,FALSE),0)</f>
        <v>0</v>
      </c>
      <c r="H264" s="43">
        <f>H260</f>
        <v>0</v>
      </c>
      <c r="I264" s="33"/>
      <c r="J264" s="50">
        <v>0.65</v>
      </c>
      <c r="K264" s="32">
        <f>IF(H264*I264*J264*C260 &lt;= 2000,H264*I264*J264*C260,2000)</f>
        <v>0</v>
      </c>
      <c r="L264" s="32">
        <f t="shared" si="9"/>
        <v>0</v>
      </c>
      <c r="M264"/>
      <c r="N264"/>
    </row>
    <row r="265" spans="1:14" ht="22.95" customHeight="1" x14ac:dyDescent="0.25">
      <c r="A265" s="58"/>
      <c r="B265" s="60"/>
      <c r="C265" s="64"/>
      <c r="D265" s="8" t="s">
        <v>397</v>
      </c>
      <c r="E265" s="47"/>
      <c r="F265" s="11"/>
      <c r="G265" s="8">
        <f>IFERROR(VLOOKUP(F265,Šifranti!$F$49:$G$152,2,FALSE),0)</f>
        <v>0</v>
      </c>
      <c r="H265" s="43">
        <f>H260</f>
        <v>0</v>
      </c>
      <c r="I265" s="33"/>
      <c r="J265" s="50">
        <v>0.65</v>
      </c>
      <c r="K265" s="32">
        <f>IF(H265*I265*J265*C260 &lt;= 2000,H265*I265*J265*C260,2000)</f>
        <v>0</v>
      </c>
      <c r="L265" s="32">
        <f t="shared" si="9"/>
        <v>0</v>
      </c>
      <c r="M265"/>
      <c r="N265"/>
    </row>
    <row r="266" spans="1:14" ht="22.95" customHeight="1" x14ac:dyDescent="0.25">
      <c r="A266" s="34" t="s">
        <v>320</v>
      </c>
      <c r="B266" s="34"/>
      <c r="C266" s="7"/>
      <c r="D266" s="7"/>
      <c r="E266" s="7"/>
      <c r="F266" s="7"/>
      <c r="G266" s="7"/>
      <c r="H266" s="7"/>
      <c r="I266" s="7"/>
      <c r="J266" s="7"/>
      <c r="K266" s="32">
        <f>SUM(K242:K265)</f>
        <v>0</v>
      </c>
      <c r="L266" s="32">
        <f>SUM(L242:L265)</f>
        <v>0</v>
      </c>
      <c r="M266"/>
      <c r="N266"/>
    </row>
    <row r="267" spans="1:14" ht="22.95" customHeight="1" x14ac:dyDescent="0.25">
      <c r="A267"/>
      <c r="B267"/>
      <c r="C267"/>
      <c r="D267"/>
      <c r="E267"/>
      <c r="F267"/>
      <c r="G267"/>
      <c r="H267"/>
      <c r="I267"/>
      <c r="J267"/>
      <c r="K267"/>
      <c r="L267"/>
      <c r="M267"/>
      <c r="N267"/>
    </row>
    <row r="268" spans="1:14" ht="22.95" customHeight="1" x14ac:dyDescent="0.25">
      <c r="A268" s="26" t="s">
        <v>424</v>
      </c>
      <c r="B268" s="46"/>
      <c r="C268"/>
      <c r="D268"/>
      <c r="E268"/>
      <c r="F268"/>
      <c r="G268"/>
      <c r="H268"/>
      <c r="I268"/>
      <c r="J268"/>
      <c r="K268"/>
      <c r="L268"/>
      <c r="M268"/>
      <c r="N268"/>
    </row>
    <row r="269" spans="1:14" ht="70.8" customHeight="1" x14ac:dyDescent="0.25">
      <c r="A269" s="8" t="s">
        <v>11</v>
      </c>
      <c r="B269" s="8" t="s">
        <v>491</v>
      </c>
      <c r="C269" s="13" t="s">
        <v>412</v>
      </c>
      <c r="D269" s="8" t="s">
        <v>420</v>
      </c>
      <c r="E269" s="8" t="s">
        <v>8</v>
      </c>
      <c r="F269" s="8" t="s">
        <v>9</v>
      </c>
      <c r="G269" s="8" t="s">
        <v>10</v>
      </c>
      <c r="H269" s="8" t="s">
        <v>395</v>
      </c>
      <c r="I269" s="8" t="s">
        <v>372</v>
      </c>
      <c r="J269" s="8" t="s">
        <v>384</v>
      </c>
      <c r="K269" s="13" t="s">
        <v>381</v>
      </c>
      <c r="L269" s="13" t="s">
        <v>380</v>
      </c>
      <c r="M269"/>
      <c r="N269"/>
    </row>
    <row r="270" spans="1:14" ht="22.95" customHeight="1" x14ac:dyDescent="0.25">
      <c r="A270" s="9">
        <v>1</v>
      </c>
      <c r="B270" s="9">
        <v>2</v>
      </c>
      <c r="C270" s="9">
        <v>4</v>
      </c>
      <c r="D270" s="14">
        <v>6</v>
      </c>
      <c r="E270" s="9">
        <v>7</v>
      </c>
      <c r="F270" s="14">
        <v>8</v>
      </c>
      <c r="G270" s="9">
        <v>9</v>
      </c>
      <c r="H270" s="9">
        <v>10</v>
      </c>
      <c r="I270" s="9">
        <v>11</v>
      </c>
      <c r="J270" s="9">
        <v>12</v>
      </c>
      <c r="K270" s="9">
        <v>14</v>
      </c>
      <c r="L270" s="9">
        <v>15</v>
      </c>
      <c r="M270"/>
      <c r="N270"/>
    </row>
    <row r="271" spans="1:14" ht="22.95" customHeight="1" x14ac:dyDescent="0.25">
      <c r="A271" s="57">
        <v>44805</v>
      </c>
      <c r="B271" s="59"/>
      <c r="C271" s="63">
        <f>IF(B271&gt;2805,B271-2805,0)</f>
        <v>0</v>
      </c>
      <c r="D271" s="15" t="s">
        <v>382</v>
      </c>
      <c r="E271" s="47"/>
      <c r="F271" s="11"/>
      <c r="G271" s="8">
        <f>IFERROR(VLOOKUP(F271,Šifranti!$F$5:$G$48,2,FALSE),0)</f>
        <v>0</v>
      </c>
      <c r="H271" s="44"/>
      <c r="I271" s="33"/>
      <c r="J271" s="50">
        <v>1.31</v>
      </c>
      <c r="K271" s="32">
        <f>IF(H271*I271*J271*C271 &lt;= 2000,H271*I271*J271*C271,2000)</f>
        <v>0</v>
      </c>
      <c r="L271" s="32">
        <f t="shared" ref="L271:L294" si="10">K271*1.161</f>
        <v>0</v>
      </c>
      <c r="M271"/>
      <c r="N271"/>
    </row>
    <row r="272" spans="1:14" ht="22.95" customHeight="1" x14ac:dyDescent="0.25">
      <c r="A272" s="58"/>
      <c r="B272" s="60"/>
      <c r="C272" s="64"/>
      <c r="D272" s="15" t="s">
        <v>383</v>
      </c>
      <c r="E272" s="47"/>
      <c r="F272" s="11"/>
      <c r="G272" s="8">
        <f>IFERROR(VLOOKUP(F272,Šifranti!$F$5:$G$48,2,FALSE),0)</f>
        <v>0</v>
      </c>
      <c r="H272" s="43">
        <f>H271</f>
        <v>0</v>
      </c>
      <c r="I272" s="33"/>
      <c r="J272" s="50">
        <v>1.31</v>
      </c>
      <c r="K272" s="32">
        <f>IF(H272*I272*J272*C271 &lt;= 2000,H272*I272*J272*C271,2000)</f>
        <v>0</v>
      </c>
      <c r="L272" s="32">
        <f t="shared" si="10"/>
        <v>0</v>
      </c>
      <c r="M272"/>
      <c r="N272"/>
    </row>
    <row r="273" spans="1:14" ht="22.95" customHeight="1" x14ac:dyDescent="0.25">
      <c r="A273" s="58"/>
      <c r="B273" s="60"/>
      <c r="C273" s="64"/>
      <c r="D273" s="8" t="s">
        <v>368</v>
      </c>
      <c r="E273" s="47"/>
      <c r="F273" s="11"/>
      <c r="G273" s="8">
        <f>IFERROR(VLOOKUP(F273,Šifranti!$F$49:$G$152,2,FALSE),0)</f>
        <v>0</v>
      </c>
      <c r="H273" s="43">
        <f>H271</f>
        <v>0</v>
      </c>
      <c r="I273" s="33"/>
      <c r="J273" s="50">
        <v>0.65</v>
      </c>
      <c r="K273" s="32">
        <f>IF(H273*I273*J273*C271 &lt;= 2000,H273*I273*J273*C271,2000)</f>
        <v>0</v>
      </c>
      <c r="L273" s="32">
        <f t="shared" si="10"/>
        <v>0</v>
      </c>
      <c r="M273"/>
      <c r="N273"/>
    </row>
    <row r="274" spans="1:14" ht="22.95" customHeight="1" x14ac:dyDescent="0.25">
      <c r="A274" s="58"/>
      <c r="B274" s="60"/>
      <c r="C274" s="64"/>
      <c r="D274" s="8" t="s">
        <v>369</v>
      </c>
      <c r="E274" s="47"/>
      <c r="F274" s="11"/>
      <c r="G274" s="8">
        <f>IFERROR(VLOOKUP(F274,Šifranti!$F$49:$G$152,2,FALSE),0)</f>
        <v>0</v>
      </c>
      <c r="H274" s="43">
        <f>H271</f>
        <v>0</v>
      </c>
      <c r="I274" s="33"/>
      <c r="J274" s="50">
        <v>0.65</v>
      </c>
      <c r="K274" s="32">
        <f>IF(H274*I274*J274*C271 &lt;= 2000,H274*I274*J274*C271,2000)</f>
        <v>0</v>
      </c>
      <c r="L274" s="32">
        <f t="shared" si="10"/>
        <v>0</v>
      </c>
      <c r="M274"/>
      <c r="N274"/>
    </row>
    <row r="275" spans="1:14" ht="22.95" customHeight="1" x14ac:dyDescent="0.25">
      <c r="A275" s="58"/>
      <c r="B275" s="60"/>
      <c r="C275" s="64"/>
      <c r="D275" s="8" t="s">
        <v>396</v>
      </c>
      <c r="E275" s="47"/>
      <c r="F275" s="11"/>
      <c r="G275" s="8">
        <f>IFERROR(VLOOKUP(F275,Šifranti!$F$49:$G$152,2,FALSE),0)</f>
        <v>0</v>
      </c>
      <c r="H275" s="43">
        <f>H271</f>
        <v>0</v>
      </c>
      <c r="I275" s="33"/>
      <c r="J275" s="50">
        <v>0.65</v>
      </c>
      <c r="K275" s="32">
        <f>IF(H275*I275*J275*C271 &lt;= 2000,H275*I275*J275*C271,2000)</f>
        <v>0</v>
      </c>
      <c r="L275" s="32">
        <f t="shared" si="10"/>
        <v>0</v>
      </c>
      <c r="M275"/>
      <c r="N275"/>
    </row>
    <row r="276" spans="1:14" ht="22.95" customHeight="1" x14ac:dyDescent="0.25">
      <c r="A276" s="58"/>
      <c r="B276" s="60"/>
      <c r="C276" s="64"/>
      <c r="D276" s="8" t="s">
        <v>397</v>
      </c>
      <c r="E276" s="47"/>
      <c r="F276" s="11"/>
      <c r="G276" s="8">
        <f>IFERROR(VLOOKUP(F276,Šifranti!$F$49:$G$152,2,FALSE),0)</f>
        <v>0</v>
      </c>
      <c r="H276" s="43">
        <f>H271</f>
        <v>0</v>
      </c>
      <c r="I276" s="33"/>
      <c r="J276" s="50">
        <v>0.65</v>
      </c>
      <c r="K276" s="32">
        <f>IF(H276*I276*J276*C271 &lt;= 2000,H276*I276*J276*C271,2000)</f>
        <v>0</v>
      </c>
      <c r="L276" s="32">
        <f t="shared" si="10"/>
        <v>0</v>
      </c>
      <c r="M276"/>
      <c r="N276"/>
    </row>
    <row r="277" spans="1:14" ht="22.95" customHeight="1" x14ac:dyDescent="0.25">
      <c r="A277" s="57">
        <v>44835</v>
      </c>
      <c r="B277" s="59"/>
      <c r="C277" s="63">
        <f>IF(B277&gt;2805,B277-2805,0)</f>
        <v>0</v>
      </c>
      <c r="D277" s="15" t="s">
        <v>382</v>
      </c>
      <c r="E277" s="47"/>
      <c r="F277" s="11"/>
      <c r="G277" s="8">
        <f>IFERROR(VLOOKUP(F277,Šifranti!$F$5:$G$48,2,FALSE),0)</f>
        <v>0</v>
      </c>
      <c r="H277" s="44"/>
      <c r="I277" s="33"/>
      <c r="J277" s="50">
        <v>1.31</v>
      </c>
      <c r="K277" s="32">
        <f>IF(H277*I277*J277*C277 &lt;= 2000,H277*I277*J277*C277,2000)</f>
        <v>0</v>
      </c>
      <c r="L277" s="32">
        <f t="shared" si="10"/>
        <v>0</v>
      </c>
      <c r="M277"/>
      <c r="N277"/>
    </row>
    <row r="278" spans="1:14" ht="22.95" customHeight="1" x14ac:dyDescent="0.25">
      <c r="A278" s="58"/>
      <c r="B278" s="60"/>
      <c r="C278" s="64"/>
      <c r="D278" s="15" t="s">
        <v>383</v>
      </c>
      <c r="E278" s="47"/>
      <c r="F278" s="11"/>
      <c r="G278" s="8">
        <f>IFERROR(VLOOKUP(F278,Šifranti!$F$5:$G$48,2,FALSE),0)</f>
        <v>0</v>
      </c>
      <c r="H278" s="43">
        <f>H277</f>
        <v>0</v>
      </c>
      <c r="I278" s="33"/>
      <c r="J278" s="50">
        <v>1.31</v>
      </c>
      <c r="K278" s="32">
        <f>IF(H278*I278*J278*C277 &lt;= 2000,H278*I278*J278*C277,2000)</f>
        <v>0</v>
      </c>
      <c r="L278" s="32">
        <f t="shared" si="10"/>
        <v>0</v>
      </c>
      <c r="M278"/>
      <c r="N278"/>
    </row>
    <row r="279" spans="1:14" ht="22.95" customHeight="1" x14ac:dyDescent="0.25">
      <c r="A279" s="58"/>
      <c r="B279" s="60"/>
      <c r="C279" s="64"/>
      <c r="D279" s="8" t="s">
        <v>368</v>
      </c>
      <c r="E279" s="47"/>
      <c r="F279" s="11"/>
      <c r="G279" s="8">
        <f>IFERROR(VLOOKUP(F279,Šifranti!$F$49:$G$152,2,FALSE),0)</f>
        <v>0</v>
      </c>
      <c r="H279" s="43">
        <f>H277</f>
        <v>0</v>
      </c>
      <c r="I279" s="33"/>
      <c r="J279" s="50">
        <v>0.65</v>
      </c>
      <c r="K279" s="32">
        <f>IF(H279*I279*J279*C277 &lt;= 2000,H279*I279*J279*C277,2000)</f>
        <v>0</v>
      </c>
      <c r="L279" s="32">
        <f t="shared" si="10"/>
        <v>0</v>
      </c>
      <c r="M279"/>
      <c r="N279"/>
    </row>
    <row r="280" spans="1:14" ht="22.95" customHeight="1" x14ac:dyDescent="0.25">
      <c r="A280" s="58"/>
      <c r="B280" s="60"/>
      <c r="C280" s="64"/>
      <c r="D280" s="8" t="s">
        <v>369</v>
      </c>
      <c r="E280" s="47"/>
      <c r="F280" s="11"/>
      <c r="G280" s="8">
        <f>IFERROR(VLOOKUP(F280,Šifranti!$F$49:$G$152,2,FALSE),0)</f>
        <v>0</v>
      </c>
      <c r="H280" s="43">
        <f>H277</f>
        <v>0</v>
      </c>
      <c r="I280" s="33"/>
      <c r="J280" s="50">
        <v>0.65</v>
      </c>
      <c r="K280" s="32">
        <f>IF(H280*I280*J280*C277 &lt;= 2000,H280*I280*J280*C277,2000)</f>
        <v>0</v>
      </c>
      <c r="L280" s="32">
        <f t="shared" si="10"/>
        <v>0</v>
      </c>
      <c r="M280"/>
      <c r="N280"/>
    </row>
    <row r="281" spans="1:14" ht="22.95" customHeight="1" x14ac:dyDescent="0.25">
      <c r="A281" s="58"/>
      <c r="B281" s="60"/>
      <c r="C281" s="64"/>
      <c r="D281" s="8" t="s">
        <v>396</v>
      </c>
      <c r="E281" s="47"/>
      <c r="F281" s="11"/>
      <c r="G281" s="8">
        <f>IFERROR(VLOOKUP(F281,Šifranti!$F$49:$G$152,2,FALSE),0)</f>
        <v>0</v>
      </c>
      <c r="H281" s="43">
        <f>H277</f>
        <v>0</v>
      </c>
      <c r="I281" s="33"/>
      <c r="J281" s="50">
        <v>0.65</v>
      </c>
      <c r="K281" s="32">
        <f>IF(H281*I281*J281*C277 &lt;= 2000,H281*I281*J281*C277,2000)</f>
        <v>0</v>
      </c>
      <c r="L281" s="32">
        <f t="shared" si="10"/>
        <v>0</v>
      </c>
      <c r="M281"/>
      <c r="N281"/>
    </row>
    <row r="282" spans="1:14" ht="22.95" customHeight="1" x14ac:dyDescent="0.25">
      <c r="A282" s="58"/>
      <c r="B282" s="60"/>
      <c r="C282" s="64"/>
      <c r="D282" s="8" t="s">
        <v>397</v>
      </c>
      <c r="E282" s="47"/>
      <c r="F282" s="11"/>
      <c r="G282" s="8">
        <f>IFERROR(VLOOKUP(F282,Šifranti!$F$49:$G$152,2,FALSE),0)</f>
        <v>0</v>
      </c>
      <c r="H282" s="43">
        <f>H277</f>
        <v>0</v>
      </c>
      <c r="I282" s="33"/>
      <c r="J282" s="50">
        <v>0.65</v>
      </c>
      <c r="K282" s="32">
        <f>IF(H282*I282*J282*C277 &lt;= 2000,H282*I282*J282*C277,2000)</f>
        <v>0</v>
      </c>
      <c r="L282" s="32">
        <f t="shared" si="10"/>
        <v>0</v>
      </c>
      <c r="M282"/>
      <c r="N282"/>
    </row>
    <row r="283" spans="1:14" ht="22.95" customHeight="1" x14ac:dyDescent="0.25">
      <c r="A283" s="57">
        <v>44866</v>
      </c>
      <c r="B283" s="59"/>
      <c r="C283" s="63">
        <f>IF(B283&gt;2805,B283-2805,0)</f>
        <v>0</v>
      </c>
      <c r="D283" s="15" t="s">
        <v>382</v>
      </c>
      <c r="E283" s="47"/>
      <c r="F283" s="11"/>
      <c r="G283" s="8">
        <f>IFERROR(VLOOKUP(F283,Šifranti!$F$5:$G$48,2,FALSE),0)</f>
        <v>0</v>
      </c>
      <c r="H283" s="44"/>
      <c r="I283" s="33"/>
      <c r="J283" s="50">
        <v>1.31</v>
      </c>
      <c r="K283" s="32">
        <f>IF(H283*I283*J283*C283 &lt;= 2000,H283*I283*J283*C283,2000)</f>
        <v>0</v>
      </c>
      <c r="L283" s="32">
        <f t="shared" si="10"/>
        <v>0</v>
      </c>
      <c r="M283"/>
      <c r="N283"/>
    </row>
    <row r="284" spans="1:14" ht="22.95" customHeight="1" x14ac:dyDescent="0.25">
      <c r="A284" s="58"/>
      <c r="B284" s="60"/>
      <c r="C284" s="64"/>
      <c r="D284" s="15" t="s">
        <v>383</v>
      </c>
      <c r="E284" s="47"/>
      <c r="F284" s="11"/>
      <c r="G284" s="8">
        <f>IFERROR(VLOOKUP(F284,Šifranti!$F$5:$G$48,2,FALSE),0)</f>
        <v>0</v>
      </c>
      <c r="H284" s="43">
        <f>H283</f>
        <v>0</v>
      </c>
      <c r="I284" s="33"/>
      <c r="J284" s="50">
        <v>1.31</v>
      </c>
      <c r="K284" s="32">
        <f>IF(H284*I284*J284*C283 &lt;= 2000,H284*I284*J284*C283,2000)</f>
        <v>0</v>
      </c>
      <c r="L284" s="32">
        <f t="shared" si="10"/>
        <v>0</v>
      </c>
      <c r="M284"/>
      <c r="N284"/>
    </row>
    <row r="285" spans="1:14" ht="22.95" customHeight="1" x14ac:dyDescent="0.25">
      <c r="A285" s="58"/>
      <c r="B285" s="60"/>
      <c r="C285" s="64"/>
      <c r="D285" s="8" t="s">
        <v>368</v>
      </c>
      <c r="E285" s="47"/>
      <c r="F285" s="11"/>
      <c r="G285" s="8">
        <f>IFERROR(VLOOKUP(F285,Šifranti!$F$49:$G$152,2,FALSE),0)</f>
        <v>0</v>
      </c>
      <c r="H285" s="43">
        <f>H283</f>
        <v>0</v>
      </c>
      <c r="I285" s="33"/>
      <c r="J285" s="50">
        <v>0.65</v>
      </c>
      <c r="K285" s="32">
        <f>IF(H285*I285*J285*C283 &lt;= 2000,H285*I285*J285*C283,2000)</f>
        <v>0</v>
      </c>
      <c r="L285" s="32">
        <f t="shared" si="10"/>
        <v>0</v>
      </c>
      <c r="M285"/>
      <c r="N285"/>
    </row>
    <row r="286" spans="1:14" ht="22.95" customHeight="1" x14ac:dyDescent="0.25">
      <c r="A286" s="58"/>
      <c r="B286" s="60"/>
      <c r="C286" s="64"/>
      <c r="D286" s="8" t="s">
        <v>369</v>
      </c>
      <c r="E286" s="47"/>
      <c r="F286" s="11"/>
      <c r="G286" s="8">
        <f>IFERROR(VLOOKUP(F286,Šifranti!$F$49:$G$152,2,FALSE),0)</f>
        <v>0</v>
      </c>
      <c r="H286" s="43">
        <f>H283</f>
        <v>0</v>
      </c>
      <c r="I286" s="33"/>
      <c r="J286" s="50">
        <v>0.65</v>
      </c>
      <c r="K286" s="32">
        <f>IF(H286*I286*J286*C283 &lt;= 2000,H286*I286*J286*C283,2000)</f>
        <v>0</v>
      </c>
      <c r="L286" s="32">
        <f t="shared" si="10"/>
        <v>0</v>
      </c>
      <c r="M286"/>
      <c r="N286"/>
    </row>
    <row r="287" spans="1:14" ht="22.95" customHeight="1" x14ac:dyDescent="0.25">
      <c r="A287" s="58"/>
      <c r="B287" s="60"/>
      <c r="C287" s="64"/>
      <c r="D287" s="8" t="s">
        <v>396</v>
      </c>
      <c r="E287" s="47"/>
      <c r="F287" s="11"/>
      <c r="G287" s="8">
        <f>IFERROR(VLOOKUP(F287,Šifranti!$F$49:$G$152,2,FALSE),0)</f>
        <v>0</v>
      </c>
      <c r="H287" s="43">
        <f>H283</f>
        <v>0</v>
      </c>
      <c r="I287" s="33"/>
      <c r="J287" s="50">
        <v>0.65</v>
      </c>
      <c r="K287" s="32">
        <f>IF(H287*I287*J287*C283 &lt;= 2000,H287*I287*J287*C283,2000)</f>
        <v>0</v>
      </c>
      <c r="L287" s="32">
        <f t="shared" si="10"/>
        <v>0</v>
      </c>
      <c r="M287"/>
      <c r="N287"/>
    </row>
    <row r="288" spans="1:14" ht="22.95" customHeight="1" x14ac:dyDescent="0.25">
      <c r="A288" s="58"/>
      <c r="B288" s="60"/>
      <c r="C288" s="64"/>
      <c r="D288" s="8" t="s">
        <v>397</v>
      </c>
      <c r="E288" s="47"/>
      <c r="F288" s="11"/>
      <c r="G288" s="8">
        <f>IFERROR(VLOOKUP(F288,Šifranti!$F$49:$G$152,2,FALSE),0)</f>
        <v>0</v>
      </c>
      <c r="H288" s="43">
        <f>H283</f>
        <v>0</v>
      </c>
      <c r="I288" s="33"/>
      <c r="J288" s="50">
        <v>0.65</v>
      </c>
      <c r="K288" s="32">
        <f>IF(H288*I288*J288*C283 &lt;= 2000,H288*I288*J288*C283,2000)</f>
        <v>0</v>
      </c>
      <c r="L288" s="32">
        <f t="shared" si="10"/>
        <v>0</v>
      </c>
      <c r="M288"/>
      <c r="N288"/>
    </row>
    <row r="289" spans="1:14" ht="22.95" customHeight="1" x14ac:dyDescent="0.25">
      <c r="A289" s="57">
        <v>44896</v>
      </c>
      <c r="B289" s="59"/>
      <c r="C289" s="63">
        <f>IF(B289&gt;2805,B289-2805,0)</f>
        <v>0</v>
      </c>
      <c r="D289" s="15" t="s">
        <v>382</v>
      </c>
      <c r="E289" s="47"/>
      <c r="F289" s="11"/>
      <c r="G289" s="8">
        <f>IFERROR(VLOOKUP(F289,Šifranti!$F$5:$G$48,2,FALSE),0)</f>
        <v>0</v>
      </c>
      <c r="H289" s="44"/>
      <c r="I289" s="33"/>
      <c r="J289" s="50">
        <v>1.31</v>
      </c>
      <c r="K289" s="32">
        <f>IF(H289*I289*J289*C289 &lt;= 2000,H289*I289*J289*C289,2000)</f>
        <v>0</v>
      </c>
      <c r="L289" s="32">
        <f t="shared" si="10"/>
        <v>0</v>
      </c>
      <c r="M289"/>
      <c r="N289"/>
    </row>
    <row r="290" spans="1:14" ht="22.95" customHeight="1" x14ac:dyDescent="0.25">
      <c r="A290" s="58"/>
      <c r="B290" s="60"/>
      <c r="C290" s="64"/>
      <c r="D290" s="15" t="s">
        <v>383</v>
      </c>
      <c r="E290" s="47"/>
      <c r="F290" s="11"/>
      <c r="G290" s="8">
        <f>IFERROR(VLOOKUP(F290,Šifranti!$F$5:$G$48,2,FALSE),0)</f>
        <v>0</v>
      </c>
      <c r="H290" s="43">
        <f>H289</f>
        <v>0</v>
      </c>
      <c r="I290" s="33"/>
      <c r="J290" s="50">
        <v>1.31</v>
      </c>
      <c r="K290" s="32">
        <f>IF(H290*I290*J290*C289 &lt;= 2000,H290*I290*J290*C289,2000)</f>
        <v>0</v>
      </c>
      <c r="L290" s="32">
        <f t="shared" si="10"/>
        <v>0</v>
      </c>
      <c r="M290"/>
      <c r="N290"/>
    </row>
    <row r="291" spans="1:14" ht="22.95" customHeight="1" x14ac:dyDescent="0.25">
      <c r="A291" s="58"/>
      <c r="B291" s="60"/>
      <c r="C291" s="64"/>
      <c r="D291" s="8" t="s">
        <v>368</v>
      </c>
      <c r="E291" s="47"/>
      <c r="F291" s="11"/>
      <c r="G291" s="8">
        <f>IFERROR(VLOOKUP(F291,Šifranti!$F$49:$G$152,2,FALSE),0)</f>
        <v>0</v>
      </c>
      <c r="H291" s="43">
        <f>H289</f>
        <v>0</v>
      </c>
      <c r="I291" s="33"/>
      <c r="J291" s="50">
        <v>0.65</v>
      </c>
      <c r="K291" s="32">
        <f>IF(H291*I291*J291*C289 &lt;= 2000,H291*I291*J291*C289,2000)</f>
        <v>0</v>
      </c>
      <c r="L291" s="32">
        <f t="shared" si="10"/>
        <v>0</v>
      </c>
      <c r="M291"/>
      <c r="N291"/>
    </row>
    <row r="292" spans="1:14" ht="22.95" customHeight="1" x14ac:dyDescent="0.25">
      <c r="A292" s="58"/>
      <c r="B292" s="60"/>
      <c r="C292" s="64"/>
      <c r="D292" s="8" t="s">
        <v>369</v>
      </c>
      <c r="E292" s="47"/>
      <c r="F292" s="11"/>
      <c r="G292" s="8">
        <f>IFERROR(VLOOKUP(F292,Šifranti!$F$49:$G$152,2,FALSE),0)</f>
        <v>0</v>
      </c>
      <c r="H292" s="43">
        <f>H289</f>
        <v>0</v>
      </c>
      <c r="I292" s="33"/>
      <c r="J292" s="50">
        <v>0.65</v>
      </c>
      <c r="K292" s="32">
        <f>IF(H292*I292*J292*C289 &lt;= 2000,H292*I292*J292*C289,2000)</f>
        <v>0</v>
      </c>
      <c r="L292" s="32">
        <f t="shared" si="10"/>
        <v>0</v>
      </c>
      <c r="M292"/>
      <c r="N292"/>
    </row>
    <row r="293" spans="1:14" ht="22.95" customHeight="1" x14ac:dyDescent="0.25">
      <c r="A293" s="58"/>
      <c r="B293" s="60"/>
      <c r="C293" s="64"/>
      <c r="D293" s="8" t="s">
        <v>396</v>
      </c>
      <c r="E293" s="47"/>
      <c r="F293" s="11"/>
      <c r="G293" s="8">
        <f>IFERROR(VLOOKUP(F293,Šifranti!$F$49:$G$152,2,FALSE),0)</f>
        <v>0</v>
      </c>
      <c r="H293" s="43">
        <f>H289</f>
        <v>0</v>
      </c>
      <c r="I293" s="33"/>
      <c r="J293" s="50">
        <v>0.65</v>
      </c>
      <c r="K293" s="32">
        <f>IF(H293*I293*J293*C289 &lt;= 2000,H293*I293*J293*C289,2000)</f>
        <v>0</v>
      </c>
      <c r="L293" s="32">
        <f t="shared" si="10"/>
        <v>0</v>
      </c>
      <c r="M293"/>
      <c r="N293"/>
    </row>
    <row r="294" spans="1:14" ht="22.95" customHeight="1" x14ac:dyDescent="0.25">
      <c r="A294" s="58"/>
      <c r="B294" s="60"/>
      <c r="C294" s="64"/>
      <c r="D294" s="8" t="s">
        <v>397</v>
      </c>
      <c r="E294" s="47"/>
      <c r="F294" s="11"/>
      <c r="G294" s="8">
        <f>IFERROR(VLOOKUP(F294,Šifranti!$F$49:$G$152,2,FALSE),0)</f>
        <v>0</v>
      </c>
      <c r="H294" s="43">
        <f>H289</f>
        <v>0</v>
      </c>
      <c r="I294" s="33"/>
      <c r="J294" s="50">
        <v>0.65</v>
      </c>
      <c r="K294" s="32">
        <f>IF(H294*I294*J294*C289 &lt;= 2000,H294*I294*J294*C289,2000)</f>
        <v>0</v>
      </c>
      <c r="L294" s="32">
        <f t="shared" si="10"/>
        <v>0</v>
      </c>
      <c r="M294"/>
      <c r="N294"/>
    </row>
    <row r="295" spans="1:14" ht="22.95" customHeight="1" x14ac:dyDescent="0.25">
      <c r="A295" s="34" t="s">
        <v>320</v>
      </c>
      <c r="B295" s="34"/>
      <c r="C295" s="7"/>
      <c r="D295" s="7"/>
      <c r="E295" s="7"/>
      <c r="F295" s="7"/>
      <c r="G295" s="7"/>
      <c r="H295" s="7"/>
      <c r="I295" s="7"/>
      <c r="J295" s="7"/>
      <c r="K295" s="32">
        <f>SUM(K271:K294)</f>
        <v>0</v>
      </c>
      <c r="L295" s="32">
        <f>SUM(L271:L294)</f>
        <v>0</v>
      </c>
      <c r="M295"/>
      <c r="N295"/>
    </row>
    <row r="296" spans="1:14" ht="22.95" customHeight="1" x14ac:dyDescent="0.25">
      <c r="A296"/>
      <c r="B296"/>
      <c r="C296"/>
      <c r="D296"/>
      <c r="E296"/>
      <c r="F296"/>
      <c r="G296"/>
      <c r="H296"/>
      <c r="I296"/>
      <c r="J296"/>
      <c r="K296"/>
      <c r="L296"/>
      <c r="M296"/>
      <c r="N296"/>
    </row>
    <row r="297" spans="1:14" ht="22.95" customHeight="1" x14ac:dyDescent="0.25">
      <c r="A297" s="26" t="s">
        <v>425</v>
      </c>
      <c r="B297" s="46"/>
      <c r="C297"/>
      <c r="D297"/>
      <c r="E297"/>
      <c r="F297"/>
      <c r="G297"/>
      <c r="H297"/>
      <c r="I297"/>
      <c r="J297"/>
      <c r="K297"/>
      <c r="L297"/>
      <c r="M297"/>
      <c r="N297"/>
    </row>
    <row r="298" spans="1:14" ht="76.8" customHeight="1" x14ac:dyDescent="0.25">
      <c r="A298" s="8" t="s">
        <v>11</v>
      </c>
      <c r="B298" s="8" t="s">
        <v>491</v>
      </c>
      <c r="C298" s="13" t="s">
        <v>412</v>
      </c>
      <c r="D298" s="8" t="s">
        <v>420</v>
      </c>
      <c r="E298" s="8" t="s">
        <v>8</v>
      </c>
      <c r="F298" s="8" t="s">
        <v>9</v>
      </c>
      <c r="G298" s="8" t="s">
        <v>10</v>
      </c>
      <c r="H298" s="8" t="s">
        <v>395</v>
      </c>
      <c r="I298" s="8" t="s">
        <v>372</v>
      </c>
      <c r="J298" s="8" t="s">
        <v>384</v>
      </c>
      <c r="K298" s="13" t="s">
        <v>381</v>
      </c>
      <c r="L298" s="13" t="s">
        <v>380</v>
      </c>
      <c r="M298"/>
      <c r="N298"/>
    </row>
    <row r="299" spans="1:14" ht="22.95" customHeight="1" x14ac:dyDescent="0.25">
      <c r="A299" s="9">
        <v>1</v>
      </c>
      <c r="B299" s="9">
        <v>2</v>
      </c>
      <c r="C299" s="9">
        <v>4</v>
      </c>
      <c r="D299" s="14">
        <v>6</v>
      </c>
      <c r="E299" s="9">
        <v>7</v>
      </c>
      <c r="F299" s="14">
        <v>8</v>
      </c>
      <c r="G299" s="9">
        <v>9</v>
      </c>
      <c r="H299" s="9">
        <v>10</v>
      </c>
      <c r="I299" s="9">
        <v>11</v>
      </c>
      <c r="J299" s="9">
        <v>12</v>
      </c>
      <c r="K299" s="9">
        <v>14</v>
      </c>
      <c r="L299" s="9">
        <v>15</v>
      </c>
      <c r="M299"/>
      <c r="N299"/>
    </row>
    <row r="300" spans="1:14" ht="22.95" customHeight="1" x14ac:dyDescent="0.25">
      <c r="A300" s="57">
        <v>44805</v>
      </c>
      <c r="B300" s="59"/>
      <c r="C300" s="63">
        <f>IF(B300&gt;2805,B300-2805,0)</f>
        <v>0</v>
      </c>
      <c r="D300" s="15" t="s">
        <v>382</v>
      </c>
      <c r="E300" s="47"/>
      <c r="F300" s="11"/>
      <c r="G300" s="8">
        <f>IFERROR(VLOOKUP(F300,Šifranti!$F$5:$G$48,2,FALSE),0)</f>
        <v>0</v>
      </c>
      <c r="H300" s="44"/>
      <c r="I300" s="33"/>
      <c r="J300" s="50">
        <v>1.31</v>
      </c>
      <c r="K300" s="32">
        <f>IF(H300*I300*J300*C300 &lt;= 2000,H300*I300*J300*C300,2000)</f>
        <v>0</v>
      </c>
      <c r="L300" s="32">
        <f t="shared" ref="L300:L323" si="11">K300*1.161</f>
        <v>0</v>
      </c>
      <c r="M300"/>
      <c r="N300"/>
    </row>
    <row r="301" spans="1:14" ht="22.95" customHeight="1" x14ac:dyDescent="0.25">
      <c r="A301" s="58"/>
      <c r="B301" s="60"/>
      <c r="C301" s="64"/>
      <c r="D301" s="15" t="s">
        <v>383</v>
      </c>
      <c r="E301" s="47"/>
      <c r="F301" s="11"/>
      <c r="G301" s="8">
        <f>IFERROR(VLOOKUP(F301,Šifranti!$F$5:$G$48,2,FALSE),0)</f>
        <v>0</v>
      </c>
      <c r="H301" s="43">
        <f>H300</f>
        <v>0</v>
      </c>
      <c r="I301" s="33"/>
      <c r="J301" s="50">
        <v>1.31</v>
      </c>
      <c r="K301" s="32">
        <f>IF(H301*I301*J301*C300 &lt;= 2000,H301*I301*J301*C300,2000)</f>
        <v>0</v>
      </c>
      <c r="L301" s="32">
        <f t="shared" si="11"/>
        <v>0</v>
      </c>
      <c r="M301"/>
      <c r="N301"/>
    </row>
    <row r="302" spans="1:14" ht="22.95" customHeight="1" x14ac:dyDescent="0.25">
      <c r="A302" s="58"/>
      <c r="B302" s="60"/>
      <c r="C302" s="64"/>
      <c r="D302" s="8" t="s">
        <v>368</v>
      </c>
      <c r="E302" s="47"/>
      <c r="F302" s="11"/>
      <c r="G302" s="8">
        <f>IFERROR(VLOOKUP(F302,Šifranti!$F$49:$G$152,2,FALSE),0)</f>
        <v>0</v>
      </c>
      <c r="H302" s="43">
        <f>H300</f>
        <v>0</v>
      </c>
      <c r="I302" s="33"/>
      <c r="J302" s="50">
        <v>0.65</v>
      </c>
      <c r="K302" s="32">
        <f>IF(H302*I302*J302*C300 &lt;= 2000,H302*I302*J302*C300,2000)</f>
        <v>0</v>
      </c>
      <c r="L302" s="32">
        <f t="shared" si="11"/>
        <v>0</v>
      </c>
      <c r="M302"/>
      <c r="N302"/>
    </row>
    <row r="303" spans="1:14" ht="22.95" customHeight="1" x14ac:dyDescent="0.25">
      <c r="A303" s="58"/>
      <c r="B303" s="60"/>
      <c r="C303" s="64"/>
      <c r="D303" s="8" t="s">
        <v>369</v>
      </c>
      <c r="E303" s="47"/>
      <c r="F303" s="11"/>
      <c r="G303" s="8">
        <f>IFERROR(VLOOKUP(F303,Šifranti!$F$49:$G$152,2,FALSE),0)</f>
        <v>0</v>
      </c>
      <c r="H303" s="43">
        <f>H300</f>
        <v>0</v>
      </c>
      <c r="I303" s="33"/>
      <c r="J303" s="50">
        <v>0.65</v>
      </c>
      <c r="K303" s="32">
        <f>IF(H303*I303*J303*C300 &lt;= 2000,H303*I303*J303*C300,2000)</f>
        <v>0</v>
      </c>
      <c r="L303" s="32">
        <f t="shared" si="11"/>
        <v>0</v>
      </c>
      <c r="M303"/>
      <c r="N303"/>
    </row>
    <row r="304" spans="1:14" ht="22.95" customHeight="1" x14ac:dyDescent="0.25">
      <c r="A304" s="58"/>
      <c r="B304" s="60"/>
      <c r="C304" s="64"/>
      <c r="D304" s="8" t="s">
        <v>396</v>
      </c>
      <c r="E304" s="47"/>
      <c r="F304" s="11"/>
      <c r="G304" s="8">
        <f>IFERROR(VLOOKUP(F304,Šifranti!$F$49:$G$152,2,FALSE),0)</f>
        <v>0</v>
      </c>
      <c r="H304" s="43">
        <f>H300</f>
        <v>0</v>
      </c>
      <c r="I304" s="33"/>
      <c r="J304" s="50">
        <v>0.65</v>
      </c>
      <c r="K304" s="32">
        <f>IF(H304*I304*J304*C300 &lt;= 2000,H304*I304*J304*C300,2000)</f>
        <v>0</v>
      </c>
      <c r="L304" s="32">
        <f t="shared" si="11"/>
        <v>0</v>
      </c>
      <c r="M304"/>
      <c r="N304"/>
    </row>
    <row r="305" spans="1:14" ht="22.95" customHeight="1" x14ac:dyDescent="0.25">
      <c r="A305" s="58"/>
      <c r="B305" s="60"/>
      <c r="C305" s="64"/>
      <c r="D305" s="8" t="s">
        <v>397</v>
      </c>
      <c r="E305" s="47"/>
      <c r="F305" s="11"/>
      <c r="G305" s="8">
        <f>IFERROR(VLOOKUP(F305,Šifranti!$F$49:$G$152,2,FALSE),0)</f>
        <v>0</v>
      </c>
      <c r="H305" s="43">
        <f>H300</f>
        <v>0</v>
      </c>
      <c r="I305" s="33"/>
      <c r="J305" s="50">
        <v>0.65</v>
      </c>
      <c r="K305" s="32">
        <f>IF(H305*I305*J305*C300 &lt;= 2000,H305*I305*J305*C300,2000)</f>
        <v>0</v>
      </c>
      <c r="L305" s="32">
        <f t="shared" si="11"/>
        <v>0</v>
      </c>
      <c r="M305"/>
      <c r="N305"/>
    </row>
    <row r="306" spans="1:14" ht="22.95" customHeight="1" x14ac:dyDescent="0.25">
      <c r="A306" s="57">
        <v>44835</v>
      </c>
      <c r="B306" s="59"/>
      <c r="C306" s="63">
        <f>IF(B306&gt;2805,B306-2805,0)</f>
        <v>0</v>
      </c>
      <c r="D306" s="15" t="s">
        <v>382</v>
      </c>
      <c r="E306" s="47"/>
      <c r="F306" s="11"/>
      <c r="G306" s="8">
        <f>IFERROR(VLOOKUP(F306,Šifranti!$F$5:$G$48,2,FALSE),0)</f>
        <v>0</v>
      </c>
      <c r="H306" s="44"/>
      <c r="I306" s="33"/>
      <c r="J306" s="50">
        <v>1.31</v>
      </c>
      <c r="K306" s="32">
        <f>IF(H306*I306*J306*C306 &lt;= 2000,H306*I306*J306*C306,2000)</f>
        <v>0</v>
      </c>
      <c r="L306" s="32">
        <f t="shared" si="11"/>
        <v>0</v>
      </c>
      <c r="M306"/>
      <c r="N306"/>
    </row>
    <row r="307" spans="1:14" ht="22.95" customHeight="1" x14ac:dyDescent="0.25">
      <c r="A307" s="58"/>
      <c r="B307" s="60"/>
      <c r="C307" s="64"/>
      <c r="D307" s="15" t="s">
        <v>383</v>
      </c>
      <c r="E307" s="47"/>
      <c r="F307" s="11"/>
      <c r="G307" s="8">
        <f>IFERROR(VLOOKUP(F307,Šifranti!$F$5:$G$48,2,FALSE),0)</f>
        <v>0</v>
      </c>
      <c r="H307" s="43">
        <f>H306</f>
        <v>0</v>
      </c>
      <c r="I307" s="33"/>
      <c r="J307" s="50">
        <v>1.31</v>
      </c>
      <c r="K307" s="32">
        <f>IF(H307*I307*J307*C306 &lt;= 2000,H307*I307*J307*C306,2000)</f>
        <v>0</v>
      </c>
      <c r="L307" s="32">
        <f t="shared" si="11"/>
        <v>0</v>
      </c>
      <c r="M307"/>
      <c r="N307"/>
    </row>
    <row r="308" spans="1:14" ht="22.95" customHeight="1" x14ac:dyDescent="0.25">
      <c r="A308" s="58"/>
      <c r="B308" s="60"/>
      <c r="C308" s="64"/>
      <c r="D308" s="8" t="s">
        <v>368</v>
      </c>
      <c r="E308" s="47"/>
      <c r="F308" s="11"/>
      <c r="G308" s="8">
        <f>IFERROR(VLOOKUP(F308,Šifranti!$F$49:$G$152,2,FALSE),0)</f>
        <v>0</v>
      </c>
      <c r="H308" s="43">
        <f>H306</f>
        <v>0</v>
      </c>
      <c r="I308" s="33"/>
      <c r="J308" s="50">
        <v>0.65</v>
      </c>
      <c r="K308" s="32">
        <f>IF(H308*I308*J308*C306 &lt;= 2000,H308*I308*J308*C306,2000)</f>
        <v>0</v>
      </c>
      <c r="L308" s="32">
        <f t="shared" si="11"/>
        <v>0</v>
      </c>
      <c r="M308"/>
      <c r="N308"/>
    </row>
    <row r="309" spans="1:14" ht="22.95" customHeight="1" x14ac:dyDescent="0.25">
      <c r="A309" s="58"/>
      <c r="B309" s="60"/>
      <c r="C309" s="64"/>
      <c r="D309" s="8" t="s">
        <v>369</v>
      </c>
      <c r="E309" s="47"/>
      <c r="F309" s="11"/>
      <c r="G309" s="8">
        <f>IFERROR(VLOOKUP(F309,Šifranti!$F$49:$G$152,2,FALSE),0)</f>
        <v>0</v>
      </c>
      <c r="H309" s="43">
        <f>H306</f>
        <v>0</v>
      </c>
      <c r="I309" s="33"/>
      <c r="J309" s="50">
        <v>0.65</v>
      </c>
      <c r="K309" s="32">
        <f>IF(H309*I309*J309*C306 &lt;= 2000,H309*I309*J309*C306,2000)</f>
        <v>0</v>
      </c>
      <c r="L309" s="32">
        <f t="shared" si="11"/>
        <v>0</v>
      </c>
      <c r="M309"/>
      <c r="N309"/>
    </row>
    <row r="310" spans="1:14" ht="22.95" customHeight="1" x14ac:dyDescent="0.25">
      <c r="A310" s="58"/>
      <c r="B310" s="60"/>
      <c r="C310" s="64"/>
      <c r="D310" s="8" t="s">
        <v>396</v>
      </c>
      <c r="E310" s="47"/>
      <c r="F310" s="11"/>
      <c r="G310" s="8">
        <f>IFERROR(VLOOKUP(F310,Šifranti!$F$49:$G$152,2,FALSE),0)</f>
        <v>0</v>
      </c>
      <c r="H310" s="43">
        <f>H306</f>
        <v>0</v>
      </c>
      <c r="I310" s="33"/>
      <c r="J310" s="50">
        <v>0.65</v>
      </c>
      <c r="K310" s="32">
        <f>IF(H310*I310*J310*C306 &lt;= 2000,H310*I310*J310*C306,2000)</f>
        <v>0</v>
      </c>
      <c r="L310" s="32">
        <f t="shared" si="11"/>
        <v>0</v>
      </c>
      <c r="M310"/>
      <c r="N310"/>
    </row>
    <row r="311" spans="1:14" ht="22.95" customHeight="1" x14ac:dyDescent="0.25">
      <c r="A311" s="58"/>
      <c r="B311" s="60"/>
      <c r="C311" s="64"/>
      <c r="D311" s="8" t="s">
        <v>397</v>
      </c>
      <c r="E311" s="47"/>
      <c r="F311" s="11"/>
      <c r="G311" s="8">
        <f>IFERROR(VLOOKUP(F311,Šifranti!$F$49:$G$152,2,FALSE),0)</f>
        <v>0</v>
      </c>
      <c r="H311" s="43">
        <f>H306</f>
        <v>0</v>
      </c>
      <c r="I311" s="33"/>
      <c r="J311" s="50">
        <v>0.65</v>
      </c>
      <c r="K311" s="32">
        <f>IF(H311*I311*J311*C306 &lt;= 2000,H311*I311*J311*C306,2000)</f>
        <v>0</v>
      </c>
      <c r="L311" s="32">
        <f t="shared" si="11"/>
        <v>0</v>
      </c>
      <c r="M311"/>
      <c r="N311"/>
    </row>
    <row r="312" spans="1:14" ht="22.95" customHeight="1" x14ac:dyDescent="0.25">
      <c r="A312" s="57">
        <v>44866</v>
      </c>
      <c r="B312" s="59"/>
      <c r="C312" s="63">
        <f>IF(B312&gt;2805,B312-2805,0)</f>
        <v>0</v>
      </c>
      <c r="D312" s="15" t="s">
        <v>382</v>
      </c>
      <c r="E312" s="47"/>
      <c r="F312" s="11"/>
      <c r="G312" s="8">
        <f>IFERROR(VLOOKUP(F312,Šifranti!$F$5:$G$48,2,FALSE),0)</f>
        <v>0</v>
      </c>
      <c r="H312" s="44"/>
      <c r="I312" s="33"/>
      <c r="J312" s="50">
        <v>1.31</v>
      </c>
      <c r="K312" s="32">
        <f>IF(H312*I312*J312*C312 &lt;= 2000,H312*I312*J312*C312,2000)</f>
        <v>0</v>
      </c>
      <c r="L312" s="32">
        <f t="shared" si="11"/>
        <v>0</v>
      </c>
      <c r="M312"/>
      <c r="N312"/>
    </row>
    <row r="313" spans="1:14" ht="22.95" customHeight="1" x14ac:dyDescent="0.25">
      <c r="A313" s="58"/>
      <c r="B313" s="60"/>
      <c r="C313" s="64"/>
      <c r="D313" s="15" t="s">
        <v>383</v>
      </c>
      <c r="E313" s="47"/>
      <c r="F313" s="11"/>
      <c r="G313" s="8">
        <f>IFERROR(VLOOKUP(F313,Šifranti!$F$5:$G$48,2,FALSE),0)</f>
        <v>0</v>
      </c>
      <c r="H313" s="43">
        <f>H312</f>
        <v>0</v>
      </c>
      <c r="I313" s="33"/>
      <c r="J313" s="50">
        <v>1.31</v>
      </c>
      <c r="K313" s="32">
        <f>IF(H313*I313*J313*C312 &lt;= 2000,H313*I313*J313*C312,2000)</f>
        <v>0</v>
      </c>
      <c r="L313" s="32">
        <f t="shared" si="11"/>
        <v>0</v>
      </c>
      <c r="M313"/>
      <c r="N313"/>
    </row>
    <row r="314" spans="1:14" ht="22.95" customHeight="1" x14ac:dyDescent="0.25">
      <c r="A314" s="58"/>
      <c r="B314" s="60"/>
      <c r="C314" s="64"/>
      <c r="D314" s="8" t="s">
        <v>368</v>
      </c>
      <c r="E314" s="47"/>
      <c r="F314" s="11"/>
      <c r="G314" s="8">
        <f>IFERROR(VLOOKUP(F314,Šifranti!$F$49:$G$152,2,FALSE),0)</f>
        <v>0</v>
      </c>
      <c r="H314" s="43">
        <f>H312</f>
        <v>0</v>
      </c>
      <c r="I314" s="33"/>
      <c r="J314" s="50">
        <v>0.65</v>
      </c>
      <c r="K314" s="32">
        <f>IF(H314*I314*J314*C312 &lt;= 2000,H314*I314*J314*C312,2000)</f>
        <v>0</v>
      </c>
      <c r="L314" s="32">
        <f t="shared" si="11"/>
        <v>0</v>
      </c>
      <c r="M314"/>
      <c r="N314"/>
    </row>
    <row r="315" spans="1:14" ht="22.95" customHeight="1" x14ac:dyDescent="0.25">
      <c r="A315" s="58"/>
      <c r="B315" s="60"/>
      <c r="C315" s="64"/>
      <c r="D315" s="8" t="s">
        <v>369</v>
      </c>
      <c r="E315" s="47"/>
      <c r="F315" s="11"/>
      <c r="G315" s="8">
        <f>IFERROR(VLOOKUP(F315,Šifranti!$F$49:$G$152,2,FALSE),0)</f>
        <v>0</v>
      </c>
      <c r="H315" s="43">
        <f>H312</f>
        <v>0</v>
      </c>
      <c r="I315" s="33"/>
      <c r="J315" s="50">
        <v>0.65</v>
      </c>
      <c r="K315" s="32">
        <f>IF(H315*I315*J315*C312 &lt;= 2000,H315*I315*J315*C312,2000)</f>
        <v>0</v>
      </c>
      <c r="L315" s="32">
        <f t="shared" si="11"/>
        <v>0</v>
      </c>
      <c r="M315"/>
      <c r="N315"/>
    </row>
    <row r="316" spans="1:14" ht="22.95" customHeight="1" x14ac:dyDescent="0.25">
      <c r="A316" s="58"/>
      <c r="B316" s="60"/>
      <c r="C316" s="64"/>
      <c r="D316" s="8" t="s">
        <v>396</v>
      </c>
      <c r="E316" s="47"/>
      <c r="F316" s="11"/>
      <c r="G316" s="8">
        <f>IFERROR(VLOOKUP(F316,Šifranti!$F$49:$G$152,2,FALSE),0)</f>
        <v>0</v>
      </c>
      <c r="H316" s="43">
        <f>H312</f>
        <v>0</v>
      </c>
      <c r="I316" s="33"/>
      <c r="J316" s="50">
        <v>0.65</v>
      </c>
      <c r="K316" s="32">
        <f>IF(H316*I316*J316*C312 &lt;= 2000,H316*I316*J316*C312,2000)</f>
        <v>0</v>
      </c>
      <c r="L316" s="32">
        <f t="shared" si="11"/>
        <v>0</v>
      </c>
      <c r="M316"/>
      <c r="N316"/>
    </row>
    <row r="317" spans="1:14" ht="22.95" customHeight="1" x14ac:dyDescent="0.25">
      <c r="A317" s="58"/>
      <c r="B317" s="60"/>
      <c r="C317" s="64"/>
      <c r="D317" s="8" t="s">
        <v>397</v>
      </c>
      <c r="E317" s="47"/>
      <c r="F317" s="11"/>
      <c r="G317" s="8">
        <f>IFERROR(VLOOKUP(F317,Šifranti!$F$49:$G$152,2,FALSE),0)</f>
        <v>0</v>
      </c>
      <c r="H317" s="43">
        <f>H312</f>
        <v>0</v>
      </c>
      <c r="I317" s="33"/>
      <c r="J317" s="50">
        <v>0.65</v>
      </c>
      <c r="K317" s="32">
        <f>IF(H317*I317*J317*C312 &lt;= 2000,H317*I317*J317*C312,2000)</f>
        <v>0</v>
      </c>
      <c r="L317" s="32">
        <f t="shared" si="11"/>
        <v>0</v>
      </c>
      <c r="M317"/>
      <c r="N317"/>
    </row>
    <row r="318" spans="1:14" ht="22.95" customHeight="1" x14ac:dyDescent="0.25">
      <c r="A318" s="57">
        <v>44896</v>
      </c>
      <c r="B318" s="59"/>
      <c r="C318" s="63">
        <f>IF(B318&gt;2805,B318-2805,0)</f>
        <v>0</v>
      </c>
      <c r="D318" s="15" t="s">
        <v>382</v>
      </c>
      <c r="E318" s="47"/>
      <c r="F318" s="11"/>
      <c r="G318" s="8">
        <f>IFERROR(VLOOKUP(F318,Šifranti!$F$5:$G$48,2,FALSE),0)</f>
        <v>0</v>
      </c>
      <c r="H318" s="44"/>
      <c r="I318" s="33"/>
      <c r="J318" s="50">
        <v>1.31</v>
      </c>
      <c r="K318" s="32">
        <f>IF(H318*I318*J318*C318 &lt;= 2000,H318*I318*J318*C318,2000)</f>
        <v>0</v>
      </c>
      <c r="L318" s="32">
        <f t="shared" si="11"/>
        <v>0</v>
      </c>
      <c r="M318"/>
      <c r="N318"/>
    </row>
    <row r="319" spans="1:14" ht="22.95" customHeight="1" x14ac:dyDescent="0.25">
      <c r="A319" s="58"/>
      <c r="B319" s="60"/>
      <c r="C319" s="64"/>
      <c r="D319" s="15" t="s">
        <v>383</v>
      </c>
      <c r="E319" s="47"/>
      <c r="F319" s="11"/>
      <c r="G319" s="8">
        <f>IFERROR(VLOOKUP(F319,Šifranti!$F$5:$G$48,2,FALSE),0)</f>
        <v>0</v>
      </c>
      <c r="H319" s="43">
        <f>H318</f>
        <v>0</v>
      </c>
      <c r="I319" s="33"/>
      <c r="J319" s="50">
        <v>1.31</v>
      </c>
      <c r="K319" s="32">
        <f>IF(H319*I319*J319*C318 &lt;= 2000,H319*I319*J319*C318,2000)</f>
        <v>0</v>
      </c>
      <c r="L319" s="32">
        <f t="shared" si="11"/>
        <v>0</v>
      </c>
      <c r="M319"/>
      <c r="N319"/>
    </row>
    <row r="320" spans="1:14" ht="22.95" customHeight="1" x14ac:dyDescent="0.25">
      <c r="A320" s="58"/>
      <c r="B320" s="60"/>
      <c r="C320" s="64"/>
      <c r="D320" s="8" t="s">
        <v>368</v>
      </c>
      <c r="E320" s="47"/>
      <c r="F320" s="11"/>
      <c r="G320" s="8">
        <f>IFERROR(VLOOKUP(F320,Šifranti!$F$49:$G$152,2,FALSE),0)</f>
        <v>0</v>
      </c>
      <c r="H320" s="43">
        <f>H318</f>
        <v>0</v>
      </c>
      <c r="I320" s="33"/>
      <c r="J320" s="50">
        <v>0.65</v>
      </c>
      <c r="K320" s="32">
        <f>IF(H320*I320*J320*C318 &lt;= 2000,H320*I320*J320*C318,2000)</f>
        <v>0</v>
      </c>
      <c r="L320" s="32">
        <f t="shared" si="11"/>
        <v>0</v>
      </c>
      <c r="M320"/>
      <c r="N320"/>
    </row>
    <row r="321" spans="1:14" ht="22.95" customHeight="1" x14ac:dyDescent="0.25">
      <c r="A321" s="58"/>
      <c r="B321" s="60"/>
      <c r="C321" s="64"/>
      <c r="D321" s="8" t="s">
        <v>369</v>
      </c>
      <c r="E321" s="47"/>
      <c r="F321" s="11"/>
      <c r="G321" s="8">
        <f>IFERROR(VLOOKUP(F321,Šifranti!$F$49:$G$152,2,FALSE),0)</f>
        <v>0</v>
      </c>
      <c r="H321" s="43">
        <f>H318</f>
        <v>0</v>
      </c>
      <c r="I321" s="33"/>
      <c r="J321" s="50">
        <v>0.65</v>
      </c>
      <c r="K321" s="32">
        <f>IF(H321*I321*J321*C318 &lt;= 2000,H321*I321*J321*C318,2000)</f>
        <v>0</v>
      </c>
      <c r="L321" s="32">
        <f t="shared" si="11"/>
        <v>0</v>
      </c>
      <c r="M321"/>
      <c r="N321"/>
    </row>
    <row r="322" spans="1:14" ht="22.95" customHeight="1" x14ac:dyDescent="0.25">
      <c r="A322" s="58"/>
      <c r="B322" s="60"/>
      <c r="C322" s="64"/>
      <c r="D322" s="8" t="s">
        <v>396</v>
      </c>
      <c r="E322" s="47"/>
      <c r="F322" s="11"/>
      <c r="G322" s="8">
        <f>IFERROR(VLOOKUP(F322,Šifranti!$F$49:$G$152,2,FALSE),0)</f>
        <v>0</v>
      </c>
      <c r="H322" s="43">
        <f>H318</f>
        <v>0</v>
      </c>
      <c r="I322" s="33"/>
      <c r="J322" s="50">
        <v>0.65</v>
      </c>
      <c r="K322" s="32">
        <f>IF(H322*I322*J322*C318 &lt;= 2000,H322*I322*J322*C318,2000)</f>
        <v>0</v>
      </c>
      <c r="L322" s="32">
        <f t="shared" si="11"/>
        <v>0</v>
      </c>
      <c r="M322"/>
      <c r="N322"/>
    </row>
    <row r="323" spans="1:14" ht="22.95" customHeight="1" x14ac:dyDescent="0.25">
      <c r="A323" s="58"/>
      <c r="B323" s="60"/>
      <c r="C323" s="64"/>
      <c r="D323" s="8" t="s">
        <v>397</v>
      </c>
      <c r="E323" s="47"/>
      <c r="F323" s="11"/>
      <c r="G323" s="8">
        <f>IFERROR(VLOOKUP(F323,Šifranti!$F$49:$G$152,2,FALSE),0)</f>
        <v>0</v>
      </c>
      <c r="H323" s="43">
        <f>H318</f>
        <v>0</v>
      </c>
      <c r="I323" s="33"/>
      <c r="J323" s="50">
        <v>0.65</v>
      </c>
      <c r="K323" s="32">
        <f>IF(H323*I323*J323*C318 &lt;= 2000,H323*I323*J323*C318,2000)</f>
        <v>0</v>
      </c>
      <c r="L323" s="32">
        <f t="shared" si="11"/>
        <v>0</v>
      </c>
      <c r="M323"/>
      <c r="N323"/>
    </row>
    <row r="324" spans="1:14" ht="22.95" customHeight="1" x14ac:dyDescent="0.25">
      <c r="A324" s="34" t="s">
        <v>320</v>
      </c>
      <c r="B324" s="34"/>
      <c r="C324" s="7"/>
      <c r="D324" s="7"/>
      <c r="E324" s="7"/>
      <c r="F324" s="7"/>
      <c r="G324" s="7"/>
      <c r="H324" s="7"/>
      <c r="I324" s="7"/>
      <c r="J324" s="7"/>
      <c r="K324" s="32">
        <f>SUM(K300:K323)</f>
        <v>0</v>
      </c>
      <c r="L324" s="32">
        <f>SUM(L300:L323)</f>
        <v>0</v>
      </c>
      <c r="M324"/>
      <c r="N324"/>
    </row>
    <row r="325" spans="1:14" ht="22.95" customHeight="1" x14ac:dyDescent="0.25">
      <c r="A325"/>
      <c r="B325"/>
      <c r="C325"/>
      <c r="D325"/>
      <c r="E325"/>
      <c r="F325"/>
      <c r="G325"/>
      <c r="H325"/>
      <c r="I325"/>
      <c r="J325"/>
      <c r="K325"/>
      <c r="L325"/>
      <c r="M325"/>
      <c r="N325"/>
    </row>
    <row r="326" spans="1:14" ht="22.95" customHeight="1" x14ac:dyDescent="0.25">
      <c r="A326" s="26" t="s">
        <v>426</v>
      </c>
      <c r="B326" s="46"/>
      <c r="C326"/>
      <c r="D326"/>
      <c r="E326"/>
      <c r="F326"/>
      <c r="G326"/>
      <c r="H326"/>
      <c r="I326"/>
      <c r="J326"/>
      <c r="K326"/>
      <c r="L326"/>
      <c r="M326"/>
      <c r="N326"/>
    </row>
    <row r="327" spans="1:14" ht="64.8" customHeight="1" x14ac:dyDescent="0.25">
      <c r="A327" s="8" t="s">
        <v>11</v>
      </c>
      <c r="B327" s="8" t="s">
        <v>491</v>
      </c>
      <c r="C327" s="13" t="s">
        <v>412</v>
      </c>
      <c r="D327" s="8" t="s">
        <v>420</v>
      </c>
      <c r="E327" s="8" t="s">
        <v>8</v>
      </c>
      <c r="F327" s="8" t="s">
        <v>9</v>
      </c>
      <c r="G327" s="8" t="s">
        <v>10</v>
      </c>
      <c r="H327" s="8" t="s">
        <v>395</v>
      </c>
      <c r="I327" s="8" t="s">
        <v>372</v>
      </c>
      <c r="J327" s="8" t="s">
        <v>384</v>
      </c>
      <c r="K327" s="13" t="s">
        <v>381</v>
      </c>
      <c r="L327" s="13" t="s">
        <v>380</v>
      </c>
      <c r="M327"/>
      <c r="N327"/>
    </row>
    <row r="328" spans="1:14" ht="22.95" customHeight="1" x14ac:dyDescent="0.25">
      <c r="A328" s="9">
        <v>1</v>
      </c>
      <c r="B328" s="9">
        <v>2</v>
      </c>
      <c r="C328" s="9">
        <v>4</v>
      </c>
      <c r="D328" s="14">
        <v>6</v>
      </c>
      <c r="E328" s="9">
        <v>7</v>
      </c>
      <c r="F328" s="14">
        <v>8</v>
      </c>
      <c r="G328" s="9">
        <v>9</v>
      </c>
      <c r="H328" s="9">
        <v>10</v>
      </c>
      <c r="I328" s="9">
        <v>11</v>
      </c>
      <c r="J328" s="9">
        <v>12</v>
      </c>
      <c r="K328" s="9">
        <v>14</v>
      </c>
      <c r="L328" s="9">
        <v>15</v>
      </c>
      <c r="M328"/>
      <c r="N328"/>
    </row>
    <row r="329" spans="1:14" ht="22.95" customHeight="1" x14ac:dyDescent="0.25">
      <c r="A329" s="57">
        <v>44805</v>
      </c>
      <c r="B329" s="59"/>
      <c r="C329" s="63">
        <f>IF(B329&gt;2805,B329-2805,0)</f>
        <v>0</v>
      </c>
      <c r="D329" s="15" t="s">
        <v>382</v>
      </c>
      <c r="E329" s="47"/>
      <c r="F329" s="11"/>
      <c r="G329" s="8">
        <f>IFERROR(VLOOKUP(F329,Šifranti!$F$5:$G$48,2,FALSE),0)</f>
        <v>0</v>
      </c>
      <c r="H329" s="44"/>
      <c r="I329" s="33"/>
      <c r="J329" s="50">
        <v>1.31</v>
      </c>
      <c r="K329" s="32">
        <f>IF(H329*I329*J329*C329 &lt;= 2000,H329*I329*J329*C329,2000)</f>
        <v>0</v>
      </c>
      <c r="L329" s="32">
        <f t="shared" ref="L329:L352" si="12">K329*1.161</f>
        <v>0</v>
      </c>
      <c r="M329"/>
      <c r="N329"/>
    </row>
    <row r="330" spans="1:14" ht="22.95" customHeight="1" x14ac:dyDescent="0.25">
      <c r="A330" s="58"/>
      <c r="B330" s="60"/>
      <c r="C330" s="64"/>
      <c r="D330" s="15" t="s">
        <v>383</v>
      </c>
      <c r="E330" s="47"/>
      <c r="F330" s="11"/>
      <c r="G330" s="8">
        <f>IFERROR(VLOOKUP(F330,Šifranti!$F$5:$G$48,2,FALSE),0)</f>
        <v>0</v>
      </c>
      <c r="H330" s="43">
        <f>H329</f>
        <v>0</v>
      </c>
      <c r="I330" s="33"/>
      <c r="J330" s="50">
        <v>1.31</v>
      </c>
      <c r="K330" s="32">
        <f>IF(H330*I330*J330*C329 &lt;= 2000,H330*I330*J330*C329,2000)</f>
        <v>0</v>
      </c>
      <c r="L330" s="32">
        <f t="shared" si="12"/>
        <v>0</v>
      </c>
      <c r="M330"/>
      <c r="N330"/>
    </row>
    <row r="331" spans="1:14" ht="22.95" customHeight="1" x14ac:dyDescent="0.25">
      <c r="A331" s="58"/>
      <c r="B331" s="60"/>
      <c r="C331" s="64"/>
      <c r="D331" s="8" t="s">
        <v>368</v>
      </c>
      <c r="E331" s="47"/>
      <c r="F331" s="11"/>
      <c r="G331" s="8">
        <f>IFERROR(VLOOKUP(F331,Šifranti!$F$49:$G$152,2,FALSE),0)</f>
        <v>0</v>
      </c>
      <c r="H331" s="43">
        <f>H329</f>
        <v>0</v>
      </c>
      <c r="I331" s="33"/>
      <c r="J331" s="50">
        <v>0.65</v>
      </c>
      <c r="K331" s="32">
        <f>IF(H331*I331*J331*C329 &lt;= 2000,H331*I331*J331*C329,2000)</f>
        <v>0</v>
      </c>
      <c r="L331" s="32">
        <f t="shared" si="12"/>
        <v>0</v>
      </c>
      <c r="M331"/>
      <c r="N331"/>
    </row>
    <row r="332" spans="1:14" ht="22.95" customHeight="1" x14ac:dyDescent="0.25">
      <c r="A332" s="58"/>
      <c r="B332" s="60"/>
      <c r="C332" s="64"/>
      <c r="D332" s="8" t="s">
        <v>369</v>
      </c>
      <c r="E332" s="47"/>
      <c r="F332" s="11"/>
      <c r="G332" s="8">
        <f>IFERROR(VLOOKUP(F332,Šifranti!$F$49:$G$152,2,FALSE),0)</f>
        <v>0</v>
      </c>
      <c r="H332" s="43">
        <f>H329</f>
        <v>0</v>
      </c>
      <c r="I332" s="33"/>
      <c r="J332" s="50">
        <v>0.65</v>
      </c>
      <c r="K332" s="32">
        <f>IF(H332*I332*J332*C329 &lt;= 2000,H332*I332*J332*C329,2000)</f>
        <v>0</v>
      </c>
      <c r="L332" s="32">
        <f t="shared" si="12"/>
        <v>0</v>
      </c>
      <c r="M332"/>
      <c r="N332"/>
    </row>
    <row r="333" spans="1:14" ht="22.95" customHeight="1" x14ac:dyDescent="0.25">
      <c r="A333" s="58"/>
      <c r="B333" s="60"/>
      <c r="C333" s="64"/>
      <c r="D333" s="8" t="s">
        <v>396</v>
      </c>
      <c r="E333" s="47"/>
      <c r="F333" s="11"/>
      <c r="G333" s="8">
        <f>IFERROR(VLOOKUP(F333,Šifranti!$F$49:$G$152,2,FALSE),0)</f>
        <v>0</v>
      </c>
      <c r="H333" s="43">
        <f>H329</f>
        <v>0</v>
      </c>
      <c r="I333" s="33"/>
      <c r="J333" s="50">
        <v>0.65</v>
      </c>
      <c r="K333" s="32">
        <f>IF(H333*I333*J333*C329 &lt;= 2000,H333*I333*J333*C329,2000)</f>
        <v>0</v>
      </c>
      <c r="L333" s="32">
        <f t="shared" si="12"/>
        <v>0</v>
      </c>
      <c r="M333"/>
      <c r="N333"/>
    </row>
    <row r="334" spans="1:14" ht="22.95" customHeight="1" x14ac:dyDescent="0.25">
      <c r="A334" s="58"/>
      <c r="B334" s="60"/>
      <c r="C334" s="64"/>
      <c r="D334" s="8" t="s">
        <v>397</v>
      </c>
      <c r="E334" s="47"/>
      <c r="F334" s="11"/>
      <c r="G334" s="8">
        <f>IFERROR(VLOOKUP(F334,Šifranti!$F$49:$G$152,2,FALSE),0)</f>
        <v>0</v>
      </c>
      <c r="H334" s="43">
        <f>H329</f>
        <v>0</v>
      </c>
      <c r="I334" s="33"/>
      <c r="J334" s="50">
        <v>0.65</v>
      </c>
      <c r="K334" s="32">
        <f>IF(H334*I334*J334*C329 &lt;= 2000,H334*I334*J334*C329,2000)</f>
        <v>0</v>
      </c>
      <c r="L334" s="32">
        <f t="shared" si="12"/>
        <v>0</v>
      </c>
      <c r="M334"/>
      <c r="N334"/>
    </row>
    <row r="335" spans="1:14" ht="22.95" customHeight="1" x14ac:dyDescent="0.25">
      <c r="A335" s="57">
        <v>44835</v>
      </c>
      <c r="B335" s="59"/>
      <c r="C335" s="63">
        <f>IF(B335&gt;2805,B335-2805,0)</f>
        <v>0</v>
      </c>
      <c r="D335" s="15" t="s">
        <v>382</v>
      </c>
      <c r="E335" s="47"/>
      <c r="F335" s="11"/>
      <c r="G335" s="8">
        <f>IFERROR(VLOOKUP(F335,Šifranti!$F$5:$G$48,2,FALSE),0)</f>
        <v>0</v>
      </c>
      <c r="H335" s="44"/>
      <c r="I335" s="33"/>
      <c r="J335" s="50">
        <v>1.31</v>
      </c>
      <c r="K335" s="32">
        <f>IF(H335*I335*J335*C335 &lt;= 2000,H335*I335*J335*C335,2000)</f>
        <v>0</v>
      </c>
      <c r="L335" s="32">
        <f t="shared" si="12"/>
        <v>0</v>
      </c>
      <c r="M335"/>
      <c r="N335"/>
    </row>
    <row r="336" spans="1:14" ht="22.95" customHeight="1" x14ac:dyDescent="0.25">
      <c r="A336" s="58"/>
      <c r="B336" s="60"/>
      <c r="C336" s="64"/>
      <c r="D336" s="15" t="s">
        <v>383</v>
      </c>
      <c r="E336" s="47"/>
      <c r="F336" s="11"/>
      <c r="G336" s="8">
        <f>IFERROR(VLOOKUP(F336,Šifranti!$F$5:$G$48,2,FALSE),0)</f>
        <v>0</v>
      </c>
      <c r="H336" s="43">
        <f>H335</f>
        <v>0</v>
      </c>
      <c r="I336" s="33"/>
      <c r="J336" s="50">
        <v>1.31</v>
      </c>
      <c r="K336" s="32">
        <f>IF(H336*I336*J336*C335 &lt;= 2000,H336*I336*J336*C335,2000)</f>
        <v>0</v>
      </c>
      <c r="L336" s="32">
        <f t="shared" si="12"/>
        <v>0</v>
      </c>
      <c r="M336"/>
      <c r="N336"/>
    </row>
    <row r="337" spans="1:14" ht="22.95" customHeight="1" x14ac:dyDescent="0.25">
      <c r="A337" s="58"/>
      <c r="B337" s="60"/>
      <c r="C337" s="64"/>
      <c r="D337" s="8" t="s">
        <v>368</v>
      </c>
      <c r="E337" s="47"/>
      <c r="F337" s="11"/>
      <c r="G337" s="8">
        <f>IFERROR(VLOOKUP(F337,Šifranti!$F$49:$G$152,2,FALSE),0)</f>
        <v>0</v>
      </c>
      <c r="H337" s="43">
        <f>H335</f>
        <v>0</v>
      </c>
      <c r="I337" s="33"/>
      <c r="J337" s="50">
        <v>0.65</v>
      </c>
      <c r="K337" s="32">
        <f>IF(H337*I337*J337*C335 &lt;= 2000,H337*I337*J337*C335,2000)</f>
        <v>0</v>
      </c>
      <c r="L337" s="32">
        <f t="shared" si="12"/>
        <v>0</v>
      </c>
      <c r="M337"/>
      <c r="N337"/>
    </row>
    <row r="338" spans="1:14" ht="22.95" customHeight="1" x14ac:dyDescent="0.25">
      <c r="A338" s="58"/>
      <c r="B338" s="60"/>
      <c r="C338" s="64"/>
      <c r="D338" s="8" t="s">
        <v>369</v>
      </c>
      <c r="E338" s="47"/>
      <c r="F338" s="11"/>
      <c r="G338" s="8">
        <f>IFERROR(VLOOKUP(F338,Šifranti!$F$49:$G$152,2,FALSE),0)</f>
        <v>0</v>
      </c>
      <c r="H338" s="43">
        <f>H335</f>
        <v>0</v>
      </c>
      <c r="I338" s="33"/>
      <c r="J338" s="50">
        <v>0.65</v>
      </c>
      <c r="K338" s="32">
        <f>IF(H338*I338*J338*C335 &lt;= 2000,H338*I338*J338*C335,2000)</f>
        <v>0</v>
      </c>
      <c r="L338" s="32">
        <f t="shared" si="12"/>
        <v>0</v>
      </c>
      <c r="M338"/>
      <c r="N338"/>
    </row>
    <row r="339" spans="1:14" ht="22.95" customHeight="1" x14ac:dyDescent="0.25">
      <c r="A339" s="58"/>
      <c r="B339" s="60"/>
      <c r="C339" s="64"/>
      <c r="D339" s="8" t="s">
        <v>396</v>
      </c>
      <c r="E339" s="47"/>
      <c r="F339" s="11"/>
      <c r="G339" s="8">
        <f>IFERROR(VLOOKUP(F339,Šifranti!$F$49:$G$152,2,FALSE),0)</f>
        <v>0</v>
      </c>
      <c r="H339" s="43">
        <f>H335</f>
        <v>0</v>
      </c>
      <c r="I339" s="33"/>
      <c r="J339" s="50">
        <v>0.65</v>
      </c>
      <c r="K339" s="32">
        <f>IF(H339*I339*J339*C335 &lt;= 2000,H339*I339*J339*C335,2000)</f>
        <v>0</v>
      </c>
      <c r="L339" s="32">
        <f t="shared" si="12"/>
        <v>0</v>
      </c>
      <c r="M339"/>
      <c r="N339"/>
    </row>
    <row r="340" spans="1:14" ht="22.95" customHeight="1" x14ac:dyDescent="0.25">
      <c r="A340" s="58"/>
      <c r="B340" s="60"/>
      <c r="C340" s="64"/>
      <c r="D340" s="8" t="s">
        <v>397</v>
      </c>
      <c r="E340" s="47"/>
      <c r="F340" s="11"/>
      <c r="G340" s="8">
        <f>IFERROR(VLOOKUP(F340,Šifranti!$F$49:$G$152,2,FALSE),0)</f>
        <v>0</v>
      </c>
      <c r="H340" s="43">
        <f>H335</f>
        <v>0</v>
      </c>
      <c r="I340" s="33"/>
      <c r="J340" s="50">
        <v>0.65</v>
      </c>
      <c r="K340" s="32">
        <f>IF(H340*I340*J340*C335 &lt;= 2000,H340*I340*J340*C335,2000)</f>
        <v>0</v>
      </c>
      <c r="L340" s="32">
        <f t="shared" si="12"/>
        <v>0</v>
      </c>
      <c r="M340"/>
      <c r="N340"/>
    </row>
    <row r="341" spans="1:14" ht="22.95" customHeight="1" x14ac:dyDescent="0.25">
      <c r="A341" s="57">
        <v>44866</v>
      </c>
      <c r="B341" s="59"/>
      <c r="C341" s="63">
        <f>IF(B341&gt;2805,B341-2805,0)</f>
        <v>0</v>
      </c>
      <c r="D341" s="15" t="s">
        <v>382</v>
      </c>
      <c r="E341" s="47"/>
      <c r="F341" s="11"/>
      <c r="G341" s="8">
        <f>IFERROR(VLOOKUP(F341,Šifranti!$F$5:$G$48,2,FALSE),0)</f>
        <v>0</v>
      </c>
      <c r="H341" s="44"/>
      <c r="I341" s="33"/>
      <c r="J341" s="50">
        <v>1.31</v>
      </c>
      <c r="K341" s="32">
        <f>IF(H341*I341*J341*C341 &lt;= 2000,H341*I341*J341*C341,2000)</f>
        <v>0</v>
      </c>
      <c r="L341" s="32">
        <f t="shared" si="12"/>
        <v>0</v>
      </c>
      <c r="M341"/>
      <c r="N341"/>
    </row>
    <row r="342" spans="1:14" ht="22.95" customHeight="1" x14ac:dyDescent="0.25">
      <c r="A342" s="58"/>
      <c r="B342" s="60"/>
      <c r="C342" s="64"/>
      <c r="D342" s="15" t="s">
        <v>383</v>
      </c>
      <c r="E342" s="47"/>
      <c r="F342" s="11"/>
      <c r="G342" s="8">
        <f>IFERROR(VLOOKUP(F342,Šifranti!$F$5:$G$48,2,FALSE),0)</f>
        <v>0</v>
      </c>
      <c r="H342" s="43">
        <f>H341</f>
        <v>0</v>
      </c>
      <c r="I342" s="33"/>
      <c r="J342" s="50">
        <v>1.31</v>
      </c>
      <c r="K342" s="32">
        <f>IF(H342*I342*J342*C341 &lt;= 2000,H342*I342*J342*C341,2000)</f>
        <v>0</v>
      </c>
      <c r="L342" s="32">
        <f t="shared" si="12"/>
        <v>0</v>
      </c>
      <c r="M342"/>
      <c r="N342"/>
    </row>
    <row r="343" spans="1:14" ht="22.95" customHeight="1" x14ac:dyDescent="0.25">
      <c r="A343" s="58"/>
      <c r="B343" s="60"/>
      <c r="C343" s="64"/>
      <c r="D343" s="8" t="s">
        <v>368</v>
      </c>
      <c r="E343" s="47"/>
      <c r="F343" s="11"/>
      <c r="G343" s="8">
        <f>IFERROR(VLOOKUP(F343,Šifranti!$F$49:$G$152,2,FALSE),0)</f>
        <v>0</v>
      </c>
      <c r="H343" s="43">
        <f>H341</f>
        <v>0</v>
      </c>
      <c r="I343" s="33"/>
      <c r="J343" s="50">
        <v>0.65</v>
      </c>
      <c r="K343" s="32">
        <f>IF(H343*I343*J343*C341 &lt;= 2000,H343*I343*J343*C341,2000)</f>
        <v>0</v>
      </c>
      <c r="L343" s="32">
        <f t="shared" si="12"/>
        <v>0</v>
      </c>
      <c r="M343"/>
      <c r="N343"/>
    </row>
    <row r="344" spans="1:14" ht="22.95" customHeight="1" x14ac:dyDescent="0.25">
      <c r="A344" s="58"/>
      <c r="B344" s="60"/>
      <c r="C344" s="64"/>
      <c r="D344" s="8" t="s">
        <v>369</v>
      </c>
      <c r="E344" s="47"/>
      <c r="F344" s="11"/>
      <c r="G344" s="8">
        <f>IFERROR(VLOOKUP(F344,Šifranti!$F$49:$G$152,2,FALSE),0)</f>
        <v>0</v>
      </c>
      <c r="H344" s="43">
        <f>H341</f>
        <v>0</v>
      </c>
      <c r="I344" s="33"/>
      <c r="J344" s="50">
        <v>0.65</v>
      </c>
      <c r="K344" s="32">
        <f>IF(H344*I344*J344*C341 &lt;= 2000,H344*I344*J344*C341,2000)</f>
        <v>0</v>
      </c>
      <c r="L344" s="32">
        <f t="shared" si="12"/>
        <v>0</v>
      </c>
      <c r="M344"/>
      <c r="N344"/>
    </row>
    <row r="345" spans="1:14" ht="22.95" customHeight="1" x14ac:dyDescent="0.25">
      <c r="A345" s="58"/>
      <c r="B345" s="60"/>
      <c r="C345" s="64"/>
      <c r="D345" s="8" t="s">
        <v>396</v>
      </c>
      <c r="E345" s="47"/>
      <c r="F345" s="11"/>
      <c r="G345" s="8">
        <f>IFERROR(VLOOKUP(F345,Šifranti!$F$49:$G$152,2,FALSE),0)</f>
        <v>0</v>
      </c>
      <c r="H345" s="43">
        <f>H341</f>
        <v>0</v>
      </c>
      <c r="I345" s="33"/>
      <c r="J345" s="50">
        <v>0.65</v>
      </c>
      <c r="K345" s="32">
        <f>IF(H345*I345*J345*C341 &lt;= 2000,H345*I345*J345*C341,2000)</f>
        <v>0</v>
      </c>
      <c r="L345" s="32">
        <f t="shared" si="12"/>
        <v>0</v>
      </c>
      <c r="M345"/>
      <c r="N345"/>
    </row>
    <row r="346" spans="1:14" ht="22.95" customHeight="1" x14ac:dyDescent="0.25">
      <c r="A346" s="58"/>
      <c r="B346" s="60"/>
      <c r="C346" s="64"/>
      <c r="D346" s="8" t="s">
        <v>397</v>
      </c>
      <c r="E346" s="47"/>
      <c r="F346" s="11"/>
      <c r="G346" s="8">
        <f>IFERROR(VLOOKUP(F346,Šifranti!$F$49:$G$152,2,FALSE),0)</f>
        <v>0</v>
      </c>
      <c r="H346" s="43">
        <f>H341</f>
        <v>0</v>
      </c>
      <c r="I346" s="33"/>
      <c r="J346" s="50">
        <v>0.65</v>
      </c>
      <c r="K346" s="32">
        <f>IF(H346*I346*J346*C341 &lt;= 2000,H346*I346*J346*C341,2000)</f>
        <v>0</v>
      </c>
      <c r="L346" s="32">
        <f t="shared" si="12"/>
        <v>0</v>
      </c>
      <c r="M346"/>
      <c r="N346"/>
    </row>
    <row r="347" spans="1:14" ht="22.95" customHeight="1" x14ac:dyDescent="0.25">
      <c r="A347" s="57">
        <v>44896</v>
      </c>
      <c r="B347" s="59"/>
      <c r="C347" s="63">
        <f>IF(B347&gt;2805,B347-2805,0)</f>
        <v>0</v>
      </c>
      <c r="D347" s="15" t="s">
        <v>382</v>
      </c>
      <c r="E347" s="47"/>
      <c r="F347" s="11"/>
      <c r="G347" s="8">
        <f>IFERROR(VLOOKUP(F347,Šifranti!$F$5:$G$48,2,FALSE),0)</f>
        <v>0</v>
      </c>
      <c r="H347" s="44"/>
      <c r="I347" s="33"/>
      <c r="J347" s="50">
        <v>1.31</v>
      </c>
      <c r="K347" s="32">
        <f>IF(H347*I347*J347*C347 &lt;= 2000,H347*I347*J347*C347,2000)</f>
        <v>0</v>
      </c>
      <c r="L347" s="32">
        <f t="shared" si="12"/>
        <v>0</v>
      </c>
      <c r="M347"/>
      <c r="N347"/>
    </row>
    <row r="348" spans="1:14" ht="22.95" customHeight="1" x14ac:dyDescent="0.25">
      <c r="A348" s="58"/>
      <c r="B348" s="60"/>
      <c r="C348" s="64"/>
      <c r="D348" s="15" t="s">
        <v>383</v>
      </c>
      <c r="E348" s="47"/>
      <c r="F348" s="11"/>
      <c r="G348" s="8">
        <f>IFERROR(VLOOKUP(F348,Šifranti!$F$5:$G$48,2,FALSE),0)</f>
        <v>0</v>
      </c>
      <c r="H348" s="43">
        <f>H347</f>
        <v>0</v>
      </c>
      <c r="I348" s="33"/>
      <c r="J348" s="50">
        <v>1.31</v>
      </c>
      <c r="K348" s="32">
        <f>IF(H348*I348*J348*C347 &lt;= 2000,H348*I348*J348*C347,2000)</f>
        <v>0</v>
      </c>
      <c r="L348" s="32">
        <f t="shared" si="12"/>
        <v>0</v>
      </c>
      <c r="M348"/>
      <c r="N348"/>
    </row>
    <row r="349" spans="1:14" ht="22.95" customHeight="1" x14ac:dyDescent="0.25">
      <c r="A349" s="58"/>
      <c r="B349" s="60"/>
      <c r="C349" s="64"/>
      <c r="D349" s="8" t="s">
        <v>368</v>
      </c>
      <c r="E349" s="47"/>
      <c r="F349" s="11"/>
      <c r="G349" s="8">
        <f>IFERROR(VLOOKUP(F349,Šifranti!$F$49:$G$152,2,FALSE),0)</f>
        <v>0</v>
      </c>
      <c r="H349" s="43">
        <f>H347</f>
        <v>0</v>
      </c>
      <c r="I349" s="33"/>
      <c r="J349" s="50">
        <v>0.65</v>
      </c>
      <c r="K349" s="32">
        <f>IF(H349*I349*J349*C347 &lt;= 2000,H349*I349*J349*C347,2000)</f>
        <v>0</v>
      </c>
      <c r="L349" s="32">
        <f t="shared" si="12"/>
        <v>0</v>
      </c>
      <c r="M349"/>
      <c r="N349"/>
    </row>
    <row r="350" spans="1:14" ht="22.95" customHeight="1" x14ac:dyDescent="0.25">
      <c r="A350" s="58"/>
      <c r="B350" s="60"/>
      <c r="C350" s="64"/>
      <c r="D350" s="8" t="s">
        <v>369</v>
      </c>
      <c r="E350" s="47"/>
      <c r="F350" s="11"/>
      <c r="G350" s="8">
        <f>IFERROR(VLOOKUP(F350,Šifranti!$F$49:$G$152,2,FALSE),0)</f>
        <v>0</v>
      </c>
      <c r="H350" s="43">
        <f>H347</f>
        <v>0</v>
      </c>
      <c r="I350" s="33"/>
      <c r="J350" s="50">
        <v>0.65</v>
      </c>
      <c r="K350" s="32">
        <f>IF(H350*I350*J350*C347 &lt;= 2000,H350*I350*J350*C347,2000)</f>
        <v>0</v>
      </c>
      <c r="L350" s="32">
        <f t="shared" si="12"/>
        <v>0</v>
      </c>
      <c r="M350"/>
      <c r="N350"/>
    </row>
    <row r="351" spans="1:14" ht="22.95" customHeight="1" x14ac:dyDescent="0.25">
      <c r="A351" s="58"/>
      <c r="B351" s="60"/>
      <c r="C351" s="64"/>
      <c r="D351" s="8" t="s">
        <v>396</v>
      </c>
      <c r="E351" s="47"/>
      <c r="F351" s="11"/>
      <c r="G351" s="8">
        <f>IFERROR(VLOOKUP(F351,Šifranti!$F$49:$G$152,2,FALSE),0)</f>
        <v>0</v>
      </c>
      <c r="H351" s="43">
        <f>H347</f>
        <v>0</v>
      </c>
      <c r="I351" s="33"/>
      <c r="J351" s="50">
        <v>0.65</v>
      </c>
      <c r="K351" s="32">
        <f>IF(H351*I351*J351*C347 &lt;= 2000,H351*I351*J351*C347,2000)</f>
        <v>0</v>
      </c>
      <c r="L351" s="32">
        <f t="shared" si="12"/>
        <v>0</v>
      </c>
      <c r="M351"/>
      <c r="N351"/>
    </row>
    <row r="352" spans="1:14" ht="22.95" customHeight="1" x14ac:dyDescent="0.25">
      <c r="A352" s="58"/>
      <c r="B352" s="60"/>
      <c r="C352" s="64"/>
      <c r="D352" s="8" t="s">
        <v>397</v>
      </c>
      <c r="E352" s="47"/>
      <c r="F352" s="11"/>
      <c r="G352" s="8">
        <f>IFERROR(VLOOKUP(F352,Šifranti!$F$49:$G$152,2,FALSE),0)</f>
        <v>0</v>
      </c>
      <c r="H352" s="43">
        <f>H347</f>
        <v>0</v>
      </c>
      <c r="I352" s="33"/>
      <c r="J352" s="50">
        <v>0.65</v>
      </c>
      <c r="K352" s="32">
        <f>IF(H352*I352*J352*C347 &lt;= 2000,H352*I352*J352*C347,2000)</f>
        <v>0</v>
      </c>
      <c r="L352" s="32">
        <f t="shared" si="12"/>
        <v>0</v>
      </c>
      <c r="M352"/>
      <c r="N352"/>
    </row>
    <row r="353" spans="1:14" ht="22.95" customHeight="1" x14ac:dyDescent="0.25">
      <c r="A353" s="34" t="s">
        <v>320</v>
      </c>
      <c r="B353" s="34"/>
      <c r="C353" s="7"/>
      <c r="D353" s="7"/>
      <c r="E353" s="7"/>
      <c r="F353" s="7"/>
      <c r="G353" s="7"/>
      <c r="H353" s="7"/>
      <c r="I353" s="7"/>
      <c r="J353" s="7"/>
      <c r="K353" s="32">
        <f>SUM(K329:K352)</f>
        <v>0</v>
      </c>
      <c r="L353" s="32">
        <f>SUM(L329:L352)</f>
        <v>0</v>
      </c>
      <c r="M353"/>
      <c r="N353"/>
    </row>
    <row r="354" spans="1:14" ht="22.95" customHeight="1" x14ac:dyDescent="0.25">
      <c r="A354"/>
      <c r="B354"/>
      <c r="C354"/>
      <c r="D354"/>
      <c r="E354"/>
      <c r="F354"/>
      <c r="G354"/>
      <c r="H354"/>
      <c r="I354"/>
      <c r="J354"/>
      <c r="K354"/>
      <c r="L354"/>
      <c r="M354"/>
      <c r="N354"/>
    </row>
    <row r="355" spans="1:14" ht="22.95" customHeight="1" x14ac:dyDescent="0.25">
      <c r="A355" s="26" t="s">
        <v>427</v>
      </c>
      <c r="B355" s="46"/>
      <c r="C355"/>
      <c r="D355"/>
      <c r="E355"/>
      <c r="F355"/>
      <c r="G355"/>
      <c r="H355"/>
      <c r="I355"/>
      <c r="J355"/>
      <c r="K355"/>
      <c r="L355"/>
      <c r="M355"/>
      <c r="N355"/>
    </row>
    <row r="356" spans="1:14" ht="82.8" customHeight="1" x14ac:dyDescent="0.25">
      <c r="A356" s="8" t="s">
        <v>11</v>
      </c>
      <c r="B356" s="8" t="s">
        <v>491</v>
      </c>
      <c r="C356" s="13" t="s">
        <v>412</v>
      </c>
      <c r="D356" s="8" t="s">
        <v>420</v>
      </c>
      <c r="E356" s="8" t="s">
        <v>8</v>
      </c>
      <c r="F356" s="8" t="s">
        <v>9</v>
      </c>
      <c r="G356" s="8" t="s">
        <v>10</v>
      </c>
      <c r="H356" s="8" t="s">
        <v>395</v>
      </c>
      <c r="I356" s="8" t="s">
        <v>372</v>
      </c>
      <c r="J356" s="8" t="s">
        <v>384</v>
      </c>
      <c r="K356" s="13" t="s">
        <v>381</v>
      </c>
      <c r="L356" s="13" t="s">
        <v>380</v>
      </c>
      <c r="M356"/>
      <c r="N356"/>
    </row>
    <row r="357" spans="1:14" ht="22.95" customHeight="1" x14ac:dyDescent="0.25">
      <c r="A357" s="9">
        <v>1</v>
      </c>
      <c r="B357" s="9">
        <v>2</v>
      </c>
      <c r="C357" s="9">
        <v>4</v>
      </c>
      <c r="D357" s="14">
        <v>6</v>
      </c>
      <c r="E357" s="9">
        <v>7</v>
      </c>
      <c r="F357" s="14">
        <v>8</v>
      </c>
      <c r="G357" s="9">
        <v>9</v>
      </c>
      <c r="H357" s="9">
        <v>10</v>
      </c>
      <c r="I357" s="9">
        <v>11</v>
      </c>
      <c r="J357" s="9">
        <v>12</v>
      </c>
      <c r="K357" s="9">
        <v>14</v>
      </c>
      <c r="L357" s="9">
        <v>15</v>
      </c>
      <c r="M357"/>
      <c r="N357"/>
    </row>
    <row r="358" spans="1:14" ht="22.95" customHeight="1" x14ac:dyDescent="0.25">
      <c r="A358" s="57">
        <v>44805</v>
      </c>
      <c r="B358" s="59"/>
      <c r="C358" s="63">
        <f>IF(B358&gt;2805,B358-2805,0)</f>
        <v>0</v>
      </c>
      <c r="D358" s="15" t="s">
        <v>382</v>
      </c>
      <c r="E358" s="47"/>
      <c r="F358" s="11"/>
      <c r="G358" s="8">
        <f>IFERROR(VLOOKUP(F358,Šifranti!$F$5:$G$48,2,FALSE),0)</f>
        <v>0</v>
      </c>
      <c r="H358" s="44"/>
      <c r="I358" s="33"/>
      <c r="J358" s="50">
        <v>1.31</v>
      </c>
      <c r="K358" s="32">
        <f>IF(H358*I358*J358*C358 &lt;= 2000,H358*I358*J358*C358,2000)</f>
        <v>0</v>
      </c>
      <c r="L358" s="32">
        <f t="shared" ref="L358:L381" si="13">K358*1.161</f>
        <v>0</v>
      </c>
      <c r="M358"/>
      <c r="N358"/>
    </row>
    <row r="359" spans="1:14" ht="22.95" customHeight="1" x14ac:dyDescent="0.25">
      <c r="A359" s="58"/>
      <c r="B359" s="60"/>
      <c r="C359" s="64"/>
      <c r="D359" s="15" t="s">
        <v>383</v>
      </c>
      <c r="E359" s="47"/>
      <c r="F359" s="11"/>
      <c r="G359" s="8">
        <f>IFERROR(VLOOKUP(F359,Šifranti!$F$5:$G$48,2,FALSE),0)</f>
        <v>0</v>
      </c>
      <c r="H359" s="43">
        <f>H358</f>
        <v>0</v>
      </c>
      <c r="I359" s="33"/>
      <c r="J359" s="50">
        <v>1.31</v>
      </c>
      <c r="K359" s="32">
        <f>IF(H359*I359*J359*C358 &lt;= 2000,H359*I359*J359*C358,2000)</f>
        <v>0</v>
      </c>
      <c r="L359" s="32">
        <f t="shared" si="13"/>
        <v>0</v>
      </c>
      <c r="M359"/>
      <c r="N359"/>
    </row>
    <row r="360" spans="1:14" ht="22.95" customHeight="1" x14ac:dyDescent="0.25">
      <c r="A360" s="58"/>
      <c r="B360" s="60"/>
      <c r="C360" s="64"/>
      <c r="D360" s="8" t="s">
        <v>368</v>
      </c>
      <c r="E360" s="47"/>
      <c r="F360" s="11"/>
      <c r="G360" s="8">
        <f>IFERROR(VLOOKUP(F360,Šifranti!$F$49:$G$152,2,FALSE),0)</f>
        <v>0</v>
      </c>
      <c r="H360" s="43">
        <f>H358</f>
        <v>0</v>
      </c>
      <c r="I360" s="33"/>
      <c r="J360" s="50">
        <v>0.65</v>
      </c>
      <c r="K360" s="32">
        <f>IF(H360*I360*J360*C358 &lt;= 2000,H360*I360*J360*C358,2000)</f>
        <v>0</v>
      </c>
      <c r="L360" s="32">
        <f t="shared" si="13"/>
        <v>0</v>
      </c>
      <c r="M360"/>
      <c r="N360"/>
    </row>
    <row r="361" spans="1:14" ht="22.95" customHeight="1" x14ac:dyDescent="0.25">
      <c r="A361" s="58"/>
      <c r="B361" s="60"/>
      <c r="C361" s="64"/>
      <c r="D361" s="8" t="s">
        <v>369</v>
      </c>
      <c r="E361" s="47"/>
      <c r="F361" s="11"/>
      <c r="G361" s="8">
        <f>IFERROR(VLOOKUP(F361,Šifranti!$F$49:$G$152,2,FALSE),0)</f>
        <v>0</v>
      </c>
      <c r="H361" s="43">
        <f>H358</f>
        <v>0</v>
      </c>
      <c r="I361" s="33"/>
      <c r="J361" s="50">
        <v>0.65</v>
      </c>
      <c r="K361" s="32">
        <f>IF(H361*I361*J361*C358 &lt;= 2000,H361*I361*J361*C358,2000)</f>
        <v>0</v>
      </c>
      <c r="L361" s="32">
        <f t="shared" si="13"/>
        <v>0</v>
      </c>
      <c r="M361"/>
      <c r="N361"/>
    </row>
    <row r="362" spans="1:14" ht="22.95" customHeight="1" x14ac:dyDescent="0.25">
      <c r="A362" s="58"/>
      <c r="B362" s="60"/>
      <c r="C362" s="64"/>
      <c r="D362" s="8" t="s">
        <v>396</v>
      </c>
      <c r="E362" s="47"/>
      <c r="F362" s="11"/>
      <c r="G362" s="8">
        <f>IFERROR(VLOOKUP(F362,Šifranti!$F$49:$G$152,2,FALSE),0)</f>
        <v>0</v>
      </c>
      <c r="H362" s="43">
        <f>H358</f>
        <v>0</v>
      </c>
      <c r="I362" s="33"/>
      <c r="J362" s="50">
        <v>0.65</v>
      </c>
      <c r="K362" s="32">
        <f>IF(H362*I362*J362*C358 &lt;= 2000,H362*I362*J362*C358,2000)</f>
        <v>0</v>
      </c>
      <c r="L362" s="32">
        <f t="shared" si="13"/>
        <v>0</v>
      </c>
      <c r="M362"/>
      <c r="N362"/>
    </row>
    <row r="363" spans="1:14" ht="22.95" customHeight="1" x14ac:dyDescent="0.25">
      <c r="A363" s="58"/>
      <c r="B363" s="60"/>
      <c r="C363" s="64"/>
      <c r="D363" s="8" t="s">
        <v>397</v>
      </c>
      <c r="E363" s="47"/>
      <c r="F363" s="11"/>
      <c r="G363" s="8">
        <f>IFERROR(VLOOKUP(F363,Šifranti!$F$49:$G$152,2,FALSE),0)</f>
        <v>0</v>
      </c>
      <c r="H363" s="43">
        <f>H358</f>
        <v>0</v>
      </c>
      <c r="I363" s="33"/>
      <c r="J363" s="50">
        <v>0.65</v>
      </c>
      <c r="K363" s="32">
        <f>IF(H363*I363*J363*C358 &lt;= 2000,H363*I363*J363*C358,2000)</f>
        <v>0</v>
      </c>
      <c r="L363" s="32">
        <f t="shared" si="13"/>
        <v>0</v>
      </c>
      <c r="M363"/>
      <c r="N363"/>
    </row>
    <row r="364" spans="1:14" ht="22.95" customHeight="1" x14ac:dyDescent="0.25">
      <c r="A364" s="57">
        <v>44835</v>
      </c>
      <c r="B364" s="59"/>
      <c r="C364" s="63">
        <f>IF(B364&gt;2805,B364-2805,0)</f>
        <v>0</v>
      </c>
      <c r="D364" s="15" t="s">
        <v>382</v>
      </c>
      <c r="E364" s="47"/>
      <c r="F364" s="11"/>
      <c r="G364" s="8">
        <f>IFERROR(VLOOKUP(F364,Šifranti!$F$5:$G$48,2,FALSE),0)</f>
        <v>0</v>
      </c>
      <c r="H364" s="44"/>
      <c r="I364" s="33"/>
      <c r="J364" s="50">
        <v>1.31</v>
      </c>
      <c r="K364" s="32">
        <f>IF(H364*I364*J364*C364 &lt;= 2000,H364*I364*J364*C364,2000)</f>
        <v>0</v>
      </c>
      <c r="L364" s="32">
        <f t="shared" si="13"/>
        <v>0</v>
      </c>
      <c r="M364"/>
      <c r="N364"/>
    </row>
    <row r="365" spans="1:14" ht="22.95" customHeight="1" x14ac:dyDescent="0.25">
      <c r="A365" s="58"/>
      <c r="B365" s="60"/>
      <c r="C365" s="64"/>
      <c r="D365" s="15" t="s">
        <v>383</v>
      </c>
      <c r="E365" s="47"/>
      <c r="F365" s="11"/>
      <c r="G365" s="8">
        <f>IFERROR(VLOOKUP(F365,Šifranti!$F$5:$G$48,2,FALSE),0)</f>
        <v>0</v>
      </c>
      <c r="H365" s="43">
        <f>H364</f>
        <v>0</v>
      </c>
      <c r="I365" s="33"/>
      <c r="J365" s="50">
        <v>1.31</v>
      </c>
      <c r="K365" s="32">
        <f>IF(H365*I365*J365*C364 &lt;= 2000,H365*I365*J365*C364,2000)</f>
        <v>0</v>
      </c>
      <c r="L365" s="32">
        <f t="shared" si="13"/>
        <v>0</v>
      </c>
      <c r="M365"/>
      <c r="N365"/>
    </row>
    <row r="366" spans="1:14" ht="22.95" customHeight="1" x14ac:dyDescent="0.25">
      <c r="A366" s="58"/>
      <c r="B366" s="60"/>
      <c r="C366" s="64"/>
      <c r="D366" s="8" t="s">
        <v>368</v>
      </c>
      <c r="E366" s="47"/>
      <c r="F366" s="11"/>
      <c r="G366" s="8">
        <f>IFERROR(VLOOKUP(F366,Šifranti!$F$49:$G$152,2,FALSE),0)</f>
        <v>0</v>
      </c>
      <c r="H366" s="43">
        <f>H364</f>
        <v>0</v>
      </c>
      <c r="I366" s="33"/>
      <c r="J366" s="50">
        <v>0.65</v>
      </c>
      <c r="K366" s="32">
        <f>IF(H366*I366*J366*C364 &lt;= 2000,H366*I366*J366*C364,2000)</f>
        <v>0</v>
      </c>
      <c r="L366" s="32">
        <f t="shared" si="13"/>
        <v>0</v>
      </c>
      <c r="M366"/>
      <c r="N366"/>
    </row>
    <row r="367" spans="1:14" ht="22.95" customHeight="1" x14ac:dyDescent="0.25">
      <c r="A367" s="58"/>
      <c r="B367" s="60"/>
      <c r="C367" s="64"/>
      <c r="D367" s="8" t="s">
        <v>369</v>
      </c>
      <c r="E367" s="47"/>
      <c r="F367" s="11"/>
      <c r="G367" s="8">
        <f>IFERROR(VLOOKUP(F367,Šifranti!$F$49:$G$152,2,FALSE),0)</f>
        <v>0</v>
      </c>
      <c r="H367" s="43">
        <f>H364</f>
        <v>0</v>
      </c>
      <c r="I367" s="33"/>
      <c r="J367" s="50">
        <v>0.65</v>
      </c>
      <c r="K367" s="32">
        <f>IF(H367*I367*J367*C364 &lt;= 2000,H367*I367*J367*C364,2000)</f>
        <v>0</v>
      </c>
      <c r="L367" s="32">
        <f t="shared" si="13"/>
        <v>0</v>
      </c>
      <c r="M367"/>
      <c r="N367"/>
    </row>
    <row r="368" spans="1:14" ht="22.95" customHeight="1" x14ac:dyDescent="0.25">
      <c r="A368" s="58"/>
      <c r="B368" s="60"/>
      <c r="C368" s="64"/>
      <c r="D368" s="8" t="s">
        <v>396</v>
      </c>
      <c r="E368" s="47"/>
      <c r="F368" s="11"/>
      <c r="G368" s="8">
        <f>IFERROR(VLOOKUP(F368,Šifranti!$F$49:$G$152,2,FALSE),0)</f>
        <v>0</v>
      </c>
      <c r="H368" s="43">
        <f>H364</f>
        <v>0</v>
      </c>
      <c r="I368" s="33"/>
      <c r="J368" s="50">
        <v>0.65</v>
      </c>
      <c r="K368" s="32">
        <f>IF(H368*I368*J368*C364 &lt;= 2000,H368*I368*J368*C364,2000)</f>
        <v>0</v>
      </c>
      <c r="L368" s="32">
        <f t="shared" si="13"/>
        <v>0</v>
      </c>
      <c r="M368"/>
      <c r="N368"/>
    </row>
    <row r="369" spans="1:14" ht="22.95" customHeight="1" x14ac:dyDescent="0.25">
      <c r="A369" s="58"/>
      <c r="B369" s="60"/>
      <c r="C369" s="64"/>
      <c r="D369" s="8" t="s">
        <v>397</v>
      </c>
      <c r="E369" s="47"/>
      <c r="F369" s="11"/>
      <c r="G369" s="8">
        <f>IFERROR(VLOOKUP(F369,Šifranti!$F$49:$G$152,2,FALSE),0)</f>
        <v>0</v>
      </c>
      <c r="H369" s="43">
        <f>H364</f>
        <v>0</v>
      </c>
      <c r="I369" s="33"/>
      <c r="J369" s="50">
        <v>0.65</v>
      </c>
      <c r="K369" s="32">
        <f>IF(H369*I369*J369*C364 &lt;= 2000,H369*I369*J369*C364,2000)</f>
        <v>0</v>
      </c>
      <c r="L369" s="32">
        <f t="shared" si="13"/>
        <v>0</v>
      </c>
      <c r="M369"/>
      <c r="N369"/>
    </row>
    <row r="370" spans="1:14" ht="22.95" customHeight="1" x14ac:dyDescent="0.25">
      <c r="A370" s="57">
        <v>44866</v>
      </c>
      <c r="B370" s="59"/>
      <c r="C370" s="63">
        <f>IF(B370&gt;2805,B370-2805,0)</f>
        <v>0</v>
      </c>
      <c r="D370" s="15" t="s">
        <v>382</v>
      </c>
      <c r="E370" s="47"/>
      <c r="F370" s="11"/>
      <c r="G370" s="8">
        <f>IFERROR(VLOOKUP(F370,Šifranti!$F$5:$G$48,2,FALSE),0)</f>
        <v>0</v>
      </c>
      <c r="H370" s="44"/>
      <c r="I370" s="33"/>
      <c r="J370" s="50">
        <v>1.31</v>
      </c>
      <c r="K370" s="32">
        <f>IF(H370*I370*J370*C370 &lt;= 2000,H370*I370*J370*C370,2000)</f>
        <v>0</v>
      </c>
      <c r="L370" s="32">
        <f t="shared" si="13"/>
        <v>0</v>
      </c>
      <c r="M370"/>
      <c r="N370"/>
    </row>
    <row r="371" spans="1:14" ht="22.95" customHeight="1" x14ac:dyDescent="0.25">
      <c r="A371" s="58"/>
      <c r="B371" s="60"/>
      <c r="C371" s="64"/>
      <c r="D371" s="15" t="s">
        <v>383</v>
      </c>
      <c r="E371" s="47"/>
      <c r="F371" s="11"/>
      <c r="G371" s="8">
        <f>IFERROR(VLOOKUP(F371,Šifranti!$F$5:$G$48,2,FALSE),0)</f>
        <v>0</v>
      </c>
      <c r="H371" s="43">
        <f>H370</f>
        <v>0</v>
      </c>
      <c r="I371" s="33"/>
      <c r="J371" s="50">
        <v>1.31</v>
      </c>
      <c r="K371" s="32">
        <f>IF(H371*I371*J371*C370 &lt;= 2000,H371*I371*J371*C370,2000)</f>
        <v>0</v>
      </c>
      <c r="L371" s="32">
        <f t="shared" si="13"/>
        <v>0</v>
      </c>
      <c r="M371"/>
      <c r="N371"/>
    </row>
    <row r="372" spans="1:14" ht="22.95" customHeight="1" x14ac:dyDescent="0.25">
      <c r="A372" s="58"/>
      <c r="B372" s="60"/>
      <c r="C372" s="64"/>
      <c r="D372" s="8" t="s">
        <v>368</v>
      </c>
      <c r="E372" s="47"/>
      <c r="F372" s="11"/>
      <c r="G372" s="8">
        <f>IFERROR(VLOOKUP(F372,Šifranti!$F$49:$G$152,2,FALSE),0)</f>
        <v>0</v>
      </c>
      <c r="H372" s="43">
        <f>H370</f>
        <v>0</v>
      </c>
      <c r="I372" s="33"/>
      <c r="J372" s="50">
        <v>0.65</v>
      </c>
      <c r="K372" s="32">
        <f>IF(H372*I372*J372*C370 &lt;= 2000,H372*I372*J372*C370,2000)</f>
        <v>0</v>
      </c>
      <c r="L372" s="32">
        <f t="shared" si="13"/>
        <v>0</v>
      </c>
      <c r="M372"/>
      <c r="N372"/>
    </row>
    <row r="373" spans="1:14" ht="22.95" customHeight="1" x14ac:dyDescent="0.25">
      <c r="A373" s="58"/>
      <c r="B373" s="60"/>
      <c r="C373" s="64"/>
      <c r="D373" s="8" t="s">
        <v>369</v>
      </c>
      <c r="E373" s="47"/>
      <c r="F373" s="11"/>
      <c r="G373" s="8">
        <f>IFERROR(VLOOKUP(F373,Šifranti!$F$49:$G$152,2,FALSE),0)</f>
        <v>0</v>
      </c>
      <c r="H373" s="43">
        <f>H370</f>
        <v>0</v>
      </c>
      <c r="I373" s="33"/>
      <c r="J373" s="50">
        <v>0.65</v>
      </c>
      <c r="K373" s="32">
        <f>IF(H373*I373*J373*C370 &lt;= 2000,H373*I373*J373*C370,2000)</f>
        <v>0</v>
      </c>
      <c r="L373" s="32">
        <f t="shared" si="13"/>
        <v>0</v>
      </c>
      <c r="M373"/>
      <c r="N373"/>
    </row>
    <row r="374" spans="1:14" ht="22.95" customHeight="1" x14ac:dyDescent="0.25">
      <c r="A374" s="58"/>
      <c r="B374" s="60"/>
      <c r="C374" s="64"/>
      <c r="D374" s="8" t="s">
        <v>396</v>
      </c>
      <c r="E374" s="47"/>
      <c r="F374" s="11"/>
      <c r="G374" s="8">
        <f>IFERROR(VLOOKUP(F374,Šifranti!$F$49:$G$152,2,FALSE),0)</f>
        <v>0</v>
      </c>
      <c r="H374" s="43">
        <f>H370</f>
        <v>0</v>
      </c>
      <c r="I374" s="33"/>
      <c r="J374" s="50">
        <v>0.65</v>
      </c>
      <c r="K374" s="32">
        <f>IF(H374*I374*J374*C370 &lt;= 2000,H374*I374*J374*C370,2000)</f>
        <v>0</v>
      </c>
      <c r="L374" s="32">
        <f t="shared" si="13"/>
        <v>0</v>
      </c>
      <c r="M374"/>
      <c r="N374"/>
    </row>
    <row r="375" spans="1:14" ht="22.95" customHeight="1" x14ac:dyDescent="0.25">
      <c r="A375" s="58"/>
      <c r="B375" s="60"/>
      <c r="C375" s="64"/>
      <c r="D375" s="8" t="s">
        <v>397</v>
      </c>
      <c r="E375" s="47"/>
      <c r="F375" s="11"/>
      <c r="G375" s="8">
        <f>IFERROR(VLOOKUP(F375,Šifranti!$F$49:$G$152,2,FALSE),0)</f>
        <v>0</v>
      </c>
      <c r="H375" s="43">
        <f>H370</f>
        <v>0</v>
      </c>
      <c r="I375" s="33"/>
      <c r="J375" s="50">
        <v>0.65</v>
      </c>
      <c r="K375" s="32">
        <f>IF(H375*I375*J375*C370 &lt;= 2000,H375*I375*J375*C370,2000)</f>
        <v>0</v>
      </c>
      <c r="L375" s="32">
        <f t="shared" si="13"/>
        <v>0</v>
      </c>
      <c r="M375"/>
      <c r="N375"/>
    </row>
    <row r="376" spans="1:14" ht="22.95" customHeight="1" x14ac:dyDescent="0.25">
      <c r="A376" s="57">
        <v>44896</v>
      </c>
      <c r="B376" s="59"/>
      <c r="C376" s="63">
        <f>IF(B376&gt;2805,B376-2805,0)</f>
        <v>0</v>
      </c>
      <c r="D376" s="15" t="s">
        <v>382</v>
      </c>
      <c r="E376" s="47"/>
      <c r="F376" s="11"/>
      <c r="G376" s="8">
        <f>IFERROR(VLOOKUP(F376,Šifranti!$F$5:$G$48,2,FALSE),0)</f>
        <v>0</v>
      </c>
      <c r="H376" s="44"/>
      <c r="I376" s="33"/>
      <c r="J376" s="50">
        <v>1.31</v>
      </c>
      <c r="K376" s="32">
        <f>IF(H376*I376*J376*C376 &lt;= 2000,H376*I376*J376*C376,2000)</f>
        <v>0</v>
      </c>
      <c r="L376" s="32">
        <f t="shared" si="13"/>
        <v>0</v>
      </c>
      <c r="M376"/>
      <c r="N376"/>
    </row>
    <row r="377" spans="1:14" ht="22.95" customHeight="1" x14ac:dyDescent="0.25">
      <c r="A377" s="58"/>
      <c r="B377" s="60"/>
      <c r="C377" s="64"/>
      <c r="D377" s="15" t="s">
        <v>383</v>
      </c>
      <c r="E377" s="47"/>
      <c r="F377" s="11"/>
      <c r="G377" s="8">
        <f>IFERROR(VLOOKUP(F377,Šifranti!$F$5:$G$48,2,FALSE),0)</f>
        <v>0</v>
      </c>
      <c r="H377" s="43">
        <f>H376</f>
        <v>0</v>
      </c>
      <c r="I377" s="33"/>
      <c r="J377" s="50">
        <v>1.31</v>
      </c>
      <c r="K377" s="32">
        <f>IF(H377*I377*J377*C376 &lt;= 2000,H377*I377*J377*C376,2000)</f>
        <v>0</v>
      </c>
      <c r="L377" s="32">
        <f t="shared" si="13"/>
        <v>0</v>
      </c>
      <c r="M377"/>
      <c r="N377"/>
    </row>
    <row r="378" spans="1:14" ht="22.95" customHeight="1" x14ac:dyDescent="0.25">
      <c r="A378" s="58"/>
      <c r="B378" s="60"/>
      <c r="C378" s="64"/>
      <c r="D378" s="8" t="s">
        <v>368</v>
      </c>
      <c r="E378" s="47"/>
      <c r="F378" s="11"/>
      <c r="G378" s="8">
        <f>IFERROR(VLOOKUP(F378,Šifranti!$F$49:$G$152,2,FALSE),0)</f>
        <v>0</v>
      </c>
      <c r="H378" s="43">
        <f>H376</f>
        <v>0</v>
      </c>
      <c r="I378" s="33"/>
      <c r="J378" s="50">
        <v>0.65</v>
      </c>
      <c r="K378" s="32">
        <f>IF(H378*I378*J378*C376 &lt;= 2000,H378*I378*J378*C376,2000)</f>
        <v>0</v>
      </c>
      <c r="L378" s="32">
        <f t="shared" si="13"/>
        <v>0</v>
      </c>
      <c r="M378"/>
      <c r="N378"/>
    </row>
    <row r="379" spans="1:14" ht="22.95" customHeight="1" x14ac:dyDescent="0.25">
      <c r="A379" s="58"/>
      <c r="B379" s="60"/>
      <c r="C379" s="64"/>
      <c r="D379" s="8" t="s">
        <v>369</v>
      </c>
      <c r="E379" s="47"/>
      <c r="F379" s="11"/>
      <c r="G379" s="8">
        <f>IFERROR(VLOOKUP(F379,Šifranti!$F$49:$G$152,2,FALSE),0)</f>
        <v>0</v>
      </c>
      <c r="H379" s="43">
        <f>H376</f>
        <v>0</v>
      </c>
      <c r="I379" s="33"/>
      <c r="J379" s="50">
        <v>0.65</v>
      </c>
      <c r="K379" s="32">
        <f>IF(H379*I379*J379*C376 &lt;= 2000,H379*I379*J379*C376,2000)</f>
        <v>0</v>
      </c>
      <c r="L379" s="32">
        <f t="shared" si="13"/>
        <v>0</v>
      </c>
      <c r="M379"/>
      <c r="N379"/>
    </row>
    <row r="380" spans="1:14" ht="22.95" customHeight="1" x14ac:dyDescent="0.25">
      <c r="A380" s="58"/>
      <c r="B380" s="60"/>
      <c r="C380" s="64"/>
      <c r="D380" s="8" t="s">
        <v>396</v>
      </c>
      <c r="E380" s="47"/>
      <c r="F380" s="11"/>
      <c r="G380" s="8">
        <f>IFERROR(VLOOKUP(F380,Šifranti!$F$49:$G$152,2,FALSE),0)</f>
        <v>0</v>
      </c>
      <c r="H380" s="43">
        <f>H376</f>
        <v>0</v>
      </c>
      <c r="I380" s="33"/>
      <c r="J380" s="50">
        <v>0.65</v>
      </c>
      <c r="K380" s="32">
        <f>IF(H380*I380*J380*C376 &lt;= 2000,H380*I380*J380*C376,2000)</f>
        <v>0</v>
      </c>
      <c r="L380" s="32">
        <f t="shared" si="13"/>
        <v>0</v>
      </c>
      <c r="M380"/>
      <c r="N380"/>
    </row>
    <row r="381" spans="1:14" ht="22.95" customHeight="1" x14ac:dyDescent="0.25">
      <c r="A381" s="58"/>
      <c r="B381" s="60"/>
      <c r="C381" s="64"/>
      <c r="D381" s="8" t="s">
        <v>397</v>
      </c>
      <c r="E381" s="47"/>
      <c r="F381" s="11"/>
      <c r="G381" s="8">
        <f>IFERROR(VLOOKUP(F381,Šifranti!$F$49:$G$152,2,FALSE),0)</f>
        <v>0</v>
      </c>
      <c r="H381" s="43">
        <f>H376</f>
        <v>0</v>
      </c>
      <c r="I381" s="33"/>
      <c r="J381" s="50">
        <v>0.65</v>
      </c>
      <c r="K381" s="32">
        <f>IF(H381*I381*J381*C376 &lt;= 2000,H381*I381*J381*C376,2000)</f>
        <v>0</v>
      </c>
      <c r="L381" s="32">
        <f t="shared" si="13"/>
        <v>0</v>
      </c>
      <c r="M381"/>
      <c r="N381"/>
    </row>
    <row r="382" spans="1:14" ht="22.95" customHeight="1" x14ac:dyDescent="0.25">
      <c r="A382" s="34" t="s">
        <v>320</v>
      </c>
      <c r="B382" s="34"/>
      <c r="C382" s="7"/>
      <c r="D382" s="7"/>
      <c r="E382" s="7"/>
      <c r="F382" s="7"/>
      <c r="G382" s="7"/>
      <c r="H382" s="7"/>
      <c r="I382" s="7"/>
      <c r="J382" s="7"/>
      <c r="K382" s="32">
        <f>SUM(K358:K381)</f>
        <v>0</v>
      </c>
      <c r="L382" s="32">
        <f>SUM(L358:L381)</f>
        <v>0</v>
      </c>
      <c r="M382"/>
      <c r="N382"/>
    </row>
    <row r="383" spans="1:14" ht="22.95" customHeight="1" x14ac:dyDescent="0.25">
      <c r="A383"/>
      <c r="B383"/>
      <c r="C383"/>
      <c r="D383"/>
      <c r="E383"/>
      <c r="F383"/>
      <c r="G383"/>
      <c r="H383"/>
      <c r="I383"/>
      <c r="J383"/>
      <c r="K383"/>
      <c r="L383"/>
      <c r="M383"/>
      <c r="N383"/>
    </row>
    <row r="384" spans="1:14" ht="22.95" customHeight="1" x14ac:dyDescent="0.25">
      <c r="A384" s="26" t="s">
        <v>428</v>
      </c>
      <c r="B384" s="46"/>
      <c r="C384"/>
      <c r="D384"/>
      <c r="E384"/>
      <c r="F384"/>
      <c r="G384"/>
      <c r="H384"/>
      <c r="I384"/>
      <c r="J384"/>
      <c r="K384"/>
      <c r="L384"/>
      <c r="M384"/>
      <c r="N384"/>
    </row>
    <row r="385" spans="1:14" ht="63.6" customHeight="1" x14ac:dyDescent="0.25">
      <c r="A385" s="8" t="s">
        <v>11</v>
      </c>
      <c r="B385" s="8" t="s">
        <v>491</v>
      </c>
      <c r="C385" s="13" t="s">
        <v>412</v>
      </c>
      <c r="D385" s="8" t="s">
        <v>420</v>
      </c>
      <c r="E385" s="8" t="s">
        <v>8</v>
      </c>
      <c r="F385" s="8" t="s">
        <v>9</v>
      </c>
      <c r="G385" s="8" t="s">
        <v>10</v>
      </c>
      <c r="H385" s="8" t="s">
        <v>395</v>
      </c>
      <c r="I385" s="8" t="s">
        <v>372</v>
      </c>
      <c r="J385" s="8" t="s">
        <v>384</v>
      </c>
      <c r="K385" s="13" t="s">
        <v>381</v>
      </c>
      <c r="L385" s="13" t="s">
        <v>380</v>
      </c>
      <c r="M385"/>
      <c r="N385"/>
    </row>
    <row r="386" spans="1:14" ht="22.95" customHeight="1" x14ac:dyDescent="0.25">
      <c r="A386" s="9">
        <v>1</v>
      </c>
      <c r="B386" s="9">
        <v>2</v>
      </c>
      <c r="C386" s="9">
        <v>4</v>
      </c>
      <c r="D386" s="14">
        <v>6</v>
      </c>
      <c r="E386" s="9">
        <v>7</v>
      </c>
      <c r="F386" s="14">
        <v>8</v>
      </c>
      <c r="G386" s="9">
        <v>9</v>
      </c>
      <c r="H386" s="9">
        <v>10</v>
      </c>
      <c r="I386" s="9">
        <v>11</v>
      </c>
      <c r="J386" s="9">
        <v>12</v>
      </c>
      <c r="K386" s="9">
        <v>14</v>
      </c>
      <c r="L386" s="9">
        <v>15</v>
      </c>
      <c r="M386"/>
      <c r="N386"/>
    </row>
    <row r="387" spans="1:14" ht="22.95" customHeight="1" x14ac:dyDescent="0.25">
      <c r="A387" s="57">
        <v>44805</v>
      </c>
      <c r="B387" s="59"/>
      <c r="C387" s="63">
        <f>IF(B387&gt;2805,B387-2805,0)</f>
        <v>0</v>
      </c>
      <c r="D387" s="15" t="s">
        <v>382</v>
      </c>
      <c r="E387" s="47"/>
      <c r="F387" s="11"/>
      <c r="G387" s="8">
        <f>IFERROR(VLOOKUP(F387,Šifranti!$F$5:$G$48,2,FALSE),0)</f>
        <v>0</v>
      </c>
      <c r="H387" s="44"/>
      <c r="I387" s="33"/>
      <c r="J387" s="50">
        <v>1.31</v>
      </c>
      <c r="K387" s="32">
        <f>IF(H387*I387*J387*C387 &lt;= 2000,H387*I387*J387*C387,2000)</f>
        <v>0</v>
      </c>
      <c r="L387" s="32">
        <f t="shared" ref="L387:L410" si="14">K387*1.161</f>
        <v>0</v>
      </c>
      <c r="M387"/>
      <c r="N387"/>
    </row>
    <row r="388" spans="1:14" ht="22.95" customHeight="1" x14ac:dyDescent="0.25">
      <c r="A388" s="58"/>
      <c r="B388" s="60"/>
      <c r="C388" s="64"/>
      <c r="D388" s="15" t="s">
        <v>383</v>
      </c>
      <c r="E388" s="47"/>
      <c r="F388" s="11"/>
      <c r="G388" s="8">
        <f>IFERROR(VLOOKUP(F388,Šifranti!$F$5:$G$48,2,FALSE),0)</f>
        <v>0</v>
      </c>
      <c r="H388" s="43">
        <f>H387</f>
        <v>0</v>
      </c>
      <c r="I388" s="33"/>
      <c r="J388" s="50">
        <v>1.31</v>
      </c>
      <c r="K388" s="32">
        <f>IF(H388*I388*J388*C387 &lt;= 2000,H388*I388*J388*C387,2000)</f>
        <v>0</v>
      </c>
      <c r="L388" s="32">
        <f t="shared" si="14"/>
        <v>0</v>
      </c>
      <c r="M388"/>
      <c r="N388"/>
    </row>
    <row r="389" spans="1:14" ht="22.95" customHeight="1" x14ac:dyDescent="0.25">
      <c r="A389" s="58"/>
      <c r="B389" s="60"/>
      <c r="C389" s="64"/>
      <c r="D389" s="8" t="s">
        <v>368</v>
      </c>
      <c r="E389" s="47"/>
      <c r="F389" s="11"/>
      <c r="G389" s="8">
        <f>IFERROR(VLOOKUP(F389,Šifranti!$F$49:$G$152,2,FALSE),0)</f>
        <v>0</v>
      </c>
      <c r="H389" s="43">
        <f>H387</f>
        <v>0</v>
      </c>
      <c r="I389" s="33"/>
      <c r="J389" s="50">
        <v>0.65</v>
      </c>
      <c r="K389" s="32">
        <f>IF(H389*I389*J389*C387 &lt;= 2000,H389*I389*J389*C387,2000)</f>
        <v>0</v>
      </c>
      <c r="L389" s="32">
        <f t="shared" si="14"/>
        <v>0</v>
      </c>
      <c r="M389"/>
      <c r="N389"/>
    </row>
    <row r="390" spans="1:14" ht="22.95" customHeight="1" x14ac:dyDescent="0.25">
      <c r="A390" s="58"/>
      <c r="B390" s="60"/>
      <c r="C390" s="64"/>
      <c r="D390" s="8" t="s">
        <v>369</v>
      </c>
      <c r="E390" s="47"/>
      <c r="F390" s="11"/>
      <c r="G390" s="8">
        <f>IFERROR(VLOOKUP(F390,Šifranti!$F$49:$G$152,2,FALSE),0)</f>
        <v>0</v>
      </c>
      <c r="H390" s="43">
        <f>H387</f>
        <v>0</v>
      </c>
      <c r="I390" s="33"/>
      <c r="J390" s="50">
        <v>0.65</v>
      </c>
      <c r="K390" s="32">
        <f>IF(H390*I390*J390*C387 &lt;= 2000,H390*I390*J390*C387,2000)</f>
        <v>0</v>
      </c>
      <c r="L390" s="32">
        <f t="shared" si="14"/>
        <v>0</v>
      </c>
      <c r="M390"/>
      <c r="N390"/>
    </row>
    <row r="391" spans="1:14" ht="22.95" customHeight="1" x14ac:dyDescent="0.25">
      <c r="A391" s="58"/>
      <c r="B391" s="60"/>
      <c r="C391" s="64"/>
      <c r="D391" s="8" t="s">
        <v>396</v>
      </c>
      <c r="E391" s="47"/>
      <c r="F391" s="11"/>
      <c r="G391" s="8">
        <f>IFERROR(VLOOKUP(F391,Šifranti!$F$49:$G$152,2,FALSE),0)</f>
        <v>0</v>
      </c>
      <c r="H391" s="43">
        <f>H387</f>
        <v>0</v>
      </c>
      <c r="I391" s="33"/>
      <c r="J391" s="50">
        <v>0.65</v>
      </c>
      <c r="K391" s="32">
        <f>IF(H391*I391*J391*C387 &lt;= 2000,H391*I391*J391*C387,2000)</f>
        <v>0</v>
      </c>
      <c r="L391" s="32">
        <f t="shared" si="14"/>
        <v>0</v>
      </c>
      <c r="M391"/>
      <c r="N391"/>
    </row>
    <row r="392" spans="1:14" ht="22.95" customHeight="1" x14ac:dyDescent="0.25">
      <c r="A392" s="58"/>
      <c r="B392" s="60"/>
      <c r="C392" s="64"/>
      <c r="D392" s="8" t="s">
        <v>397</v>
      </c>
      <c r="E392" s="47"/>
      <c r="F392" s="11"/>
      <c r="G392" s="8">
        <f>IFERROR(VLOOKUP(F392,Šifranti!$F$49:$G$152,2,FALSE),0)</f>
        <v>0</v>
      </c>
      <c r="H392" s="43">
        <f>H387</f>
        <v>0</v>
      </c>
      <c r="I392" s="33"/>
      <c r="J392" s="50">
        <v>0.65</v>
      </c>
      <c r="K392" s="32">
        <f>IF(H392*I392*J392*C387 &lt;= 2000,H392*I392*J392*C387,2000)</f>
        <v>0</v>
      </c>
      <c r="L392" s="32">
        <f t="shared" si="14"/>
        <v>0</v>
      </c>
      <c r="M392"/>
      <c r="N392"/>
    </row>
    <row r="393" spans="1:14" ht="22.95" customHeight="1" x14ac:dyDescent="0.25">
      <c r="A393" s="57">
        <v>44835</v>
      </c>
      <c r="B393" s="59"/>
      <c r="C393" s="63">
        <f>IF(B393&gt;2805,B393-2805,0)</f>
        <v>0</v>
      </c>
      <c r="D393" s="15" t="s">
        <v>382</v>
      </c>
      <c r="E393" s="47"/>
      <c r="F393" s="11"/>
      <c r="G393" s="8">
        <f>IFERROR(VLOOKUP(F393,Šifranti!$F$5:$G$48,2,FALSE),0)</f>
        <v>0</v>
      </c>
      <c r="H393" s="44"/>
      <c r="I393" s="33"/>
      <c r="J393" s="50">
        <v>1.31</v>
      </c>
      <c r="K393" s="32">
        <f>IF(H393*I393*J393*C393 &lt;= 2000,H393*I393*J393*C393,2000)</f>
        <v>0</v>
      </c>
      <c r="L393" s="32">
        <f t="shared" si="14"/>
        <v>0</v>
      </c>
      <c r="M393"/>
      <c r="N393"/>
    </row>
    <row r="394" spans="1:14" ht="22.95" customHeight="1" x14ac:dyDescent="0.25">
      <c r="A394" s="58"/>
      <c r="B394" s="60"/>
      <c r="C394" s="64"/>
      <c r="D394" s="15" t="s">
        <v>383</v>
      </c>
      <c r="E394" s="47"/>
      <c r="F394" s="11"/>
      <c r="G394" s="8">
        <f>IFERROR(VLOOKUP(F394,Šifranti!$F$5:$G$48,2,FALSE),0)</f>
        <v>0</v>
      </c>
      <c r="H394" s="43">
        <f>H393</f>
        <v>0</v>
      </c>
      <c r="I394" s="33"/>
      <c r="J394" s="50">
        <v>1.31</v>
      </c>
      <c r="K394" s="32">
        <f>IF(H394*I394*J394*C393 &lt;= 2000,H394*I394*J394*C393,2000)</f>
        <v>0</v>
      </c>
      <c r="L394" s="32">
        <f t="shared" si="14"/>
        <v>0</v>
      </c>
      <c r="M394"/>
      <c r="N394"/>
    </row>
    <row r="395" spans="1:14" ht="22.95" customHeight="1" x14ac:dyDescent="0.25">
      <c r="A395" s="58"/>
      <c r="B395" s="60"/>
      <c r="C395" s="64"/>
      <c r="D395" s="8" t="s">
        <v>368</v>
      </c>
      <c r="E395" s="47"/>
      <c r="F395" s="11"/>
      <c r="G395" s="8">
        <f>IFERROR(VLOOKUP(F395,Šifranti!$F$49:$G$152,2,FALSE),0)</f>
        <v>0</v>
      </c>
      <c r="H395" s="43">
        <f>H393</f>
        <v>0</v>
      </c>
      <c r="I395" s="33"/>
      <c r="J395" s="50">
        <v>0.65</v>
      </c>
      <c r="K395" s="32">
        <f>IF(H395*I395*J395*C393 &lt;= 2000,H395*I395*J395*C393,2000)</f>
        <v>0</v>
      </c>
      <c r="L395" s="32">
        <f t="shared" si="14"/>
        <v>0</v>
      </c>
      <c r="M395"/>
      <c r="N395"/>
    </row>
    <row r="396" spans="1:14" ht="22.95" customHeight="1" x14ac:dyDescent="0.25">
      <c r="A396" s="58"/>
      <c r="B396" s="60"/>
      <c r="C396" s="64"/>
      <c r="D396" s="8" t="s">
        <v>369</v>
      </c>
      <c r="E396" s="47"/>
      <c r="F396" s="11"/>
      <c r="G396" s="8">
        <f>IFERROR(VLOOKUP(F396,Šifranti!$F$49:$G$152,2,FALSE),0)</f>
        <v>0</v>
      </c>
      <c r="H396" s="43">
        <f>H393</f>
        <v>0</v>
      </c>
      <c r="I396" s="33"/>
      <c r="J396" s="50">
        <v>0.65</v>
      </c>
      <c r="K396" s="32">
        <f>IF(H396*I396*J396*C393 &lt;= 2000,H396*I396*J396*C393,2000)</f>
        <v>0</v>
      </c>
      <c r="L396" s="32">
        <f t="shared" si="14"/>
        <v>0</v>
      </c>
      <c r="M396"/>
      <c r="N396"/>
    </row>
    <row r="397" spans="1:14" ht="22.95" customHeight="1" x14ac:dyDescent="0.25">
      <c r="A397" s="58"/>
      <c r="B397" s="60"/>
      <c r="C397" s="64"/>
      <c r="D397" s="8" t="s">
        <v>396</v>
      </c>
      <c r="E397" s="47"/>
      <c r="F397" s="11"/>
      <c r="G397" s="8">
        <f>IFERROR(VLOOKUP(F397,Šifranti!$F$49:$G$152,2,FALSE),0)</f>
        <v>0</v>
      </c>
      <c r="H397" s="43">
        <f>H393</f>
        <v>0</v>
      </c>
      <c r="I397" s="33"/>
      <c r="J397" s="50">
        <v>0.65</v>
      </c>
      <c r="K397" s="32">
        <f>IF(H397*I397*J397*C393 &lt;= 2000,H397*I397*J397*C393,2000)</f>
        <v>0</v>
      </c>
      <c r="L397" s="32">
        <f t="shared" si="14"/>
        <v>0</v>
      </c>
      <c r="M397"/>
      <c r="N397"/>
    </row>
    <row r="398" spans="1:14" ht="22.95" customHeight="1" x14ac:dyDescent="0.25">
      <c r="A398" s="58"/>
      <c r="B398" s="60"/>
      <c r="C398" s="64"/>
      <c r="D398" s="8" t="s">
        <v>397</v>
      </c>
      <c r="E398" s="47"/>
      <c r="F398" s="11"/>
      <c r="G398" s="8">
        <f>IFERROR(VLOOKUP(F398,Šifranti!$F$49:$G$152,2,FALSE),0)</f>
        <v>0</v>
      </c>
      <c r="H398" s="43">
        <f>H393</f>
        <v>0</v>
      </c>
      <c r="I398" s="33"/>
      <c r="J398" s="50">
        <v>0.65</v>
      </c>
      <c r="K398" s="32">
        <f>IF(H398*I398*J398*C393 &lt;= 2000,H398*I398*J398*C393,2000)</f>
        <v>0</v>
      </c>
      <c r="L398" s="32">
        <f t="shared" si="14"/>
        <v>0</v>
      </c>
      <c r="M398"/>
      <c r="N398"/>
    </row>
    <row r="399" spans="1:14" ht="22.95" customHeight="1" x14ac:dyDescent="0.25">
      <c r="A399" s="57">
        <v>44866</v>
      </c>
      <c r="B399" s="59"/>
      <c r="C399" s="63">
        <f>IF(B399&gt;2805,B399-2805,0)</f>
        <v>0</v>
      </c>
      <c r="D399" s="15" t="s">
        <v>382</v>
      </c>
      <c r="E399" s="47"/>
      <c r="F399" s="11"/>
      <c r="G399" s="8">
        <f>IFERROR(VLOOKUP(F399,Šifranti!$F$5:$G$48,2,FALSE),0)</f>
        <v>0</v>
      </c>
      <c r="H399" s="44"/>
      <c r="I399" s="33"/>
      <c r="J399" s="50">
        <v>1.31</v>
      </c>
      <c r="K399" s="32">
        <f>IF(H399*I399*J399*C399 &lt;= 2000,H399*I399*J399*C399,2000)</f>
        <v>0</v>
      </c>
      <c r="L399" s="32">
        <f t="shared" si="14"/>
        <v>0</v>
      </c>
      <c r="M399"/>
      <c r="N399"/>
    </row>
    <row r="400" spans="1:14" ht="22.95" customHeight="1" x14ac:dyDescent="0.25">
      <c r="A400" s="58"/>
      <c r="B400" s="60"/>
      <c r="C400" s="64"/>
      <c r="D400" s="15" t="s">
        <v>383</v>
      </c>
      <c r="E400" s="47"/>
      <c r="F400" s="11"/>
      <c r="G400" s="8">
        <f>IFERROR(VLOOKUP(F400,Šifranti!$F$5:$G$48,2,FALSE),0)</f>
        <v>0</v>
      </c>
      <c r="H400" s="43">
        <f>H399</f>
        <v>0</v>
      </c>
      <c r="I400" s="33"/>
      <c r="J400" s="50">
        <v>1.31</v>
      </c>
      <c r="K400" s="32">
        <f>IF(H400*I400*J400*C399 &lt;= 2000,H400*I400*J400*C399,2000)</f>
        <v>0</v>
      </c>
      <c r="L400" s="32">
        <f t="shared" si="14"/>
        <v>0</v>
      </c>
      <c r="M400"/>
      <c r="N400"/>
    </row>
    <row r="401" spans="1:14" ht="22.95" customHeight="1" x14ac:dyDescent="0.25">
      <c r="A401" s="58"/>
      <c r="B401" s="60"/>
      <c r="C401" s="64"/>
      <c r="D401" s="8" t="s">
        <v>368</v>
      </c>
      <c r="E401" s="47"/>
      <c r="F401" s="11"/>
      <c r="G401" s="8">
        <f>IFERROR(VLOOKUP(F401,Šifranti!$F$49:$G$152,2,FALSE),0)</f>
        <v>0</v>
      </c>
      <c r="H401" s="43">
        <f>H399</f>
        <v>0</v>
      </c>
      <c r="I401" s="33"/>
      <c r="J401" s="50">
        <v>0.65</v>
      </c>
      <c r="K401" s="32">
        <f>IF(H401*I401*J401*C399 &lt;= 2000,H401*I401*J401*C399,2000)</f>
        <v>0</v>
      </c>
      <c r="L401" s="32">
        <f t="shared" si="14"/>
        <v>0</v>
      </c>
      <c r="M401"/>
      <c r="N401"/>
    </row>
    <row r="402" spans="1:14" ht="22.95" customHeight="1" x14ac:dyDescent="0.25">
      <c r="A402" s="58"/>
      <c r="B402" s="60"/>
      <c r="C402" s="64"/>
      <c r="D402" s="8" t="s">
        <v>369</v>
      </c>
      <c r="E402" s="47"/>
      <c r="F402" s="11"/>
      <c r="G402" s="8">
        <f>IFERROR(VLOOKUP(F402,Šifranti!$F$49:$G$152,2,FALSE),0)</f>
        <v>0</v>
      </c>
      <c r="H402" s="43">
        <f>H399</f>
        <v>0</v>
      </c>
      <c r="I402" s="33"/>
      <c r="J402" s="50">
        <v>0.65</v>
      </c>
      <c r="K402" s="32">
        <f>IF(H402*I402*J402*C399 &lt;= 2000,H402*I402*J402*C399,2000)</f>
        <v>0</v>
      </c>
      <c r="L402" s="32">
        <f t="shared" si="14"/>
        <v>0</v>
      </c>
      <c r="M402"/>
      <c r="N402"/>
    </row>
    <row r="403" spans="1:14" ht="22.95" customHeight="1" x14ac:dyDescent="0.25">
      <c r="A403" s="58"/>
      <c r="B403" s="60"/>
      <c r="C403" s="64"/>
      <c r="D403" s="8" t="s">
        <v>396</v>
      </c>
      <c r="E403" s="47"/>
      <c r="F403" s="11"/>
      <c r="G403" s="8">
        <f>IFERROR(VLOOKUP(F403,Šifranti!$F$49:$G$152,2,FALSE),0)</f>
        <v>0</v>
      </c>
      <c r="H403" s="43">
        <f>H399</f>
        <v>0</v>
      </c>
      <c r="I403" s="33"/>
      <c r="J403" s="50">
        <v>0.65</v>
      </c>
      <c r="K403" s="32">
        <f>IF(H403*I403*J403*C399 &lt;= 2000,H403*I403*J403*C399,2000)</f>
        <v>0</v>
      </c>
      <c r="L403" s="32">
        <f t="shared" si="14"/>
        <v>0</v>
      </c>
      <c r="M403"/>
      <c r="N403"/>
    </row>
    <row r="404" spans="1:14" ht="22.95" customHeight="1" x14ac:dyDescent="0.25">
      <c r="A404" s="58"/>
      <c r="B404" s="60"/>
      <c r="C404" s="64"/>
      <c r="D404" s="8" t="s">
        <v>397</v>
      </c>
      <c r="E404" s="47"/>
      <c r="F404" s="11"/>
      <c r="G404" s="8">
        <f>IFERROR(VLOOKUP(F404,Šifranti!$F$49:$G$152,2,FALSE),0)</f>
        <v>0</v>
      </c>
      <c r="H404" s="43">
        <f>H399</f>
        <v>0</v>
      </c>
      <c r="I404" s="33"/>
      <c r="J404" s="50">
        <v>0.65</v>
      </c>
      <c r="K404" s="32">
        <f>IF(H404*I404*J404*C399 &lt;= 2000,H404*I404*J404*C399,2000)</f>
        <v>0</v>
      </c>
      <c r="L404" s="32">
        <f t="shared" si="14"/>
        <v>0</v>
      </c>
      <c r="M404"/>
      <c r="N404"/>
    </row>
    <row r="405" spans="1:14" ht="22.95" customHeight="1" x14ac:dyDescent="0.25">
      <c r="A405" s="57">
        <v>44896</v>
      </c>
      <c r="B405" s="59"/>
      <c r="C405" s="63">
        <f>IF(B405&gt;2805,B405-2805,0)</f>
        <v>0</v>
      </c>
      <c r="D405" s="15" t="s">
        <v>382</v>
      </c>
      <c r="E405" s="47"/>
      <c r="F405" s="11"/>
      <c r="G405" s="8">
        <f>IFERROR(VLOOKUP(F405,Šifranti!$F$5:$G$48,2,FALSE),0)</f>
        <v>0</v>
      </c>
      <c r="H405" s="44"/>
      <c r="I405" s="33"/>
      <c r="J405" s="50">
        <v>1.31</v>
      </c>
      <c r="K405" s="32">
        <f>IF(H405*I405*J405*C405 &lt;= 2000,H405*I405*J405*C405,2000)</f>
        <v>0</v>
      </c>
      <c r="L405" s="32">
        <f t="shared" si="14"/>
        <v>0</v>
      </c>
      <c r="M405"/>
      <c r="N405"/>
    </row>
    <row r="406" spans="1:14" ht="22.95" customHeight="1" x14ac:dyDescent="0.25">
      <c r="A406" s="58"/>
      <c r="B406" s="60"/>
      <c r="C406" s="64"/>
      <c r="D406" s="15" t="s">
        <v>383</v>
      </c>
      <c r="E406" s="47"/>
      <c r="F406" s="11"/>
      <c r="G406" s="8">
        <f>IFERROR(VLOOKUP(F406,Šifranti!$F$5:$G$48,2,FALSE),0)</f>
        <v>0</v>
      </c>
      <c r="H406" s="43">
        <f>H405</f>
        <v>0</v>
      </c>
      <c r="I406" s="33"/>
      <c r="J406" s="50">
        <v>1.31</v>
      </c>
      <c r="K406" s="32">
        <f>IF(H406*I406*J406*C405 &lt;= 2000,H406*I406*J406*C405,2000)</f>
        <v>0</v>
      </c>
      <c r="L406" s="32">
        <f t="shared" si="14"/>
        <v>0</v>
      </c>
      <c r="M406"/>
      <c r="N406"/>
    </row>
    <row r="407" spans="1:14" ht="22.95" customHeight="1" x14ac:dyDescent="0.25">
      <c r="A407" s="58"/>
      <c r="B407" s="60"/>
      <c r="C407" s="64"/>
      <c r="D407" s="8" t="s">
        <v>368</v>
      </c>
      <c r="E407" s="47"/>
      <c r="F407" s="11"/>
      <c r="G407" s="8">
        <f>IFERROR(VLOOKUP(F407,Šifranti!$F$49:$G$152,2,FALSE),0)</f>
        <v>0</v>
      </c>
      <c r="H407" s="43">
        <f>H405</f>
        <v>0</v>
      </c>
      <c r="I407" s="33"/>
      <c r="J407" s="50">
        <v>0.65</v>
      </c>
      <c r="K407" s="32">
        <f>IF(H407*I407*J407*C405 &lt;= 2000,H407*I407*J407*C405,2000)</f>
        <v>0</v>
      </c>
      <c r="L407" s="32">
        <f t="shared" si="14"/>
        <v>0</v>
      </c>
      <c r="M407"/>
      <c r="N407"/>
    </row>
    <row r="408" spans="1:14" ht="22.95" customHeight="1" x14ac:dyDescent="0.25">
      <c r="A408" s="58"/>
      <c r="B408" s="60"/>
      <c r="C408" s="64"/>
      <c r="D408" s="8" t="s">
        <v>369</v>
      </c>
      <c r="E408" s="47"/>
      <c r="F408" s="11"/>
      <c r="G408" s="8">
        <f>IFERROR(VLOOKUP(F408,Šifranti!$F$49:$G$152,2,FALSE),0)</f>
        <v>0</v>
      </c>
      <c r="H408" s="43">
        <f>H405</f>
        <v>0</v>
      </c>
      <c r="I408" s="33"/>
      <c r="J408" s="50">
        <v>0.65</v>
      </c>
      <c r="K408" s="32">
        <f>IF(H408*I408*J408*C405 &lt;= 2000,H408*I408*J408*C405,2000)</f>
        <v>0</v>
      </c>
      <c r="L408" s="32">
        <f t="shared" si="14"/>
        <v>0</v>
      </c>
      <c r="M408"/>
      <c r="N408"/>
    </row>
    <row r="409" spans="1:14" ht="22.95" customHeight="1" x14ac:dyDescent="0.25">
      <c r="A409" s="58"/>
      <c r="B409" s="60"/>
      <c r="C409" s="64"/>
      <c r="D409" s="8" t="s">
        <v>396</v>
      </c>
      <c r="E409" s="47"/>
      <c r="F409" s="11"/>
      <c r="G409" s="8">
        <f>IFERROR(VLOOKUP(F409,Šifranti!$F$49:$G$152,2,FALSE),0)</f>
        <v>0</v>
      </c>
      <c r="H409" s="43">
        <f>H405</f>
        <v>0</v>
      </c>
      <c r="I409" s="33"/>
      <c r="J409" s="50">
        <v>0.65</v>
      </c>
      <c r="K409" s="32">
        <f>IF(H409*I409*J409*C405 &lt;= 2000,H409*I409*J409*C405,2000)</f>
        <v>0</v>
      </c>
      <c r="L409" s="32">
        <f t="shared" si="14"/>
        <v>0</v>
      </c>
      <c r="M409"/>
      <c r="N409"/>
    </row>
    <row r="410" spans="1:14" ht="22.95" customHeight="1" x14ac:dyDescent="0.25">
      <c r="A410" s="58"/>
      <c r="B410" s="60"/>
      <c r="C410" s="64"/>
      <c r="D410" s="8" t="s">
        <v>397</v>
      </c>
      <c r="E410" s="47"/>
      <c r="F410" s="11"/>
      <c r="G410" s="8">
        <f>IFERROR(VLOOKUP(F410,Šifranti!$F$49:$G$152,2,FALSE),0)</f>
        <v>0</v>
      </c>
      <c r="H410" s="43">
        <f>H405</f>
        <v>0</v>
      </c>
      <c r="I410" s="33"/>
      <c r="J410" s="50">
        <v>0.65</v>
      </c>
      <c r="K410" s="32">
        <f>IF(H410*I410*J410*C405 &lt;= 2000,H410*I410*J410*C405,2000)</f>
        <v>0</v>
      </c>
      <c r="L410" s="32">
        <f t="shared" si="14"/>
        <v>0</v>
      </c>
      <c r="M410"/>
      <c r="N410"/>
    </row>
    <row r="411" spans="1:14" ht="22.95" customHeight="1" x14ac:dyDescent="0.25">
      <c r="A411" s="34" t="s">
        <v>320</v>
      </c>
      <c r="B411" s="34"/>
      <c r="C411" s="7"/>
      <c r="D411" s="7"/>
      <c r="E411" s="7"/>
      <c r="F411" s="7"/>
      <c r="G411" s="7"/>
      <c r="H411" s="7"/>
      <c r="I411" s="7"/>
      <c r="J411" s="7"/>
      <c r="K411" s="32">
        <f>SUM(K387:K410)</f>
        <v>0</v>
      </c>
      <c r="L411" s="32">
        <f>SUM(L387:L410)</f>
        <v>0</v>
      </c>
      <c r="M411"/>
      <c r="N411"/>
    </row>
    <row r="412" spans="1:14" ht="22.95" customHeight="1" x14ac:dyDescent="0.25">
      <c r="A412"/>
      <c r="B412"/>
      <c r="C412"/>
      <c r="D412"/>
      <c r="E412"/>
      <c r="F412"/>
      <c r="G412"/>
      <c r="H412"/>
      <c r="I412"/>
      <c r="J412"/>
      <c r="K412"/>
      <c r="L412"/>
      <c r="M412"/>
      <c r="N412"/>
    </row>
    <row r="413" spans="1:14" ht="22.95" customHeight="1" x14ac:dyDescent="0.25">
      <c r="A413" s="26" t="s">
        <v>429</v>
      </c>
      <c r="B413" s="46"/>
      <c r="C413"/>
      <c r="D413"/>
      <c r="E413"/>
      <c r="F413"/>
      <c r="G413"/>
      <c r="H413"/>
      <c r="I413"/>
      <c r="J413"/>
      <c r="K413"/>
      <c r="L413"/>
      <c r="M413"/>
      <c r="N413"/>
    </row>
    <row r="414" spans="1:14" ht="72.599999999999994" customHeight="1" x14ac:dyDescent="0.25">
      <c r="A414" s="8" t="s">
        <v>11</v>
      </c>
      <c r="B414" s="8" t="s">
        <v>491</v>
      </c>
      <c r="C414" s="13" t="s">
        <v>412</v>
      </c>
      <c r="D414" s="8" t="s">
        <v>420</v>
      </c>
      <c r="E414" s="8" t="s">
        <v>8</v>
      </c>
      <c r="F414" s="8" t="s">
        <v>9</v>
      </c>
      <c r="G414" s="8" t="s">
        <v>10</v>
      </c>
      <c r="H414" s="8" t="s">
        <v>395</v>
      </c>
      <c r="I414" s="8" t="s">
        <v>372</v>
      </c>
      <c r="J414" s="8" t="s">
        <v>384</v>
      </c>
      <c r="K414" s="13" t="s">
        <v>381</v>
      </c>
      <c r="L414" s="13" t="s">
        <v>380</v>
      </c>
      <c r="M414"/>
      <c r="N414"/>
    </row>
    <row r="415" spans="1:14" ht="22.95" customHeight="1" x14ac:dyDescent="0.25">
      <c r="A415" s="9">
        <v>1</v>
      </c>
      <c r="B415" s="9">
        <v>2</v>
      </c>
      <c r="C415" s="9">
        <v>4</v>
      </c>
      <c r="D415" s="14">
        <v>6</v>
      </c>
      <c r="E415" s="9">
        <v>7</v>
      </c>
      <c r="F415" s="14">
        <v>8</v>
      </c>
      <c r="G415" s="9">
        <v>9</v>
      </c>
      <c r="H415" s="9">
        <v>10</v>
      </c>
      <c r="I415" s="9">
        <v>11</v>
      </c>
      <c r="J415" s="9">
        <v>12</v>
      </c>
      <c r="K415" s="9">
        <v>14</v>
      </c>
      <c r="L415" s="9">
        <v>15</v>
      </c>
      <c r="M415"/>
      <c r="N415"/>
    </row>
    <row r="416" spans="1:14" ht="22.95" customHeight="1" x14ac:dyDescent="0.25">
      <c r="A416" s="57">
        <v>44805</v>
      </c>
      <c r="B416" s="59"/>
      <c r="C416" s="63">
        <f>IF(B416&gt;2805,B416-2805,0)</f>
        <v>0</v>
      </c>
      <c r="D416" s="15" t="s">
        <v>382</v>
      </c>
      <c r="E416" s="47"/>
      <c r="F416" s="11"/>
      <c r="G416" s="8">
        <f>IFERROR(VLOOKUP(F416,Šifranti!$F$5:$G$48,2,FALSE),0)</f>
        <v>0</v>
      </c>
      <c r="H416" s="44"/>
      <c r="I416" s="33"/>
      <c r="J416" s="50">
        <v>1.31</v>
      </c>
      <c r="K416" s="32">
        <f>IF(H416*I416*J416*C416 &lt;= 2000,H416*I416*J416*C416,2000)</f>
        <v>0</v>
      </c>
      <c r="L416" s="32">
        <f t="shared" ref="L416:L439" si="15">K416*1.161</f>
        <v>0</v>
      </c>
      <c r="M416"/>
      <c r="N416"/>
    </row>
    <row r="417" spans="1:14" ht="22.95" customHeight="1" x14ac:dyDescent="0.25">
      <c r="A417" s="58"/>
      <c r="B417" s="60"/>
      <c r="C417" s="64"/>
      <c r="D417" s="15" t="s">
        <v>383</v>
      </c>
      <c r="E417" s="47"/>
      <c r="F417" s="11"/>
      <c r="G417" s="8">
        <f>IFERROR(VLOOKUP(F417,Šifranti!$F$5:$G$48,2,FALSE),0)</f>
        <v>0</v>
      </c>
      <c r="H417" s="43">
        <f>H416</f>
        <v>0</v>
      </c>
      <c r="I417" s="33"/>
      <c r="J417" s="50">
        <v>1.31</v>
      </c>
      <c r="K417" s="32">
        <f>IF(H417*I417*J417*C416 &lt;= 2000,H417*I417*J417*C416,2000)</f>
        <v>0</v>
      </c>
      <c r="L417" s="32">
        <f t="shared" si="15"/>
        <v>0</v>
      </c>
      <c r="M417"/>
      <c r="N417"/>
    </row>
    <row r="418" spans="1:14" ht="22.95" customHeight="1" x14ac:dyDescent="0.25">
      <c r="A418" s="58"/>
      <c r="B418" s="60"/>
      <c r="C418" s="64"/>
      <c r="D418" s="8" t="s">
        <v>368</v>
      </c>
      <c r="E418" s="47"/>
      <c r="F418" s="11"/>
      <c r="G418" s="8">
        <f>IFERROR(VLOOKUP(F418,Šifranti!$F$49:$G$152,2,FALSE),0)</f>
        <v>0</v>
      </c>
      <c r="H418" s="43">
        <f>H416</f>
        <v>0</v>
      </c>
      <c r="I418" s="33"/>
      <c r="J418" s="50">
        <v>0.65</v>
      </c>
      <c r="K418" s="32">
        <f>IF(H418*I418*J418*C416 &lt;= 2000,H418*I418*J418*C416,2000)</f>
        <v>0</v>
      </c>
      <c r="L418" s="32">
        <f t="shared" si="15"/>
        <v>0</v>
      </c>
      <c r="M418"/>
      <c r="N418"/>
    </row>
    <row r="419" spans="1:14" ht="22.95" customHeight="1" x14ac:dyDescent="0.25">
      <c r="A419" s="58"/>
      <c r="B419" s="60"/>
      <c r="C419" s="64"/>
      <c r="D419" s="8" t="s">
        <v>369</v>
      </c>
      <c r="E419" s="47"/>
      <c r="F419" s="11"/>
      <c r="G419" s="8">
        <f>IFERROR(VLOOKUP(F419,Šifranti!$F$49:$G$152,2,FALSE),0)</f>
        <v>0</v>
      </c>
      <c r="H419" s="43">
        <f>H416</f>
        <v>0</v>
      </c>
      <c r="I419" s="33"/>
      <c r="J419" s="50">
        <v>0.65</v>
      </c>
      <c r="K419" s="32">
        <f>IF(H419*I419*J419*C416 &lt;= 2000,H419*I419*J419*C416,2000)</f>
        <v>0</v>
      </c>
      <c r="L419" s="32">
        <f t="shared" si="15"/>
        <v>0</v>
      </c>
      <c r="M419"/>
      <c r="N419"/>
    </row>
    <row r="420" spans="1:14" ht="22.95" customHeight="1" x14ac:dyDescent="0.25">
      <c r="A420" s="58"/>
      <c r="B420" s="60"/>
      <c r="C420" s="64"/>
      <c r="D420" s="8" t="s">
        <v>396</v>
      </c>
      <c r="E420" s="47"/>
      <c r="F420" s="11"/>
      <c r="G420" s="8">
        <f>IFERROR(VLOOKUP(F420,Šifranti!$F$49:$G$152,2,FALSE),0)</f>
        <v>0</v>
      </c>
      <c r="H420" s="43">
        <f>H416</f>
        <v>0</v>
      </c>
      <c r="I420" s="33"/>
      <c r="J420" s="50">
        <v>0.65</v>
      </c>
      <c r="K420" s="32">
        <f>IF(H420*I420*J420*C416 &lt;= 2000,H420*I420*J420*C416,2000)</f>
        <v>0</v>
      </c>
      <c r="L420" s="32">
        <f t="shared" si="15"/>
        <v>0</v>
      </c>
      <c r="M420"/>
      <c r="N420"/>
    </row>
    <row r="421" spans="1:14" ht="22.95" customHeight="1" x14ac:dyDescent="0.25">
      <c r="A421" s="58"/>
      <c r="B421" s="60"/>
      <c r="C421" s="64"/>
      <c r="D421" s="8" t="s">
        <v>397</v>
      </c>
      <c r="E421" s="47"/>
      <c r="F421" s="11"/>
      <c r="G421" s="8">
        <f>IFERROR(VLOOKUP(F421,Šifranti!$F$49:$G$152,2,FALSE),0)</f>
        <v>0</v>
      </c>
      <c r="H421" s="43">
        <f>H416</f>
        <v>0</v>
      </c>
      <c r="I421" s="33"/>
      <c r="J421" s="50">
        <v>0.65</v>
      </c>
      <c r="K421" s="32">
        <f>IF(H421*I421*J421*C416 &lt;= 2000,H421*I421*J421*C416,2000)</f>
        <v>0</v>
      </c>
      <c r="L421" s="32">
        <f t="shared" si="15"/>
        <v>0</v>
      </c>
      <c r="M421"/>
      <c r="N421"/>
    </row>
    <row r="422" spans="1:14" ht="22.95" customHeight="1" x14ac:dyDescent="0.25">
      <c r="A422" s="57">
        <v>44835</v>
      </c>
      <c r="B422" s="59"/>
      <c r="C422" s="63">
        <f>IF(B422&gt;2805,B422-2805,0)</f>
        <v>0</v>
      </c>
      <c r="D422" s="15" t="s">
        <v>382</v>
      </c>
      <c r="E422" s="47"/>
      <c r="F422" s="11"/>
      <c r="G422" s="8">
        <f>IFERROR(VLOOKUP(F422,Šifranti!$F$5:$G$48,2,FALSE),0)</f>
        <v>0</v>
      </c>
      <c r="H422" s="44"/>
      <c r="I422" s="33"/>
      <c r="J422" s="50">
        <v>1.31</v>
      </c>
      <c r="K422" s="32">
        <f>IF(H422*I422*J422*C422 &lt;= 2000,H422*I422*J422*C422,2000)</f>
        <v>0</v>
      </c>
      <c r="L422" s="32">
        <f t="shared" si="15"/>
        <v>0</v>
      </c>
      <c r="M422"/>
      <c r="N422"/>
    </row>
    <row r="423" spans="1:14" ht="22.95" customHeight="1" x14ac:dyDescent="0.25">
      <c r="A423" s="58"/>
      <c r="B423" s="60"/>
      <c r="C423" s="64"/>
      <c r="D423" s="15" t="s">
        <v>383</v>
      </c>
      <c r="E423" s="47"/>
      <c r="F423" s="11"/>
      <c r="G423" s="8">
        <f>IFERROR(VLOOKUP(F423,Šifranti!$F$5:$G$48,2,FALSE),0)</f>
        <v>0</v>
      </c>
      <c r="H423" s="43">
        <f>H422</f>
        <v>0</v>
      </c>
      <c r="I423" s="33"/>
      <c r="J423" s="50">
        <v>1.31</v>
      </c>
      <c r="K423" s="32">
        <f>IF(H423*I423*J423*C422 &lt;= 2000,H423*I423*J423*C422,2000)</f>
        <v>0</v>
      </c>
      <c r="L423" s="32">
        <f t="shared" si="15"/>
        <v>0</v>
      </c>
      <c r="M423"/>
      <c r="N423"/>
    </row>
    <row r="424" spans="1:14" ht="22.95" customHeight="1" x14ac:dyDescent="0.25">
      <c r="A424" s="58"/>
      <c r="B424" s="60"/>
      <c r="C424" s="64"/>
      <c r="D424" s="8" t="s">
        <v>368</v>
      </c>
      <c r="E424" s="47"/>
      <c r="F424" s="11"/>
      <c r="G424" s="8">
        <f>IFERROR(VLOOKUP(F424,Šifranti!$F$49:$G$152,2,FALSE),0)</f>
        <v>0</v>
      </c>
      <c r="H424" s="43">
        <f>H422</f>
        <v>0</v>
      </c>
      <c r="I424" s="33"/>
      <c r="J424" s="50">
        <v>0.65</v>
      </c>
      <c r="K424" s="32">
        <f>IF(H424*I424*J424*C422 &lt;= 2000,H424*I424*J424*C422,2000)</f>
        <v>0</v>
      </c>
      <c r="L424" s="32">
        <f t="shared" si="15"/>
        <v>0</v>
      </c>
      <c r="M424"/>
      <c r="N424"/>
    </row>
    <row r="425" spans="1:14" ht="22.95" customHeight="1" x14ac:dyDescent="0.25">
      <c r="A425" s="58"/>
      <c r="B425" s="60"/>
      <c r="C425" s="64"/>
      <c r="D425" s="8" t="s">
        <v>369</v>
      </c>
      <c r="E425" s="47"/>
      <c r="F425" s="11"/>
      <c r="G425" s="8">
        <f>IFERROR(VLOOKUP(F425,Šifranti!$F$49:$G$152,2,FALSE),0)</f>
        <v>0</v>
      </c>
      <c r="H425" s="43">
        <f>H422</f>
        <v>0</v>
      </c>
      <c r="I425" s="33"/>
      <c r="J425" s="50">
        <v>0.65</v>
      </c>
      <c r="K425" s="32">
        <f>IF(H425*I425*J425*C422 &lt;= 2000,H425*I425*J425*C422,2000)</f>
        <v>0</v>
      </c>
      <c r="L425" s="32">
        <f t="shared" si="15"/>
        <v>0</v>
      </c>
      <c r="M425"/>
      <c r="N425"/>
    </row>
    <row r="426" spans="1:14" ht="22.95" customHeight="1" x14ac:dyDescent="0.25">
      <c r="A426" s="58"/>
      <c r="B426" s="60"/>
      <c r="C426" s="64"/>
      <c r="D426" s="8" t="s">
        <v>396</v>
      </c>
      <c r="E426" s="47"/>
      <c r="F426" s="11"/>
      <c r="G426" s="8">
        <f>IFERROR(VLOOKUP(F426,Šifranti!$F$49:$G$152,2,FALSE),0)</f>
        <v>0</v>
      </c>
      <c r="H426" s="43">
        <f>H422</f>
        <v>0</v>
      </c>
      <c r="I426" s="33"/>
      <c r="J426" s="50">
        <v>0.65</v>
      </c>
      <c r="K426" s="32">
        <f>IF(H426*I426*J426*C422 &lt;= 2000,H426*I426*J426*C422,2000)</f>
        <v>0</v>
      </c>
      <c r="L426" s="32">
        <f t="shared" si="15"/>
        <v>0</v>
      </c>
      <c r="M426"/>
      <c r="N426"/>
    </row>
    <row r="427" spans="1:14" ht="22.95" customHeight="1" x14ac:dyDescent="0.25">
      <c r="A427" s="58"/>
      <c r="B427" s="60"/>
      <c r="C427" s="64"/>
      <c r="D427" s="8" t="s">
        <v>397</v>
      </c>
      <c r="E427" s="47"/>
      <c r="F427" s="11"/>
      <c r="G427" s="8">
        <f>IFERROR(VLOOKUP(F427,Šifranti!$F$49:$G$152,2,FALSE),0)</f>
        <v>0</v>
      </c>
      <c r="H427" s="43">
        <f>H422</f>
        <v>0</v>
      </c>
      <c r="I427" s="33"/>
      <c r="J427" s="50">
        <v>0.65</v>
      </c>
      <c r="K427" s="32">
        <f>IF(H427*I427*J427*C422 &lt;= 2000,H427*I427*J427*C422,2000)</f>
        <v>0</v>
      </c>
      <c r="L427" s="32">
        <f t="shared" si="15"/>
        <v>0</v>
      </c>
      <c r="M427"/>
      <c r="N427"/>
    </row>
    <row r="428" spans="1:14" ht="22.95" customHeight="1" x14ac:dyDescent="0.25">
      <c r="A428" s="57">
        <v>44866</v>
      </c>
      <c r="B428" s="59"/>
      <c r="C428" s="63">
        <f>IF(B428&gt;2805,B428-2805,0)</f>
        <v>0</v>
      </c>
      <c r="D428" s="15" t="s">
        <v>382</v>
      </c>
      <c r="E428" s="47"/>
      <c r="F428" s="11"/>
      <c r="G428" s="8">
        <f>IFERROR(VLOOKUP(F428,Šifranti!$F$5:$G$48,2,FALSE),0)</f>
        <v>0</v>
      </c>
      <c r="H428" s="44"/>
      <c r="I428" s="33"/>
      <c r="J428" s="50">
        <v>1.31</v>
      </c>
      <c r="K428" s="32">
        <f>IF(H428*I428*J428*C428 &lt;= 2000,H428*I428*J428*C428,2000)</f>
        <v>0</v>
      </c>
      <c r="L428" s="32">
        <f t="shared" si="15"/>
        <v>0</v>
      </c>
      <c r="M428"/>
      <c r="N428"/>
    </row>
    <row r="429" spans="1:14" ht="22.95" customHeight="1" x14ac:dyDescent="0.25">
      <c r="A429" s="58"/>
      <c r="B429" s="60"/>
      <c r="C429" s="64"/>
      <c r="D429" s="15" t="s">
        <v>383</v>
      </c>
      <c r="E429" s="47"/>
      <c r="F429" s="11"/>
      <c r="G429" s="8">
        <f>IFERROR(VLOOKUP(F429,Šifranti!$F$5:$G$48,2,FALSE),0)</f>
        <v>0</v>
      </c>
      <c r="H429" s="43">
        <f>H428</f>
        <v>0</v>
      </c>
      <c r="I429" s="33"/>
      <c r="J429" s="50">
        <v>1.31</v>
      </c>
      <c r="K429" s="32">
        <f>IF(H429*I429*J429*C428 &lt;= 2000,H429*I429*J429*C428,2000)</f>
        <v>0</v>
      </c>
      <c r="L429" s="32">
        <f t="shared" si="15"/>
        <v>0</v>
      </c>
      <c r="M429"/>
      <c r="N429"/>
    </row>
    <row r="430" spans="1:14" ht="22.95" customHeight="1" x14ac:dyDescent="0.25">
      <c r="A430" s="58"/>
      <c r="B430" s="60"/>
      <c r="C430" s="64"/>
      <c r="D430" s="8" t="s">
        <v>368</v>
      </c>
      <c r="E430" s="47"/>
      <c r="F430" s="11"/>
      <c r="G430" s="8">
        <f>IFERROR(VLOOKUP(F430,Šifranti!$F$49:$G$152,2,FALSE),0)</f>
        <v>0</v>
      </c>
      <c r="H430" s="43">
        <f>H428</f>
        <v>0</v>
      </c>
      <c r="I430" s="33"/>
      <c r="J430" s="50">
        <v>0.65</v>
      </c>
      <c r="K430" s="32">
        <f>IF(H430*I430*J430*C428 &lt;= 2000,H430*I430*J430*C428,2000)</f>
        <v>0</v>
      </c>
      <c r="L430" s="32">
        <f t="shared" si="15"/>
        <v>0</v>
      </c>
      <c r="M430"/>
      <c r="N430"/>
    </row>
    <row r="431" spans="1:14" ht="22.95" customHeight="1" x14ac:dyDescent="0.25">
      <c r="A431" s="58"/>
      <c r="B431" s="60"/>
      <c r="C431" s="64"/>
      <c r="D431" s="8" t="s">
        <v>369</v>
      </c>
      <c r="E431" s="47"/>
      <c r="F431" s="11"/>
      <c r="G431" s="8">
        <f>IFERROR(VLOOKUP(F431,Šifranti!$F$49:$G$152,2,FALSE),0)</f>
        <v>0</v>
      </c>
      <c r="H431" s="43">
        <f>H428</f>
        <v>0</v>
      </c>
      <c r="I431" s="33"/>
      <c r="J431" s="50">
        <v>0.65</v>
      </c>
      <c r="K431" s="32">
        <f>IF(H431*I431*J431*C428 &lt;= 2000,H431*I431*J431*C428,2000)</f>
        <v>0</v>
      </c>
      <c r="L431" s="32">
        <f t="shared" si="15"/>
        <v>0</v>
      </c>
      <c r="M431"/>
      <c r="N431"/>
    </row>
    <row r="432" spans="1:14" ht="22.95" customHeight="1" x14ac:dyDescent="0.25">
      <c r="A432" s="58"/>
      <c r="B432" s="60"/>
      <c r="C432" s="64"/>
      <c r="D432" s="8" t="s">
        <v>396</v>
      </c>
      <c r="E432" s="47"/>
      <c r="F432" s="11"/>
      <c r="G432" s="8">
        <f>IFERROR(VLOOKUP(F432,Šifranti!$F$49:$G$152,2,FALSE),0)</f>
        <v>0</v>
      </c>
      <c r="H432" s="43">
        <f>H428</f>
        <v>0</v>
      </c>
      <c r="I432" s="33"/>
      <c r="J432" s="50">
        <v>0.65</v>
      </c>
      <c r="K432" s="32">
        <f>IF(H432*I432*J432*C428 &lt;= 2000,H432*I432*J432*C428,2000)</f>
        <v>0</v>
      </c>
      <c r="L432" s="32">
        <f t="shared" si="15"/>
        <v>0</v>
      </c>
      <c r="M432"/>
      <c r="N432"/>
    </row>
    <row r="433" spans="1:14" ht="22.95" customHeight="1" x14ac:dyDescent="0.25">
      <c r="A433" s="58"/>
      <c r="B433" s="60"/>
      <c r="C433" s="64"/>
      <c r="D433" s="8" t="s">
        <v>397</v>
      </c>
      <c r="E433" s="47"/>
      <c r="F433" s="11"/>
      <c r="G433" s="8">
        <f>IFERROR(VLOOKUP(F433,Šifranti!$F$49:$G$152,2,FALSE),0)</f>
        <v>0</v>
      </c>
      <c r="H433" s="43">
        <f>H428</f>
        <v>0</v>
      </c>
      <c r="I433" s="33"/>
      <c r="J433" s="50">
        <v>0.65</v>
      </c>
      <c r="K433" s="32">
        <f>IF(H433*I433*J433*C428 &lt;= 2000,H433*I433*J433*C428,2000)</f>
        <v>0</v>
      </c>
      <c r="L433" s="32">
        <f t="shared" si="15"/>
        <v>0</v>
      </c>
      <c r="M433"/>
      <c r="N433"/>
    </row>
    <row r="434" spans="1:14" ht="22.95" customHeight="1" x14ac:dyDescent="0.25">
      <c r="A434" s="57">
        <v>44896</v>
      </c>
      <c r="B434" s="59"/>
      <c r="C434" s="63">
        <f>IF(B434&gt;2805,B434-2805,0)</f>
        <v>0</v>
      </c>
      <c r="D434" s="15" t="s">
        <v>382</v>
      </c>
      <c r="E434" s="47"/>
      <c r="F434" s="11"/>
      <c r="G434" s="8">
        <f>IFERROR(VLOOKUP(F434,Šifranti!$F$5:$G$48,2,FALSE),0)</f>
        <v>0</v>
      </c>
      <c r="H434" s="44"/>
      <c r="I434" s="33"/>
      <c r="J434" s="50">
        <v>1.31</v>
      </c>
      <c r="K434" s="32">
        <f>IF(H434*I434*J434*C434 &lt;= 2000,H434*I434*J434*C434,2000)</f>
        <v>0</v>
      </c>
      <c r="L434" s="32">
        <f t="shared" si="15"/>
        <v>0</v>
      </c>
      <c r="M434"/>
      <c r="N434"/>
    </row>
    <row r="435" spans="1:14" ht="22.95" customHeight="1" x14ac:dyDescent="0.25">
      <c r="A435" s="58"/>
      <c r="B435" s="60"/>
      <c r="C435" s="64"/>
      <c r="D435" s="15" t="s">
        <v>383</v>
      </c>
      <c r="E435" s="47"/>
      <c r="F435" s="11"/>
      <c r="G435" s="8">
        <f>IFERROR(VLOOKUP(F435,Šifranti!$F$5:$G$48,2,FALSE),0)</f>
        <v>0</v>
      </c>
      <c r="H435" s="43">
        <f>H434</f>
        <v>0</v>
      </c>
      <c r="I435" s="33"/>
      <c r="J435" s="50">
        <v>1.31</v>
      </c>
      <c r="K435" s="32">
        <f>IF(H435*I435*J435*C434 &lt;= 2000,H435*I435*J435*C434,2000)</f>
        <v>0</v>
      </c>
      <c r="L435" s="32">
        <f t="shared" si="15"/>
        <v>0</v>
      </c>
      <c r="M435"/>
      <c r="N435"/>
    </row>
    <row r="436" spans="1:14" ht="22.95" customHeight="1" x14ac:dyDescent="0.25">
      <c r="A436" s="58"/>
      <c r="B436" s="60"/>
      <c r="C436" s="64"/>
      <c r="D436" s="8" t="s">
        <v>368</v>
      </c>
      <c r="E436" s="47"/>
      <c r="F436" s="11"/>
      <c r="G436" s="8">
        <f>IFERROR(VLOOKUP(F436,Šifranti!$F$49:$G$152,2,FALSE),0)</f>
        <v>0</v>
      </c>
      <c r="H436" s="43">
        <f>H434</f>
        <v>0</v>
      </c>
      <c r="I436" s="33"/>
      <c r="J436" s="50">
        <v>0.65</v>
      </c>
      <c r="K436" s="32">
        <f>IF(H436*I436*J436*C434 &lt;= 2000,H436*I436*J436*C434,2000)</f>
        <v>0</v>
      </c>
      <c r="L436" s="32">
        <f t="shared" si="15"/>
        <v>0</v>
      </c>
      <c r="M436"/>
      <c r="N436"/>
    </row>
    <row r="437" spans="1:14" ht="22.95" customHeight="1" x14ac:dyDescent="0.25">
      <c r="A437" s="58"/>
      <c r="B437" s="60"/>
      <c r="C437" s="64"/>
      <c r="D437" s="8" t="s">
        <v>369</v>
      </c>
      <c r="E437" s="47"/>
      <c r="F437" s="11"/>
      <c r="G437" s="8">
        <f>IFERROR(VLOOKUP(F437,Šifranti!$F$49:$G$152,2,FALSE),0)</f>
        <v>0</v>
      </c>
      <c r="H437" s="43">
        <f>H434</f>
        <v>0</v>
      </c>
      <c r="I437" s="33"/>
      <c r="J437" s="50">
        <v>0.65</v>
      </c>
      <c r="K437" s="32">
        <f>IF(H437*I437*J437*C434 &lt;= 2000,H437*I437*J437*C434,2000)</f>
        <v>0</v>
      </c>
      <c r="L437" s="32">
        <f t="shared" si="15"/>
        <v>0</v>
      </c>
      <c r="M437"/>
      <c r="N437"/>
    </row>
    <row r="438" spans="1:14" ht="22.95" customHeight="1" x14ac:dyDescent="0.25">
      <c r="A438" s="58"/>
      <c r="B438" s="60"/>
      <c r="C438" s="64"/>
      <c r="D438" s="8" t="s">
        <v>396</v>
      </c>
      <c r="E438" s="47"/>
      <c r="F438" s="11"/>
      <c r="G438" s="8">
        <f>IFERROR(VLOOKUP(F438,Šifranti!$F$49:$G$152,2,FALSE),0)</f>
        <v>0</v>
      </c>
      <c r="H438" s="43">
        <f>H434</f>
        <v>0</v>
      </c>
      <c r="I438" s="33"/>
      <c r="J438" s="50">
        <v>0.65</v>
      </c>
      <c r="K438" s="32">
        <f>IF(H438*I438*J438*C434 &lt;= 2000,H438*I438*J438*C434,2000)</f>
        <v>0</v>
      </c>
      <c r="L438" s="32">
        <f t="shared" si="15"/>
        <v>0</v>
      </c>
      <c r="M438"/>
      <c r="N438"/>
    </row>
    <row r="439" spans="1:14" ht="22.95" customHeight="1" x14ac:dyDescent="0.25">
      <c r="A439" s="58"/>
      <c r="B439" s="60"/>
      <c r="C439" s="64"/>
      <c r="D439" s="8" t="s">
        <v>397</v>
      </c>
      <c r="E439" s="47"/>
      <c r="F439" s="11"/>
      <c r="G439" s="8">
        <f>IFERROR(VLOOKUP(F439,Šifranti!$F$49:$G$152,2,FALSE),0)</f>
        <v>0</v>
      </c>
      <c r="H439" s="43">
        <f>H434</f>
        <v>0</v>
      </c>
      <c r="I439" s="33"/>
      <c r="J439" s="50">
        <v>0.65</v>
      </c>
      <c r="K439" s="32">
        <f>IF(H439*I439*J439*C434 &lt;= 2000,H439*I439*J439*C434,2000)</f>
        <v>0</v>
      </c>
      <c r="L439" s="32">
        <f t="shared" si="15"/>
        <v>0</v>
      </c>
      <c r="M439"/>
      <c r="N439"/>
    </row>
    <row r="440" spans="1:14" ht="22.95" customHeight="1" x14ac:dyDescent="0.25">
      <c r="A440" s="34" t="s">
        <v>320</v>
      </c>
      <c r="B440" s="34"/>
      <c r="C440" s="7"/>
      <c r="D440" s="7"/>
      <c r="E440" s="7"/>
      <c r="F440" s="7"/>
      <c r="G440" s="7"/>
      <c r="H440" s="7"/>
      <c r="I440" s="7"/>
      <c r="J440" s="7"/>
      <c r="K440" s="32">
        <f>SUM(K416:K439)</f>
        <v>0</v>
      </c>
      <c r="L440" s="32">
        <f>SUM(L416:L439)</f>
        <v>0</v>
      </c>
      <c r="M440"/>
      <c r="N440"/>
    </row>
    <row r="441" spans="1:14" ht="22.95" customHeight="1" x14ac:dyDescent="0.25">
      <c r="A441"/>
      <c r="B441"/>
      <c r="C441"/>
      <c r="D441"/>
      <c r="E441"/>
      <c r="F441"/>
      <c r="G441"/>
      <c r="H441"/>
      <c r="I441"/>
      <c r="J441"/>
      <c r="K441"/>
      <c r="L441"/>
      <c r="M441"/>
      <c r="N441"/>
    </row>
    <row r="442" spans="1:14" ht="22.95" customHeight="1" x14ac:dyDescent="0.25">
      <c r="A442" s="26" t="s">
        <v>430</v>
      </c>
      <c r="B442" s="46"/>
      <c r="C442"/>
      <c r="D442"/>
      <c r="E442"/>
      <c r="F442"/>
      <c r="G442"/>
      <c r="H442"/>
      <c r="I442"/>
      <c r="J442"/>
      <c r="K442"/>
      <c r="L442"/>
      <c r="M442"/>
      <c r="N442"/>
    </row>
    <row r="443" spans="1:14" ht="53.4" customHeight="1" x14ac:dyDescent="0.25">
      <c r="A443" s="8" t="s">
        <v>11</v>
      </c>
      <c r="B443" s="8" t="s">
        <v>491</v>
      </c>
      <c r="C443" s="13" t="s">
        <v>412</v>
      </c>
      <c r="D443" s="8" t="s">
        <v>420</v>
      </c>
      <c r="E443" s="8" t="s">
        <v>8</v>
      </c>
      <c r="F443" s="8" t="s">
        <v>9</v>
      </c>
      <c r="G443" s="8" t="s">
        <v>10</v>
      </c>
      <c r="H443" s="8" t="s">
        <v>395</v>
      </c>
      <c r="I443" s="8" t="s">
        <v>372</v>
      </c>
      <c r="J443" s="8" t="s">
        <v>384</v>
      </c>
      <c r="K443" s="13" t="s">
        <v>381</v>
      </c>
      <c r="L443" s="13" t="s">
        <v>380</v>
      </c>
      <c r="M443"/>
      <c r="N443"/>
    </row>
    <row r="444" spans="1:14" ht="22.95" customHeight="1" x14ac:dyDescent="0.25">
      <c r="A444" s="9">
        <v>1</v>
      </c>
      <c r="B444" s="9">
        <v>2</v>
      </c>
      <c r="C444" s="9">
        <v>4</v>
      </c>
      <c r="D444" s="14">
        <v>6</v>
      </c>
      <c r="E444" s="9">
        <v>7</v>
      </c>
      <c r="F444" s="14">
        <v>8</v>
      </c>
      <c r="G444" s="9">
        <v>9</v>
      </c>
      <c r="H444" s="9">
        <v>10</v>
      </c>
      <c r="I444" s="9">
        <v>11</v>
      </c>
      <c r="J444" s="9">
        <v>12</v>
      </c>
      <c r="K444" s="9">
        <v>14</v>
      </c>
      <c r="L444" s="9">
        <v>15</v>
      </c>
      <c r="M444"/>
      <c r="N444"/>
    </row>
    <row r="445" spans="1:14" ht="22.95" customHeight="1" x14ac:dyDescent="0.25">
      <c r="A445" s="57">
        <v>44805</v>
      </c>
      <c r="B445" s="59"/>
      <c r="C445" s="63">
        <f>IF(B445&gt;2805,B445-2805,0)</f>
        <v>0</v>
      </c>
      <c r="D445" s="15" t="s">
        <v>382</v>
      </c>
      <c r="E445" s="47"/>
      <c r="F445" s="11"/>
      <c r="G445" s="8">
        <f>IFERROR(VLOOKUP(F445,Šifranti!$F$5:$G$48,2,FALSE),0)</f>
        <v>0</v>
      </c>
      <c r="H445" s="44"/>
      <c r="I445" s="33"/>
      <c r="J445" s="50">
        <v>1.31</v>
      </c>
      <c r="K445" s="32">
        <f>IF(H445*I445*J445*C445 &lt;= 2000,H445*I445*J445*C445,2000)</f>
        <v>0</v>
      </c>
      <c r="L445" s="32">
        <f t="shared" ref="L445:L468" si="16">K445*1.161</f>
        <v>0</v>
      </c>
      <c r="M445"/>
      <c r="N445"/>
    </row>
    <row r="446" spans="1:14" ht="22.95" customHeight="1" x14ac:dyDescent="0.25">
      <c r="A446" s="58"/>
      <c r="B446" s="60"/>
      <c r="C446" s="64"/>
      <c r="D446" s="15" t="s">
        <v>383</v>
      </c>
      <c r="E446" s="47"/>
      <c r="F446" s="11"/>
      <c r="G446" s="8">
        <f>IFERROR(VLOOKUP(F446,Šifranti!$F$5:$G$48,2,FALSE),0)</f>
        <v>0</v>
      </c>
      <c r="H446" s="43">
        <f>H445</f>
        <v>0</v>
      </c>
      <c r="I446" s="33"/>
      <c r="J446" s="50">
        <v>1.31</v>
      </c>
      <c r="K446" s="32">
        <f>IF(H446*I446*J446*C445 &lt;= 2000,H446*I446*J446*C445,2000)</f>
        <v>0</v>
      </c>
      <c r="L446" s="32">
        <f t="shared" si="16"/>
        <v>0</v>
      </c>
      <c r="M446"/>
      <c r="N446"/>
    </row>
    <row r="447" spans="1:14" ht="22.95" customHeight="1" x14ac:dyDescent="0.25">
      <c r="A447" s="58"/>
      <c r="B447" s="60"/>
      <c r="C447" s="64"/>
      <c r="D447" s="8" t="s">
        <v>368</v>
      </c>
      <c r="E447" s="47"/>
      <c r="F447" s="11"/>
      <c r="G447" s="8">
        <f>IFERROR(VLOOKUP(F447,Šifranti!$F$49:$G$152,2,FALSE),0)</f>
        <v>0</v>
      </c>
      <c r="H447" s="43">
        <f>H445</f>
        <v>0</v>
      </c>
      <c r="I447" s="33"/>
      <c r="J447" s="50">
        <v>0.65</v>
      </c>
      <c r="K447" s="32">
        <f>IF(H447*I447*J447*C445 &lt;= 2000,H447*I447*J447*C445,2000)</f>
        <v>0</v>
      </c>
      <c r="L447" s="32">
        <f t="shared" si="16"/>
        <v>0</v>
      </c>
      <c r="M447"/>
      <c r="N447"/>
    </row>
    <row r="448" spans="1:14" ht="22.95" customHeight="1" x14ac:dyDescent="0.25">
      <c r="A448" s="58"/>
      <c r="B448" s="60"/>
      <c r="C448" s="64"/>
      <c r="D448" s="8" t="s">
        <v>369</v>
      </c>
      <c r="E448" s="47"/>
      <c r="F448" s="11"/>
      <c r="G448" s="8">
        <f>IFERROR(VLOOKUP(F448,Šifranti!$F$49:$G$152,2,FALSE),0)</f>
        <v>0</v>
      </c>
      <c r="H448" s="43">
        <f>H445</f>
        <v>0</v>
      </c>
      <c r="I448" s="33"/>
      <c r="J448" s="50">
        <v>0.65</v>
      </c>
      <c r="K448" s="32">
        <f>IF(H448*I448*J448*C445 &lt;= 2000,H448*I448*J448*C445,2000)</f>
        <v>0</v>
      </c>
      <c r="L448" s="32">
        <f t="shared" si="16"/>
        <v>0</v>
      </c>
      <c r="M448"/>
      <c r="N448"/>
    </row>
    <row r="449" spans="1:14" ht="22.95" customHeight="1" x14ac:dyDescent="0.25">
      <c r="A449" s="58"/>
      <c r="B449" s="60"/>
      <c r="C449" s="64"/>
      <c r="D449" s="8" t="s">
        <v>396</v>
      </c>
      <c r="E449" s="47"/>
      <c r="F449" s="11"/>
      <c r="G449" s="8">
        <f>IFERROR(VLOOKUP(F449,Šifranti!$F$49:$G$152,2,FALSE),0)</f>
        <v>0</v>
      </c>
      <c r="H449" s="43">
        <f>H445</f>
        <v>0</v>
      </c>
      <c r="I449" s="33"/>
      <c r="J449" s="50">
        <v>0.65</v>
      </c>
      <c r="K449" s="32">
        <f>IF(H449*I449*J449*C445 &lt;= 2000,H449*I449*J449*C445,2000)</f>
        <v>0</v>
      </c>
      <c r="L449" s="32">
        <f t="shared" si="16"/>
        <v>0</v>
      </c>
      <c r="M449"/>
      <c r="N449"/>
    </row>
    <row r="450" spans="1:14" ht="22.95" customHeight="1" x14ac:dyDescent="0.25">
      <c r="A450" s="58"/>
      <c r="B450" s="60"/>
      <c r="C450" s="64"/>
      <c r="D450" s="8" t="s">
        <v>397</v>
      </c>
      <c r="E450" s="47"/>
      <c r="F450" s="11"/>
      <c r="G450" s="8">
        <f>IFERROR(VLOOKUP(F450,Šifranti!$F$49:$G$152,2,FALSE),0)</f>
        <v>0</v>
      </c>
      <c r="H450" s="43">
        <f>H445</f>
        <v>0</v>
      </c>
      <c r="I450" s="33"/>
      <c r="J450" s="50">
        <v>0.65</v>
      </c>
      <c r="K450" s="32">
        <f>IF(H450*I450*J450*C445 &lt;= 2000,H450*I450*J450*C445,2000)</f>
        <v>0</v>
      </c>
      <c r="L450" s="32">
        <f t="shared" si="16"/>
        <v>0</v>
      </c>
      <c r="M450"/>
      <c r="N450"/>
    </row>
    <row r="451" spans="1:14" ht="22.95" customHeight="1" x14ac:dyDescent="0.25">
      <c r="A451" s="57">
        <v>44835</v>
      </c>
      <c r="B451" s="59"/>
      <c r="C451" s="63">
        <f>IF(B451&gt;2805,B451-2805,0)</f>
        <v>0</v>
      </c>
      <c r="D451" s="15" t="s">
        <v>382</v>
      </c>
      <c r="E451" s="47"/>
      <c r="F451" s="11"/>
      <c r="G451" s="8">
        <f>IFERROR(VLOOKUP(F451,Šifranti!$F$5:$G$48,2,FALSE),0)</f>
        <v>0</v>
      </c>
      <c r="H451" s="44"/>
      <c r="I451" s="33"/>
      <c r="J451" s="50">
        <v>1.31</v>
      </c>
      <c r="K451" s="32">
        <f>IF(H451*I451*J451*C451 &lt;= 2000,H451*I451*J451*C451,2000)</f>
        <v>0</v>
      </c>
      <c r="L451" s="32">
        <f t="shared" si="16"/>
        <v>0</v>
      </c>
      <c r="M451"/>
      <c r="N451"/>
    </row>
    <row r="452" spans="1:14" ht="22.95" customHeight="1" x14ac:dyDescent="0.25">
      <c r="A452" s="58"/>
      <c r="B452" s="60"/>
      <c r="C452" s="64"/>
      <c r="D452" s="15" t="s">
        <v>383</v>
      </c>
      <c r="E452" s="47"/>
      <c r="F452" s="11"/>
      <c r="G452" s="8">
        <f>IFERROR(VLOOKUP(F452,Šifranti!$F$5:$G$48,2,FALSE),0)</f>
        <v>0</v>
      </c>
      <c r="H452" s="43">
        <f>H451</f>
        <v>0</v>
      </c>
      <c r="I452" s="33"/>
      <c r="J452" s="50">
        <v>1.31</v>
      </c>
      <c r="K452" s="32">
        <f>IF(H452*I452*J452*C451 &lt;= 2000,H452*I452*J452*C451,2000)</f>
        <v>0</v>
      </c>
      <c r="L452" s="32">
        <f t="shared" si="16"/>
        <v>0</v>
      </c>
      <c r="M452"/>
      <c r="N452"/>
    </row>
    <row r="453" spans="1:14" ht="22.95" customHeight="1" x14ac:dyDescent="0.25">
      <c r="A453" s="58"/>
      <c r="B453" s="60"/>
      <c r="C453" s="64"/>
      <c r="D453" s="8" t="s">
        <v>368</v>
      </c>
      <c r="E453" s="47"/>
      <c r="F453" s="11"/>
      <c r="G453" s="8">
        <f>IFERROR(VLOOKUP(F453,Šifranti!$F$49:$G$152,2,FALSE),0)</f>
        <v>0</v>
      </c>
      <c r="H453" s="43">
        <f>H451</f>
        <v>0</v>
      </c>
      <c r="I453" s="33"/>
      <c r="J453" s="50">
        <v>0.65</v>
      </c>
      <c r="K453" s="32">
        <f>IF(H453*I453*J453*C451 &lt;= 2000,H453*I453*J453*C451,2000)</f>
        <v>0</v>
      </c>
      <c r="L453" s="32">
        <f t="shared" si="16"/>
        <v>0</v>
      </c>
      <c r="M453"/>
      <c r="N453"/>
    </row>
    <row r="454" spans="1:14" ht="22.95" customHeight="1" x14ac:dyDescent="0.25">
      <c r="A454" s="58"/>
      <c r="B454" s="60"/>
      <c r="C454" s="64"/>
      <c r="D454" s="8" t="s">
        <v>369</v>
      </c>
      <c r="E454" s="47"/>
      <c r="F454" s="11"/>
      <c r="G454" s="8">
        <f>IFERROR(VLOOKUP(F454,Šifranti!$F$49:$G$152,2,FALSE),0)</f>
        <v>0</v>
      </c>
      <c r="H454" s="43">
        <f>H451</f>
        <v>0</v>
      </c>
      <c r="I454" s="33"/>
      <c r="J454" s="50">
        <v>0.65</v>
      </c>
      <c r="K454" s="32">
        <f>IF(H454*I454*J454*C451 &lt;= 2000,H454*I454*J454*C451,2000)</f>
        <v>0</v>
      </c>
      <c r="L454" s="32">
        <f t="shared" si="16"/>
        <v>0</v>
      </c>
      <c r="M454"/>
      <c r="N454"/>
    </row>
    <row r="455" spans="1:14" ht="22.95" customHeight="1" x14ac:dyDescent="0.25">
      <c r="A455" s="58"/>
      <c r="B455" s="60"/>
      <c r="C455" s="64"/>
      <c r="D455" s="8" t="s">
        <v>396</v>
      </c>
      <c r="E455" s="47"/>
      <c r="F455" s="11"/>
      <c r="G455" s="8">
        <f>IFERROR(VLOOKUP(F455,Šifranti!$F$49:$G$152,2,FALSE),0)</f>
        <v>0</v>
      </c>
      <c r="H455" s="43">
        <f>H451</f>
        <v>0</v>
      </c>
      <c r="I455" s="33"/>
      <c r="J455" s="50">
        <v>0.65</v>
      </c>
      <c r="K455" s="32">
        <f>IF(H455*I455*J455*C451 &lt;= 2000,H455*I455*J455*C451,2000)</f>
        <v>0</v>
      </c>
      <c r="L455" s="32">
        <f t="shared" si="16"/>
        <v>0</v>
      </c>
      <c r="M455"/>
      <c r="N455"/>
    </row>
    <row r="456" spans="1:14" ht="22.95" customHeight="1" x14ac:dyDescent="0.25">
      <c r="A456" s="58"/>
      <c r="B456" s="60"/>
      <c r="C456" s="64"/>
      <c r="D456" s="8" t="s">
        <v>397</v>
      </c>
      <c r="E456" s="47"/>
      <c r="F456" s="11"/>
      <c r="G456" s="8">
        <f>IFERROR(VLOOKUP(F456,Šifranti!$F$49:$G$152,2,FALSE),0)</f>
        <v>0</v>
      </c>
      <c r="H456" s="43">
        <f>H451</f>
        <v>0</v>
      </c>
      <c r="I456" s="33"/>
      <c r="J456" s="50">
        <v>0.65</v>
      </c>
      <c r="K456" s="32">
        <f>IF(H456*I456*J456*C451 &lt;= 2000,H456*I456*J456*C451,2000)</f>
        <v>0</v>
      </c>
      <c r="L456" s="32">
        <f t="shared" si="16"/>
        <v>0</v>
      </c>
      <c r="M456"/>
      <c r="N456"/>
    </row>
    <row r="457" spans="1:14" ht="22.95" customHeight="1" x14ac:dyDescent="0.25">
      <c r="A457" s="57">
        <v>44866</v>
      </c>
      <c r="B457" s="59"/>
      <c r="C457" s="63">
        <f>IF(B457&gt;2805,B457-2805,0)</f>
        <v>0</v>
      </c>
      <c r="D457" s="15" t="s">
        <v>382</v>
      </c>
      <c r="E457" s="47"/>
      <c r="F457" s="11"/>
      <c r="G457" s="8">
        <f>IFERROR(VLOOKUP(F457,Šifranti!$F$5:$G$48,2,FALSE),0)</f>
        <v>0</v>
      </c>
      <c r="H457" s="44"/>
      <c r="I457" s="33"/>
      <c r="J457" s="50">
        <v>1.31</v>
      </c>
      <c r="K457" s="32">
        <f>IF(H457*I457*J457*C457 &lt;= 2000,H457*I457*J457*C457,2000)</f>
        <v>0</v>
      </c>
      <c r="L457" s="32">
        <f t="shared" si="16"/>
        <v>0</v>
      </c>
      <c r="M457"/>
      <c r="N457"/>
    </row>
    <row r="458" spans="1:14" ht="22.95" customHeight="1" x14ac:dyDescent="0.25">
      <c r="A458" s="58"/>
      <c r="B458" s="60"/>
      <c r="C458" s="64"/>
      <c r="D458" s="15" t="s">
        <v>383</v>
      </c>
      <c r="E458" s="47"/>
      <c r="F458" s="11"/>
      <c r="G458" s="8">
        <f>IFERROR(VLOOKUP(F458,Šifranti!$F$5:$G$48,2,FALSE),0)</f>
        <v>0</v>
      </c>
      <c r="H458" s="43">
        <f>H457</f>
        <v>0</v>
      </c>
      <c r="I458" s="33"/>
      <c r="J458" s="50">
        <v>1.31</v>
      </c>
      <c r="K458" s="32">
        <f>IF(H458*I458*J458*C457 &lt;= 2000,H458*I458*J458*C457,2000)</f>
        <v>0</v>
      </c>
      <c r="L458" s="32">
        <f t="shared" si="16"/>
        <v>0</v>
      </c>
      <c r="M458"/>
      <c r="N458"/>
    </row>
    <row r="459" spans="1:14" ht="22.95" customHeight="1" x14ac:dyDescent="0.25">
      <c r="A459" s="58"/>
      <c r="B459" s="60"/>
      <c r="C459" s="64"/>
      <c r="D459" s="8" t="s">
        <v>368</v>
      </c>
      <c r="E459" s="47"/>
      <c r="F459" s="11"/>
      <c r="G459" s="8">
        <f>IFERROR(VLOOKUP(F459,Šifranti!$F$49:$G$152,2,FALSE),0)</f>
        <v>0</v>
      </c>
      <c r="H459" s="43">
        <f>H457</f>
        <v>0</v>
      </c>
      <c r="I459" s="33"/>
      <c r="J459" s="50">
        <v>0.65</v>
      </c>
      <c r="K459" s="32">
        <f>IF(H459*I459*J459*C457 &lt;= 2000,H459*I459*J459*C457,2000)</f>
        <v>0</v>
      </c>
      <c r="L459" s="32">
        <f t="shared" si="16"/>
        <v>0</v>
      </c>
      <c r="M459"/>
      <c r="N459"/>
    </row>
    <row r="460" spans="1:14" ht="22.95" customHeight="1" x14ac:dyDescent="0.25">
      <c r="A460" s="58"/>
      <c r="B460" s="60"/>
      <c r="C460" s="64"/>
      <c r="D460" s="8" t="s">
        <v>369</v>
      </c>
      <c r="E460" s="47"/>
      <c r="F460" s="11"/>
      <c r="G460" s="8">
        <f>IFERROR(VLOOKUP(F460,Šifranti!$F$49:$G$152,2,FALSE),0)</f>
        <v>0</v>
      </c>
      <c r="H460" s="43">
        <f>H457</f>
        <v>0</v>
      </c>
      <c r="I460" s="33"/>
      <c r="J460" s="50">
        <v>0.65</v>
      </c>
      <c r="K460" s="32">
        <f>IF(H460*I460*J460*C457 &lt;= 2000,H460*I460*J460*C457,2000)</f>
        <v>0</v>
      </c>
      <c r="L460" s="32">
        <f t="shared" si="16"/>
        <v>0</v>
      </c>
      <c r="M460"/>
      <c r="N460"/>
    </row>
    <row r="461" spans="1:14" ht="22.95" customHeight="1" x14ac:dyDescent="0.25">
      <c r="A461" s="58"/>
      <c r="B461" s="60"/>
      <c r="C461" s="64"/>
      <c r="D461" s="8" t="s">
        <v>396</v>
      </c>
      <c r="E461" s="47"/>
      <c r="F461" s="11"/>
      <c r="G461" s="8">
        <f>IFERROR(VLOOKUP(F461,Šifranti!$F$49:$G$152,2,FALSE),0)</f>
        <v>0</v>
      </c>
      <c r="H461" s="43">
        <f>H457</f>
        <v>0</v>
      </c>
      <c r="I461" s="33"/>
      <c r="J461" s="50">
        <v>0.65</v>
      </c>
      <c r="K461" s="32">
        <f>IF(H461*I461*J461*C457 &lt;= 2000,H461*I461*J461*C457,2000)</f>
        <v>0</v>
      </c>
      <c r="L461" s="32">
        <f t="shared" si="16"/>
        <v>0</v>
      </c>
      <c r="M461"/>
      <c r="N461"/>
    </row>
    <row r="462" spans="1:14" ht="22.95" customHeight="1" x14ac:dyDescent="0.25">
      <c r="A462" s="58"/>
      <c r="B462" s="60"/>
      <c r="C462" s="64"/>
      <c r="D462" s="8" t="s">
        <v>397</v>
      </c>
      <c r="E462" s="47"/>
      <c r="F462" s="11"/>
      <c r="G462" s="8">
        <f>IFERROR(VLOOKUP(F462,Šifranti!$F$49:$G$152,2,FALSE),0)</f>
        <v>0</v>
      </c>
      <c r="H462" s="43">
        <f>H457</f>
        <v>0</v>
      </c>
      <c r="I462" s="33"/>
      <c r="J462" s="50">
        <v>0.65</v>
      </c>
      <c r="K462" s="32">
        <f>IF(H462*I462*J462*C457 &lt;= 2000,H462*I462*J462*C457,2000)</f>
        <v>0</v>
      </c>
      <c r="L462" s="32">
        <f t="shared" si="16"/>
        <v>0</v>
      </c>
      <c r="M462"/>
      <c r="N462"/>
    </row>
    <row r="463" spans="1:14" ht="22.95" customHeight="1" x14ac:dyDescent="0.25">
      <c r="A463" s="57">
        <v>44896</v>
      </c>
      <c r="B463" s="59"/>
      <c r="C463" s="63">
        <f>IF(B463&gt;2805,B463-2805,0)</f>
        <v>0</v>
      </c>
      <c r="D463" s="15" t="s">
        <v>382</v>
      </c>
      <c r="E463" s="47"/>
      <c r="F463" s="11"/>
      <c r="G463" s="8">
        <f>IFERROR(VLOOKUP(F463,Šifranti!$F$5:$G$48,2,FALSE),0)</f>
        <v>0</v>
      </c>
      <c r="H463" s="44"/>
      <c r="I463" s="33"/>
      <c r="J463" s="50">
        <v>1.31</v>
      </c>
      <c r="K463" s="32">
        <f>IF(H463*I463*J463*C463 &lt;= 2000,H463*I463*J463*C463,2000)</f>
        <v>0</v>
      </c>
      <c r="L463" s="32">
        <f t="shared" si="16"/>
        <v>0</v>
      </c>
      <c r="M463"/>
      <c r="N463"/>
    </row>
    <row r="464" spans="1:14" ht="22.95" customHeight="1" x14ac:dyDescent="0.25">
      <c r="A464" s="58"/>
      <c r="B464" s="60"/>
      <c r="C464" s="64"/>
      <c r="D464" s="15" t="s">
        <v>383</v>
      </c>
      <c r="E464" s="47"/>
      <c r="F464" s="11"/>
      <c r="G464" s="8">
        <f>IFERROR(VLOOKUP(F464,Šifranti!$F$5:$G$48,2,FALSE),0)</f>
        <v>0</v>
      </c>
      <c r="H464" s="43">
        <f>H463</f>
        <v>0</v>
      </c>
      <c r="I464" s="33"/>
      <c r="J464" s="50">
        <v>1.31</v>
      </c>
      <c r="K464" s="32">
        <f>IF(H464*I464*J464*C463 &lt;= 2000,H464*I464*J464*C463,2000)</f>
        <v>0</v>
      </c>
      <c r="L464" s="32">
        <f t="shared" si="16"/>
        <v>0</v>
      </c>
      <c r="M464"/>
      <c r="N464"/>
    </row>
    <row r="465" spans="1:14" ht="22.95" customHeight="1" x14ac:dyDescent="0.25">
      <c r="A465" s="58"/>
      <c r="B465" s="60"/>
      <c r="C465" s="64"/>
      <c r="D465" s="8" t="s">
        <v>368</v>
      </c>
      <c r="E465" s="47"/>
      <c r="F465" s="11"/>
      <c r="G465" s="8">
        <f>IFERROR(VLOOKUP(F465,Šifranti!$F$49:$G$152,2,FALSE),0)</f>
        <v>0</v>
      </c>
      <c r="H465" s="43">
        <f>H463</f>
        <v>0</v>
      </c>
      <c r="I465" s="33"/>
      <c r="J465" s="50">
        <v>0.65</v>
      </c>
      <c r="K465" s="32">
        <f>IF(H465*I465*J465*C463 &lt;= 2000,H465*I465*J465*C463,2000)</f>
        <v>0</v>
      </c>
      <c r="L465" s="32">
        <f t="shared" si="16"/>
        <v>0</v>
      </c>
      <c r="M465"/>
      <c r="N465"/>
    </row>
    <row r="466" spans="1:14" ht="22.95" customHeight="1" x14ac:dyDescent="0.25">
      <c r="A466" s="58"/>
      <c r="B466" s="60"/>
      <c r="C466" s="64"/>
      <c r="D466" s="8" t="s">
        <v>369</v>
      </c>
      <c r="E466" s="47"/>
      <c r="F466" s="11"/>
      <c r="G466" s="8">
        <f>IFERROR(VLOOKUP(F466,Šifranti!$F$49:$G$152,2,FALSE),0)</f>
        <v>0</v>
      </c>
      <c r="H466" s="43">
        <f>H463</f>
        <v>0</v>
      </c>
      <c r="I466" s="33"/>
      <c r="J466" s="50">
        <v>0.65</v>
      </c>
      <c r="K466" s="32">
        <f>IF(H466*I466*J466*C463 &lt;= 2000,H466*I466*J466*C463,2000)</f>
        <v>0</v>
      </c>
      <c r="L466" s="32">
        <f t="shared" si="16"/>
        <v>0</v>
      </c>
      <c r="M466"/>
      <c r="N466"/>
    </row>
    <row r="467" spans="1:14" ht="22.95" customHeight="1" x14ac:dyDescent="0.25">
      <c r="A467" s="58"/>
      <c r="B467" s="60"/>
      <c r="C467" s="64"/>
      <c r="D467" s="8" t="s">
        <v>396</v>
      </c>
      <c r="E467" s="47"/>
      <c r="F467" s="11"/>
      <c r="G467" s="8">
        <f>IFERROR(VLOOKUP(F467,Šifranti!$F$49:$G$152,2,FALSE),0)</f>
        <v>0</v>
      </c>
      <c r="H467" s="43">
        <f>H463</f>
        <v>0</v>
      </c>
      <c r="I467" s="33"/>
      <c r="J467" s="50">
        <v>0.65</v>
      </c>
      <c r="K467" s="32">
        <f>IF(H467*I467*J467*C463 &lt;= 2000,H467*I467*J467*C463,2000)</f>
        <v>0</v>
      </c>
      <c r="L467" s="32">
        <f t="shared" si="16"/>
        <v>0</v>
      </c>
      <c r="M467"/>
      <c r="N467"/>
    </row>
    <row r="468" spans="1:14" ht="22.95" customHeight="1" x14ac:dyDescent="0.25">
      <c r="A468" s="58"/>
      <c r="B468" s="60"/>
      <c r="C468" s="64"/>
      <c r="D468" s="8" t="s">
        <v>397</v>
      </c>
      <c r="E468" s="47"/>
      <c r="F468" s="11"/>
      <c r="G468" s="8">
        <f>IFERROR(VLOOKUP(F468,Šifranti!$F$49:$G$152,2,FALSE),0)</f>
        <v>0</v>
      </c>
      <c r="H468" s="43">
        <f>H463</f>
        <v>0</v>
      </c>
      <c r="I468" s="33"/>
      <c r="J468" s="50">
        <v>0.65</v>
      </c>
      <c r="K468" s="32">
        <f>IF(H468*I468*J468*C463 &lt;= 2000,H468*I468*J468*C463,2000)</f>
        <v>0</v>
      </c>
      <c r="L468" s="32">
        <f t="shared" si="16"/>
        <v>0</v>
      </c>
      <c r="M468"/>
      <c r="N468"/>
    </row>
    <row r="469" spans="1:14" ht="22.95" customHeight="1" x14ac:dyDescent="0.25">
      <c r="A469" s="34" t="s">
        <v>320</v>
      </c>
      <c r="B469" s="34"/>
      <c r="C469" s="7"/>
      <c r="D469" s="7"/>
      <c r="E469" s="7"/>
      <c r="F469" s="7"/>
      <c r="G469" s="7"/>
      <c r="H469" s="7"/>
      <c r="I469" s="7"/>
      <c r="J469" s="7"/>
      <c r="K469" s="32">
        <f>SUM(K445:K468)</f>
        <v>0</v>
      </c>
      <c r="L469" s="32">
        <f>SUM(L445:L468)</f>
        <v>0</v>
      </c>
      <c r="M469"/>
      <c r="N469"/>
    </row>
    <row r="470" spans="1:14" ht="22.95" customHeight="1" x14ac:dyDescent="0.25">
      <c r="A470"/>
      <c r="B470"/>
      <c r="C470"/>
      <c r="D470"/>
      <c r="E470"/>
      <c r="F470"/>
      <c r="G470"/>
      <c r="H470"/>
      <c r="I470"/>
      <c r="J470"/>
      <c r="K470"/>
      <c r="L470"/>
      <c r="M470"/>
      <c r="N470"/>
    </row>
    <row r="471" spans="1:14" ht="22.95" customHeight="1" x14ac:dyDescent="0.25">
      <c r="A471" s="26" t="s">
        <v>431</v>
      </c>
      <c r="B471" s="46"/>
      <c r="C471"/>
      <c r="D471"/>
      <c r="E471"/>
      <c r="F471"/>
      <c r="G471"/>
      <c r="H471"/>
      <c r="I471"/>
      <c r="J471"/>
      <c r="K471"/>
      <c r="L471"/>
      <c r="M471"/>
      <c r="N471"/>
    </row>
    <row r="472" spans="1:14" ht="55.2" customHeight="1" x14ac:dyDescent="0.25">
      <c r="A472" s="8" t="s">
        <v>11</v>
      </c>
      <c r="B472" s="8" t="s">
        <v>491</v>
      </c>
      <c r="C472" s="13" t="s">
        <v>412</v>
      </c>
      <c r="D472" s="8" t="s">
        <v>420</v>
      </c>
      <c r="E472" s="8" t="s">
        <v>8</v>
      </c>
      <c r="F472" s="8" t="s">
        <v>9</v>
      </c>
      <c r="G472" s="8" t="s">
        <v>10</v>
      </c>
      <c r="H472" s="8" t="s">
        <v>395</v>
      </c>
      <c r="I472" s="8" t="s">
        <v>372</v>
      </c>
      <c r="J472" s="8" t="s">
        <v>384</v>
      </c>
      <c r="K472" s="13" t="s">
        <v>381</v>
      </c>
      <c r="L472" s="13" t="s">
        <v>380</v>
      </c>
      <c r="M472"/>
      <c r="N472"/>
    </row>
    <row r="473" spans="1:14" ht="22.95" customHeight="1" x14ac:dyDescent="0.25">
      <c r="A473" s="9">
        <v>1</v>
      </c>
      <c r="B473" s="9">
        <v>2</v>
      </c>
      <c r="C473" s="9">
        <v>4</v>
      </c>
      <c r="D473" s="14">
        <v>6</v>
      </c>
      <c r="E473" s="9">
        <v>7</v>
      </c>
      <c r="F473" s="14">
        <v>8</v>
      </c>
      <c r="G473" s="9">
        <v>9</v>
      </c>
      <c r="H473" s="9">
        <v>10</v>
      </c>
      <c r="I473" s="9">
        <v>11</v>
      </c>
      <c r="J473" s="9">
        <v>12</v>
      </c>
      <c r="K473" s="9">
        <v>14</v>
      </c>
      <c r="L473" s="9">
        <v>15</v>
      </c>
      <c r="M473"/>
      <c r="N473"/>
    </row>
    <row r="474" spans="1:14" ht="22.95" customHeight="1" x14ac:dyDescent="0.25">
      <c r="A474" s="57">
        <v>44805</v>
      </c>
      <c r="B474" s="59"/>
      <c r="C474" s="63">
        <f>IF(B474&gt;2805,B474-2805,0)</f>
        <v>0</v>
      </c>
      <c r="D474" s="15" t="s">
        <v>382</v>
      </c>
      <c r="E474" s="47"/>
      <c r="F474" s="11"/>
      <c r="G474" s="8">
        <f>IFERROR(VLOOKUP(F474,Šifranti!$F$5:$G$48,2,FALSE),0)</f>
        <v>0</v>
      </c>
      <c r="H474" s="44"/>
      <c r="I474" s="33"/>
      <c r="J474" s="50">
        <v>1.31</v>
      </c>
      <c r="K474" s="32">
        <f>IF(H474*I474*J474*C474 &lt;= 2000,H474*I474*J474*C474,2000)</f>
        <v>0</v>
      </c>
      <c r="L474" s="32">
        <f t="shared" ref="L474:L497" si="17">K474*1.161</f>
        <v>0</v>
      </c>
      <c r="M474"/>
      <c r="N474"/>
    </row>
    <row r="475" spans="1:14" ht="22.95" customHeight="1" x14ac:dyDescent="0.25">
      <c r="A475" s="58"/>
      <c r="B475" s="60"/>
      <c r="C475" s="64"/>
      <c r="D475" s="15" t="s">
        <v>383</v>
      </c>
      <c r="E475" s="47"/>
      <c r="F475" s="11"/>
      <c r="G475" s="8">
        <f>IFERROR(VLOOKUP(F475,Šifranti!$F$5:$G$48,2,FALSE),0)</f>
        <v>0</v>
      </c>
      <c r="H475" s="43">
        <f>H474</f>
        <v>0</v>
      </c>
      <c r="I475" s="33"/>
      <c r="J475" s="50">
        <v>1.31</v>
      </c>
      <c r="K475" s="32">
        <f>IF(H475*I475*J475*C474 &lt;= 2000,H475*I475*J475*C474,2000)</f>
        <v>0</v>
      </c>
      <c r="L475" s="32">
        <f t="shared" si="17"/>
        <v>0</v>
      </c>
      <c r="M475"/>
      <c r="N475"/>
    </row>
    <row r="476" spans="1:14" ht="22.95" customHeight="1" x14ac:dyDescent="0.25">
      <c r="A476" s="58"/>
      <c r="B476" s="60"/>
      <c r="C476" s="64"/>
      <c r="D476" s="8" t="s">
        <v>368</v>
      </c>
      <c r="E476" s="47"/>
      <c r="F476" s="11"/>
      <c r="G476" s="8">
        <f>IFERROR(VLOOKUP(F476,Šifranti!$F$49:$G$152,2,FALSE),0)</f>
        <v>0</v>
      </c>
      <c r="H476" s="43">
        <f>H474</f>
        <v>0</v>
      </c>
      <c r="I476" s="33"/>
      <c r="J476" s="50">
        <v>0.65</v>
      </c>
      <c r="K476" s="32">
        <f>IF(H476*I476*J476*C474 &lt;= 2000,H476*I476*J476*C474,2000)</f>
        <v>0</v>
      </c>
      <c r="L476" s="32">
        <f t="shared" si="17"/>
        <v>0</v>
      </c>
      <c r="M476"/>
      <c r="N476"/>
    </row>
    <row r="477" spans="1:14" ht="22.95" customHeight="1" x14ac:dyDescent="0.25">
      <c r="A477" s="58"/>
      <c r="B477" s="60"/>
      <c r="C477" s="64"/>
      <c r="D477" s="8" t="s">
        <v>369</v>
      </c>
      <c r="E477" s="47"/>
      <c r="F477" s="11"/>
      <c r="G477" s="8">
        <f>IFERROR(VLOOKUP(F477,Šifranti!$F$49:$G$152,2,FALSE),0)</f>
        <v>0</v>
      </c>
      <c r="H477" s="43">
        <f>H474</f>
        <v>0</v>
      </c>
      <c r="I477" s="33"/>
      <c r="J477" s="50">
        <v>0.65</v>
      </c>
      <c r="K477" s="32">
        <f>IF(H477*I477*J477*C474 &lt;= 2000,H477*I477*J477*C474,2000)</f>
        <v>0</v>
      </c>
      <c r="L477" s="32">
        <f t="shared" si="17"/>
        <v>0</v>
      </c>
      <c r="M477"/>
      <c r="N477"/>
    </row>
    <row r="478" spans="1:14" ht="22.95" customHeight="1" x14ac:dyDescent="0.25">
      <c r="A478" s="58"/>
      <c r="B478" s="60"/>
      <c r="C478" s="64"/>
      <c r="D478" s="8" t="s">
        <v>396</v>
      </c>
      <c r="E478" s="47"/>
      <c r="F478" s="11"/>
      <c r="G478" s="8">
        <f>IFERROR(VLOOKUP(F478,Šifranti!$F$49:$G$152,2,FALSE),0)</f>
        <v>0</v>
      </c>
      <c r="H478" s="43">
        <f>H474</f>
        <v>0</v>
      </c>
      <c r="I478" s="33"/>
      <c r="J478" s="50">
        <v>0.65</v>
      </c>
      <c r="K478" s="32">
        <f>IF(H478*I478*J478*C474 &lt;= 2000,H478*I478*J478*C474,2000)</f>
        <v>0</v>
      </c>
      <c r="L478" s="32">
        <f t="shared" si="17"/>
        <v>0</v>
      </c>
      <c r="M478"/>
      <c r="N478"/>
    </row>
    <row r="479" spans="1:14" ht="22.95" customHeight="1" x14ac:dyDescent="0.25">
      <c r="A479" s="58"/>
      <c r="B479" s="60"/>
      <c r="C479" s="64"/>
      <c r="D479" s="8" t="s">
        <v>397</v>
      </c>
      <c r="E479" s="47"/>
      <c r="F479" s="11"/>
      <c r="G479" s="8">
        <f>IFERROR(VLOOKUP(F479,Šifranti!$F$49:$G$152,2,FALSE),0)</f>
        <v>0</v>
      </c>
      <c r="H479" s="43">
        <f>H474</f>
        <v>0</v>
      </c>
      <c r="I479" s="33"/>
      <c r="J479" s="50">
        <v>0.65</v>
      </c>
      <c r="K479" s="32">
        <f>IF(H479*I479*J479*C474 &lt;= 2000,H479*I479*J479*C474,2000)</f>
        <v>0</v>
      </c>
      <c r="L479" s="32">
        <f t="shared" si="17"/>
        <v>0</v>
      </c>
      <c r="M479"/>
      <c r="N479"/>
    </row>
    <row r="480" spans="1:14" ht="22.95" customHeight="1" x14ac:dyDescent="0.25">
      <c r="A480" s="57">
        <v>44835</v>
      </c>
      <c r="B480" s="59"/>
      <c r="C480" s="63">
        <f>IF(B480&gt;2805,B480-2805,0)</f>
        <v>0</v>
      </c>
      <c r="D480" s="15" t="s">
        <v>382</v>
      </c>
      <c r="E480" s="47"/>
      <c r="F480" s="11"/>
      <c r="G480" s="8">
        <f>IFERROR(VLOOKUP(F480,Šifranti!$F$5:$G$48,2,FALSE),0)</f>
        <v>0</v>
      </c>
      <c r="H480" s="44"/>
      <c r="I480" s="33"/>
      <c r="J480" s="50">
        <v>1.31</v>
      </c>
      <c r="K480" s="32">
        <f>IF(H480*I480*J480*C480 &lt;= 2000,H480*I480*J480*C480,2000)</f>
        <v>0</v>
      </c>
      <c r="L480" s="32">
        <f t="shared" si="17"/>
        <v>0</v>
      </c>
      <c r="M480"/>
      <c r="N480"/>
    </row>
    <row r="481" spans="1:14" ht="22.95" customHeight="1" x14ac:dyDescent="0.25">
      <c r="A481" s="58"/>
      <c r="B481" s="60"/>
      <c r="C481" s="64"/>
      <c r="D481" s="15" t="s">
        <v>383</v>
      </c>
      <c r="E481" s="47"/>
      <c r="F481" s="11"/>
      <c r="G481" s="8">
        <f>IFERROR(VLOOKUP(F481,Šifranti!$F$5:$G$48,2,FALSE),0)</f>
        <v>0</v>
      </c>
      <c r="H481" s="43">
        <f>H480</f>
        <v>0</v>
      </c>
      <c r="I481" s="33"/>
      <c r="J481" s="50">
        <v>1.31</v>
      </c>
      <c r="K481" s="32">
        <f>IF(H481*I481*J481*C480 &lt;= 2000,H481*I481*J481*C480,2000)</f>
        <v>0</v>
      </c>
      <c r="L481" s="32">
        <f t="shared" si="17"/>
        <v>0</v>
      </c>
      <c r="M481"/>
      <c r="N481"/>
    </row>
    <row r="482" spans="1:14" ht="22.95" customHeight="1" x14ac:dyDescent="0.25">
      <c r="A482" s="58"/>
      <c r="B482" s="60"/>
      <c r="C482" s="64"/>
      <c r="D482" s="8" t="s">
        <v>368</v>
      </c>
      <c r="E482" s="47"/>
      <c r="F482" s="11"/>
      <c r="G482" s="8">
        <f>IFERROR(VLOOKUP(F482,Šifranti!$F$49:$G$152,2,FALSE),0)</f>
        <v>0</v>
      </c>
      <c r="H482" s="43">
        <f>H480</f>
        <v>0</v>
      </c>
      <c r="I482" s="33"/>
      <c r="J482" s="50">
        <v>0.65</v>
      </c>
      <c r="K482" s="32">
        <f>IF(H482*I482*J482*C480 &lt;= 2000,H482*I482*J482*C480,2000)</f>
        <v>0</v>
      </c>
      <c r="L482" s="32">
        <f t="shared" si="17"/>
        <v>0</v>
      </c>
      <c r="M482"/>
      <c r="N482"/>
    </row>
    <row r="483" spans="1:14" ht="22.95" customHeight="1" x14ac:dyDescent="0.25">
      <c r="A483" s="58"/>
      <c r="B483" s="60"/>
      <c r="C483" s="64"/>
      <c r="D483" s="8" t="s">
        <v>369</v>
      </c>
      <c r="E483" s="47"/>
      <c r="F483" s="11"/>
      <c r="G483" s="8">
        <f>IFERROR(VLOOKUP(F483,Šifranti!$F$49:$G$152,2,FALSE),0)</f>
        <v>0</v>
      </c>
      <c r="H483" s="43">
        <f>H480</f>
        <v>0</v>
      </c>
      <c r="I483" s="33"/>
      <c r="J483" s="50">
        <v>0.65</v>
      </c>
      <c r="K483" s="32">
        <f>IF(H483*I483*J483*C480 &lt;= 2000,H483*I483*J483*C480,2000)</f>
        <v>0</v>
      </c>
      <c r="L483" s="32">
        <f t="shared" si="17"/>
        <v>0</v>
      </c>
      <c r="M483"/>
      <c r="N483"/>
    </row>
    <row r="484" spans="1:14" ht="22.95" customHeight="1" x14ac:dyDescent="0.25">
      <c r="A484" s="58"/>
      <c r="B484" s="60"/>
      <c r="C484" s="64"/>
      <c r="D484" s="8" t="s">
        <v>396</v>
      </c>
      <c r="E484" s="47"/>
      <c r="F484" s="11"/>
      <c r="G484" s="8">
        <f>IFERROR(VLOOKUP(F484,Šifranti!$F$49:$G$152,2,FALSE),0)</f>
        <v>0</v>
      </c>
      <c r="H484" s="43">
        <f>H480</f>
        <v>0</v>
      </c>
      <c r="I484" s="33"/>
      <c r="J484" s="50">
        <v>0.65</v>
      </c>
      <c r="K484" s="32">
        <f>IF(H484*I484*J484*C480 &lt;= 2000,H484*I484*J484*C480,2000)</f>
        <v>0</v>
      </c>
      <c r="L484" s="32">
        <f t="shared" si="17"/>
        <v>0</v>
      </c>
      <c r="M484"/>
      <c r="N484"/>
    </row>
    <row r="485" spans="1:14" ht="22.95" customHeight="1" x14ac:dyDescent="0.25">
      <c r="A485" s="58"/>
      <c r="B485" s="60"/>
      <c r="C485" s="64"/>
      <c r="D485" s="8" t="s">
        <v>397</v>
      </c>
      <c r="E485" s="47"/>
      <c r="F485" s="11"/>
      <c r="G485" s="8">
        <f>IFERROR(VLOOKUP(F485,Šifranti!$F$49:$G$152,2,FALSE),0)</f>
        <v>0</v>
      </c>
      <c r="H485" s="43">
        <f>H480</f>
        <v>0</v>
      </c>
      <c r="I485" s="33"/>
      <c r="J485" s="50">
        <v>0.65</v>
      </c>
      <c r="K485" s="32">
        <f>IF(H485*I485*J485*C480 &lt;= 2000,H485*I485*J485*C480,2000)</f>
        <v>0</v>
      </c>
      <c r="L485" s="32">
        <f t="shared" si="17"/>
        <v>0</v>
      </c>
      <c r="M485"/>
      <c r="N485"/>
    </row>
    <row r="486" spans="1:14" ht="22.95" customHeight="1" x14ac:dyDescent="0.25">
      <c r="A486" s="57">
        <v>44866</v>
      </c>
      <c r="B486" s="59"/>
      <c r="C486" s="63">
        <f>IF(B486&gt;2805,B486-2805,0)</f>
        <v>0</v>
      </c>
      <c r="D486" s="15" t="s">
        <v>382</v>
      </c>
      <c r="E486" s="47"/>
      <c r="F486" s="11"/>
      <c r="G486" s="8">
        <f>IFERROR(VLOOKUP(F486,Šifranti!$F$5:$G$48,2,FALSE),0)</f>
        <v>0</v>
      </c>
      <c r="H486" s="44"/>
      <c r="I486" s="33"/>
      <c r="J486" s="50">
        <v>1.31</v>
      </c>
      <c r="K486" s="32">
        <f>IF(H486*I486*J486*C486 &lt;= 2000,H486*I486*J486*C486,2000)</f>
        <v>0</v>
      </c>
      <c r="L486" s="32">
        <f t="shared" si="17"/>
        <v>0</v>
      </c>
      <c r="M486"/>
      <c r="N486"/>
    </row>
    <row r="487" spans="1:14" ht="22.95" customHeight="1" x14ac:dyDescent="0.25">
      <c r="A487" s="58"/>
      <c r="B487" s="60"/>
      <c r="C487" s="64"/>
      <c r="D487" s="15" t="s">
        <v>383</v>
      </c>
      <c r="E487" s="47"/>
      <c r="F487" s="11"/>
      <c r="G487" s="8">
        <f>IFERROR(VLOOKUP(F487,Šifranti!$F$5:$G$48,2,FALSE),0)</f>
        <v>0</v>
      </c>
      <c r="H487" s="43">
        <f>H486</f>
        <v>0</v>
      </c>
      <c r="I487" s="33"/>
      <c r="J487" s="50">
        <v>1.31</v>
      </c>
      <c r="K487" s="32">
        <f>IF(H487*I487*J487*C486 &lt;= 2000,H487*I487*J487*C486,2000)</f>
        <v>0</v>
      </c>
      <c r="L487" s="32">
        <f t="shared" si="17"/>
        <v>0</v>
      </c>
      <c r="M487"/>
      <c r="N487"/>
    </row>
    <row r="488" spans="1:14" ht="22.95" customHeight="1" x14ac:dyDescent="0.25">
      <c r="A488" s="58"/>
      <c r="B488" s="60"/>
      <c r="C488" s="64"/>
      <c r="D488" s="8" t="s">
        <v>368</v>
      </c>
      <c r="E488" s="47"/>
      <c r="F488" s="11"/>
      <c r="G488" s="8">
        <f>IFERROR(VLOOKUP(F488,Šifranti!$F$49:$G$152,2,FALSE),0)</f>
        <v>0</v>
      </c>
      <c r="H488" s="43">
        <f>H486</f>
        <v>0</v>
      </c>
      <c r="I488" s="33"/>
      <c r="J488" s="50">
        <v>0.65</v>
      </c>
      <c r="K488" s="32">
        <f>IF(H488*I488*J488*C486 &lt;= 2000,H488*I488*J488*C486,2000)</f>
        <v>0</v>
      </c>
      <c r="L488" s="32">
        <f t="shared" si="17"/>
        <v>0</v>
      </c>
      <c r="M488"/>
      <c r="N488"/>
    </row>
    <row r="489" spans="1:14" ht="22.95" customHeight="1" x14ac:dyDescent="0.25">
      <c r="A489" s="58"/>
      <c r="B489" s="60"/>
      <c r="C489" s="64"/>
      <c r="D489" s="8" t="s">
        <v>369</v>
      </c>
      <c r="E489" s="47"/>
      <c r="F489" s="11"/>
      <c r="G489" s="8">
        <f>IFERROR(VLOOKUP(F489,Šifranti!$F$49:$G$152,2,FALSE),0)</f>
        <v>0</v>
      </c>
      <c r="H489" s="43">
        <f>H486</f>
        <v>0</v>
      </c>
      <c r="I489" s="33"/>
      <c r="J489" s="50">
        <v>0.65</v>
      </c>
      <c r="K489" s="32">
        <f>IF(H489*I489*J489*C486 &lt;= 2000,H489*I489*J489*C486,2000)</f>
        <v>0</v>
      </c>
      <c r="L489" s="32">
        <f t="shared" si="17"/>
        <v>0</v>
      </c>
      <c r="M489"/>
      <c r="N489"/>
    </row>
    <row r="490" spans="1:14" ht="22.95" customHeight="1" x14ac:dyDescent="0.25">
      <c r="A490" s="58"/>
      <c r="B490" s="60"/>
      <c r="C490" s="64"/>
      <c r="D490" s="8" t="s">
        <v>396</v>
      </c>
      <c r="E490" s="47"/>
      <c r="F490" s="11"/>
      <c r="G490" s="8">
        <f>IFERROR(VLOOKUP(F490,Šifranti!$F$49:$G$152,2,FALSE),0)</f>
        <v>0</v>
      </c>
      <c r="H490" s="43">
        <f>H486</f>
        <v>0</v>
      </c>
      <c r="I490" s="33"/>
      <c r="J490" s="50">
        <v>0.65</v>
      </c>
      <c r="K490" s="32">
        <f>IF(H490*I490*J490*C486 &lt;= 2000,H490*I490*J490*C486,2000)</f>
        <v>0</v>
      </c>
      <c r="L490" s="32">
        <f t="shared" si="17"/>
        <v>0</v>
      </c>
      <c r="M490"/>
      <c r="N490"/>
    </row>
    <row r="491" spans="1:14" ht="22.95" customHeight="1" x14ac:dyDescent="0.25">
      <c r="A491" s="58"/>
      <c r="B491" s="60"/>
      <c r="C491" s="64"/>
      <c r="D491" s="8" t="s">
        <v>397</v>
      </c>
      <c r="E491" s="47"/>
      <c r="F491" s="11"/>
      <c r="G491" s="8">
        <f>IFERROR(VLOOKUP(F491,Šifranti!$F$49:$G$152,2,FALSE),0)</f>
        <v>0</v>
      </c>
      <c r="H491" s="43">
        <f>H486</f>
        <v>0</v>
      </c>
      <c r="I491" s="33"/>
      <c r="J491" s="50">
        <v>0.65</v>
      </c>
      <c r="K491" s="32">
        <f>IF(H491*I491*J491*C486 &lt;= 2000,H491*I491*J491*C486,2000)</f>
        <v>0</v>
      </c>
      <c r="L491" s="32">
        <f t="shared" si="17"/>
        <v>0</v>
      </c>
      <c r="M491"/>
      <c r="N491"/>
    </row>
    <row r="492" spans="1:14" ht="22.95" customHeight="1" x14ac:dyDescent="0.25">
      <c r="A492" s="57">
        <v>44896</v>
      </c>
      <c r="B492" s="59"/>
      <c r="C492" s="63">
        <f>IF(B492&gt;2805,B492-2805,0)</f>
        <v>0</v>
      </c>
      <c r="D492" s="15" t="s">
        <v>382</v>
      </c>
      <c r="E492" s="47"/>
      <c r="F492" s="11"/>
      <c r="G492" s="8">
        <f>IFERROR(VLOOKUP(F492,Šifranti!$F$5:$G$48,2,FALSE),0)</f>
        <v>0</v>
      </c>
      <c r="H492" s="44"/>
      <c r="I492" s="33"/>
      <c r="J492" s="50">
        <v>1.31</v>
      </c>
      <c r="K492" s="32">
        <f>IF(H492*I492*J492*C492 &lt;= 2000,H492*I492*J492*C492,2000)</f>
        <v>0</v>
      </c>
      <c r="L492" s="32">
        <f t="shared" si="17"/>
        <v>0</v>
      </c>
      <c r="M492"/>
      <c r="N492"/>
    </row>
    <row r="493" spans="1:14" ht="22.95" customHeight="1" x14ac:dyDescent="0.25">
      <c r="A493" s="58"/>
      <c r="B493" s="60"/>
      <c r="C493" s="64"/>
      <c r="D493" s="15" t="s">
        <v>383</v>
      </c>
      <c r="E493" s="47"/>
      <c r="F493" s="11"/>
      <c r="G493" s="8">
        <f>IFERROR(VLOOKUP(F493,Šifranti!$F$5:$G$48,2,FALSE),0)</f>
        <v>0</v>
      </c>
      <c r="H493" s="43">
        <f>H492</f>
        <v>0</v>
      </c>
      <c r="I493" s="33"/>
      <c r="J493" s="50">
        <v>1.31</v>
      </c>
      <c r="K493" s="32">
        <f>IF(H493*I493*J493*C492 &lt;= 2000,H493*I493*J493*C492,2000)</f>
        <v>0</v>
      </c>
      <c r="L493" s="32">
        <f t="shared" si="17"/>
        <v>0</v>
      </c>
      <c r="M493"/>
      <c r="N493"/>
    </row>
    <row r="494" spans="1:14" ht="22.95" customHeight="1" x14ac:dyDescent="0.25">
      <c r="A494" s="58"/>
      <c r="B494" s="60"/>
      <c r="C494" s="64"/>
      <c r="D494" s="8" t="s">
        <v>368</v>
      </c>
      <c r="E494" s="47"/>
      <c r="F494" s="11"/>
      <c r="G494" s="8">
        <f>IFERROR(VLOOKUP(F494,Šifranti!$F$49:$G$152,2,FALSE),0)</f>
        <v>0</v>
      </c>
      <c r="H494" s="43">
        <f>H492</f>
        <v>0</v>
      </c>
      <c r="I494" s="33"/>
      <c r="J494" s="50">
        <v>0.65</v>
      </c>
      <c r="K494" s="32">
        <f>IF(H494*I494*J494*C492 &lt;= 2000,H494*I494*J494*C492,2000)</f>
        <v>0</v>
      </c>
      <c r="L494" s="32">
        <f t="shared" si="17"/>
        <v>0</v>
      </c>
      <c r="M494"/>
      <c r="N494"/>
    </row>
    <row r="495" spans="1:14" ht="22.95" customHeight="1" x14ac:dyDescent="0.25">
      <c r="A495" s="58"/>
      <c r="B495" s="60"/>
      <c r="C495" s="64"/>
      <c r="D495" s="8" t="s">
        <v>369</v>
      </c>
      <c r="E495" s="47"/>
      <c r="F495" s="11"/>
      <c r="G495" s="8">
        <f>IFERROR(VLOOKUP(F495,Šifranti!$F$49:$G$152,2,FALSE),0)</f>
        <v>0</v>
      </c>
      <c r="H495" s="43">
        <f>H492</f>
        <v>0</v>
      </c>
      <c r="I495" s="33"/>
      <c r="J495" s="50">
        <v>0.65</v>
      </c>
      <c r="K495" s="32">
        <f>IF(H495*I495*J495*C492 &lt;= 2000,H495*I495*J495*C492,2000)</f>
        <v>0</v>
      </c>
      <c r="L495" s="32">
        <f t="shared" si="17"/>
        <v>0</v>
      </c>
      <c r="M495"/>
      <c r="N495"/>
    </row>
    <row r="496" spans="1:14" ht="22.95" customHeight="1" x14ac:dyDescent="0.25">
      <c r="A496" s="58"/>
      <c r="B496" s="60"/>
      <c r="C496" s="64"/>
      <c r="D496" s="8" t="s">
        <v>396</v>
      </c>
      <c r="E496" s="47"/>
      <c r="F496" s="11"/>
      <c r="G496" s="8">
        <f>IFERROR(VLOOKUP(F496,Šifranti!$F$49:$G$152,2,FALSE),0)</f>
        <v>0</v>
      </c>
      <c r="H496" s="43">
        <f>H492</f>
        <v>0</v>
      </c>
      <c r="I496" s="33"/>
      <c r="J496" s="50">
        <v>0.65</v>
      </c>
      <c r="K496" s="32">
        <f>IF(H496*I496*J496*C492 &lt;= 2000,H496*I496*J496*C492,2000)</f>
        <v>0</v>
      </c>
      <c r="L496" s="32">
        <f t="shared" si="17"/>
        <v>0</v>
      </c>
      <c r="M496"/>
      <c r="N496"/>
    </row>
    <row r="497" spans="1:14" ht="22.95" customHeight="1" x14ac:dyDescent="0.25">
      <c r="A497" s="58"/>
      <c r="B497" s="60"/>
      <c r="C497" s="64"/>
      <c r="D497" s="8" t="s">
        <v>397</v>
      </c>
      <c r="E497" s="47"/>
      <c r="F497" s="11"/>
      <c r="G497" s="8">
        <f>IFERROR(VLOOKUP(F497,Šifranti!$F$49:$G$152,2,FALSE),0)</f>
        <v>0</v>
      </c>
      <c r="H497" s="43">
        <f>H492</f>
        <v>0</v>
      </c>
      <c r="I497" s="33"/>
      <c r="J497" s="50">
        <v>0.65</v>
      </c>
      <c r="K497" s="32">
        <f>IF(H497*I497*J497*C492 &lt;= 2000,H497*I497*J497*C492,2000)</f>
        <v>0</v>
      </c>
      <c r="L497" s="32">
        <f t="shared" si="17"/>
        <v>0</v>
      </c>
      <c r="M497"/>
      <c r="N497"/>
    </row>
    <row r="498" spans="1:14" ht="22.95" customHeight="1" x14ac:dyDescent="0.25">
      <c r="A498" s="34" t="s">
        <v>320</v>
      </c>
      <c r="B498" s="34"/>
      <c r="C498" s="7"/>
      <c r="D498" s="7"/>
      <c r="E498" s="7"/>
      <c r="F498" s="7"/>
      <c r="G498" s="7"/>
      <c r="H498" s="7"/>
      <c r="I498" s="7"/>
      <c r="J498" s="7"/>
      <c r="K498" s="32">
        <f>SUM(K474:K497)</f>
        <v>0</v>
      </c>
      <c r="L498" s="32">
        <f>SUM(L474:L497)</f>
        <v>0</v>
      </c>
      <c r="M498"/>
      <c r="N498"/>
    </row>
    <row r="499" spans="1:14" ht="22.95" customHeight="1" x14ac:dyDescent="0.25">
      <c r="A499"/>
      <c r="B499"/>
      <c r="C499"/>
      <c r="D499"/>
      <c r="E499"/>
      <c r="F499"/>
      <c r="G499"/>
      <c r="H499"/>
      <c r="I499"/>
      <c r="J499"/>
      <c r="K499"/>
      <c r="L499"/>
      <c r="M499"/>
      <c r="N499"/>
    </row>
    <row r="500" spans="1:14" ht="22.95" customHeight="1" x14ac:dyDescent="0.25">
      <c r="A500" s="26" t="s">
        <v>432</v>
      </c>
      <c r="B500" s="46"/>
      <c r="C500"/>
      <c r="D500"/>
      <c r="E500"/>
      <c r="F500"/>
      <c r="G500"/>
      <c r="H500"/>
      <c r="I500"/>
      <c r="J500"/>
      <c r="K500"/>
      <c r="L500"/>
      <c r="M500"/>
      <c r="N500"/>
    </row>
    <row r="501" spans="1:14" ht="90.6" customHeight="1" x14ac:dyDescent="0.25">
      <c r="A501" s="8" t="s">
        <v>11</v>
      </c>
      <c r="B501" s="8" t="s">
        <v>491</v>
      </c>
      <c r="C501" s="13" t="s">
        <v>412</v>
      </c>
      <c r="D501" s="8" t="s">
        <v>420</v>
      </c>
      <c r="E501" s="8" t="s">
        <v>8</v>
      </c>
      <c r="F501" s="8" t="s">
        <v>9</v>
      </c>
      <c r="G501" s="8" t="s">
        <v>10</v>
      </c>
      <c r="H501" s="8" t="s">
        <v>395</v>
      </c>
      <c r="I501" s="8" t="s">
        <v>372</v>
      </c>
      <c r="J501" s="8" t="s">
        <v>384</v>
      </c>
      <c r="K501" s="13" t="s">
        <v>381</v>
      </c>
      <c r="L501" s="13" t="s">
        <v>380</v>
      </c>
      <c r="M501"/>
      <c r="N501"/>
    </row>
    <row r="502" spans="1:14" ht="22.95" customHeight="1" x14ac:dyDescent="0.25">
      <c r="A502" s="9">
        <v>1</v>
      </c>
      <c r="B502" s="9">
        <v>2</v>
      </c>
      <c r="C502" s="9">
        <v>4</v>
      </c>
      <c r="D502" s="14">
        <v>6</v>
      </c>
      <c r="E502" s="9">
        <v>7</v>
      </c>
      <c r="F502" s="14">
        <v>8</v>
      </c>
      <c r="G502" s="9">
        <v>9</v>
      </c>
      <c r="H502" s="9">
        <v>10</v>
      </c>
      <c r="I502" s="9">
        <v>11</v>
      </c>
      <c r="J502" s="9">
        <v>12</v>
      </c>
      <c r="K502" s="9">
        <v>14</v>
      </c>
      <c r="L502" s="9">
        <v>15</v>
      </c>
      <c r="M502"/>
      <c r="N502"/>
    </row>
    <row r="503" spans="1:14" ht="22.95" customHeight="1" x14ac:dyDescent="0.25">
      <c r="A503" s="57">
        <v>44805</v>
      </c>
      <c r="B503" s="59"/>
      <c r="C503" s="63">
        <f>IF(B503&gt;2805,B503-2805,0)</f>
        <v>0</v>
      </c>
      <c r="D503" s="15" t="s">
        <v>382</v>
      </c>
      <c r="E503" s="47"/>
      <c r="F503" s="11"/>
      <c r="G503" s="8">
        <f>IFERROR(VLOOKUP(F503,Šifranti!$F$5:$G$48,2,FALSE),0)</f>
        <v>0</v>
      </c>
      <c r="H503" s="44"/>
      <c r="I503" s="33"/>
      <c r="J503" s="50">
        <v>1.31</v>
      </c>
      <c r="K503" s="32">
        <f>IF(H503*I503*J503*C503 &lt;= 2000,H503*I503*J503*C503,2000)</f>
        <v>0</v>
      </c>
      <c r="L503" s="32">
        <f t="shared" ref="L503:L526" si="18">K503*1.161</f>
        <v>0</v>
      </c>
      <c r="M503"/>
      <c r="N503"/>
    </row>
    <row r="504" spans="1:14" ht="22.95" customHeight="1" x14ac:dyDescent="0.25">
      <c r="A504" s="58"/>
      <c r="B504" s="60"/>
      <c r="C504" s="64"/>
      <c r="D504" s="15" t="s">
        <v>383</v>
      </c>
      <c r="E504" s="47"/>
      <c r="F504" s="11"/>
      <c r="G504" s="8">
        <f>IFERROR(VLOOKUP(F504,Šifranti!$F$5:$G$48,2,FALSE),0)</f>
        <v>0</v>
      </c>
      <c r="H504" s="43">
        <f>H503</f>
        <v>0</v>
      </c>
      <c r="I504" s="33"/>
      <c r="J504" s="50">
        <v>1.31</v>
      </c>
      <c r="K504" s="32">
        <f>IF(H504*I504*J504*C503 &lt;= 2000,H504*I504*J504*C503,2000)</f>
        <v>0</v>
      </c>
      <c r="L504" s="32">
        <f t="shared" si="18"/>
        <v>0</v>
      </c>
      <c r="M504"/>
      <c r="N504"/>
    </row>
    <row r="505" spans="1:14" ht="22.95" customHeight="1" x14ac:dyDescent="0.25">
      <c r="A505" s="58"/>
      <c r="B505" s="60"/>
      <c r="C505" s="64"/>
      <c r="D505" s="8" t="s">
        <v>368</v>
      </c>
      <c r="E505" s="47"/>
      <c r="F505" s="11"/>
      <c r="G505" s="8">
        <f>IFERROR(VLOOKUP(F505,Šifranti!$F$49:$G$152,2,FALSE),0)</f>
        <v>0</v>
      </c>
      <c r="H505" s="43">
        <f>H503</f>
        <v>0</v>
      </c>
      <c r="I505" s="33"/>
      <c r="J505" s="50">
        <v>0.65</v>
      </c>
      <c r="K505" s="32">
        <f>IF(H505*I505*J505*C503 &lt;= 2000,H505*I505*J505*C503,2000)</f>
        <v>0</v>
      </c>
      <c r="L505" s="32">
        <f t="shared" si="18"/>
        <v>0</v>
      </c>
      <c r="M505"/>
      <c r="N505"/>
    </row>
    <row r="506" spans="1:14" ht="22.95" customHeight="1" x14ac:dyDescent="0.25">
      <c r="A506" s="58"/>
      <c r="B506" s="60"/>
      <c r="C506" s="64"/>
      <c r="D506" s="8" t="s">
        <v>369</v>
      </c>
      <c r="E506" s="47"/>
      <c r="F506" s="11"/>
      <c r="G506" s="8">
        <f>IFERROR(VLOOKUP(F506,Šifranti!$F$49:$G$152,2,FALSE),0)</f>
        <v>0</v>
      </c>
      <c r="H506" s="43">
        <f>H503</f>
        <v>0</v>
      </c>
      <c r="I506" s="33"/>
      <c r="J506" s="50">
        <v>0.65</v>
      </c>
      <c r="K506" s="32">
        <f>IF(H506*I506*J506*C503 &lt;= 2000,H506*I506*J506*C503,2000)</f>
        <v>0</v>
      </c>
      <c r="L506" s="32">
        <f t="shared" si="18"/>
        <v>0</v>
      </c>
      <c r="M506"/>
      <c r="N506"/>
    </row>
    <row r="507" spans="1:14" ht="22.95" customHeight="1" x14ac:dyDescent="0.25">
      <c r="A507" s="58"/>
      <c r="B507" s="60"/>
      <c r="C507" s="64"/>
      <c r="D507" s="8" t="s">
        <v>396</v>
      </c>
      <c r="E507" s="47"/>
      <c r="F507" s="11"/>
      <c r="G507" s="8">
        <f>IFERROR(VLOOKUP(F507,Šifranti!$F$49:$G$152,2,FALSE),0)</f>
        <v>0</v>
      </c>
      <c r="H507" s="43">
        <f>H503</f>
        <v>0</v>
      </c>
      <c r="I507" s="33"/>
      <c r="J507" s="50">
        <v>0.65</v>
      </c>
      <c r="K507" s="32">
        <f>IF(H507*I507*J507*C503 &lt;= 2000,H507*I507*J507*C503,2000)</f>
        <v>0</v>
      </c>
      <c r="L507" s="32">
        <f t="shared" si="18"/>
        <v>0</v>
      </c>
      <c r="M507"/>
      <c r="N507"/>
    </row>
    <row r="508" spans="1:14" ht="22.95" customHeight="1" x14ac:dyDescent="0.25">
      <c r="A508" s="58"/>
      <c r="B508" s="60"/>
      <c r="C508" s="64"/>
      <c r="D508" s="8" t="s">
        <v>397</v>
      </c>
      <c r="E508" s="47"/>
      <c r="F508" s="11"/>
      <c r="G508" s="8">
        <f>IFERROR(VLOOKUP(F508,Šifranti!$F$49:$G$152,2,FALSE),0)</f>
        <v>0</v>
      </c>
      <c r="H508" s="43">
        <f>H503</f>
        <v>0</v>
      </c>
      <c r="I508" s="33"/>
      <c r="J508" s="50">
        <v>0.65</v>
      </c>
      <c r="K508" s="32">
        <f>IF(H508*I508*J508*C503 &lt;= 2000,H508*I508*J508*C503,2000)</f>
        <v>0</v>
      </c>
      <c r="L508" s="32">
        <f t="shared" si="18"/>
        <v>0</v>
      </c>
      <c r="M508"/>
      <c r="N508"/>
    </row>
    <row r="509" spans="1:14" ht="22.95" customHeight="1" x14ac:dyDescent="0.25">
      <c r="A509" s="57">
        <v>44835</v>
      </c>
      <c r="B509" s="59"/>
      <c r="C509" s="63">
        <f>IF(B509&gt;2805,B509-2805,0)</f>
        <v>0</v>
      </c>
      <c r="D509" s="15" t="s">
        <v>382</v>
      </c>
      <c r="E509" s="47"/>
      <c r="F509" s="11"/>
      <c r="G509" s="8">
        <f>IFERROR(VLOOKUP(F509,Šifranti!$F$5:$G$48,2,FALSE),0)</f>
        <v>0</v>
      </c>
      <c r="H509" s="44"/>
      <c r="I509" s="33"/>
      <c r="J509" s="50">
        <v>1.31</v>
      </c>
      <c r="K509" s="32">
        <f>IF(H509*I509*J509*C509 &lt;= 2000,H509*I509*J509*C509,2000)</f>
        <v>0</v>
      </c>
      <c r="L509" s="32">
        <f t="shared" si="18"/>
        <v>0</v>
      </c>
      <c r="M509"/>
      <c r="N509"/>
    </row>
    <row r="510" spans="1:14" ht="22.95" customHeight="1" x14ac:dyDescent="0.25">
      <c r="A510" s="58"/>
      <c r="B510" s="60"/>
      <c r="C510" s="64"/>
      <c r="D510" s="15" t="s">
        <v>383</v>
      </c>
      <c r="E510" s="47"/>
      <c r="F510" s="11"/>
      <c r="G510" s="8">
        <f>IFERROR(VLOOKUP(F510,Šifranti!$F$5:$G$48,2,FALSE),0)</f>
        <v>0</v>
      </c>
      <c r="H510" s="43">
        <f>H509</f>
        <v>0</v>
      </c>
      <c r="I510" s="33"/>
      <c r="J510" s="50">
        <v>1.31</v>
      </c>
      <c r="K510" s="32">
        <f>IF(H510*I510*J510*C509 &lt;= 2000,H510*I510*J510*C509,2000)</f>
        <v>0</v>
      </c>
      <c r="L510" s="32">
        <f t="shared" si="18"/>
        <v>0</v>
      </c>
      <c r="M510"/>
      <c r="N510"/>
    </row>
    <row r="511" spans="1:14" ht="22.95" customHeight="1" x14ac:dyDescent="0.25">
      <c r="A511" s="58"/>
      <c r="B511" s="60"/>
      <c r="C511" s="64"/>
      <c r="D511" s="8" t="s">
        <v>368</v>
      </c>
      <c r="E511" s="47"/>
      <c r="F511" s="11"/>
      <c r="G511" s="8">
        <f>IFERROR(VLOOKUP(F511,Šifranti!$F$49:$G$152,2,FALSE),0)</f>
        <v>0</v>
      </c>
      <c r="H511" s="43">
        <f>H509</f>
        <v>0</v>
      </c>
      <c r="I511" s="33"/>
      <c r="J511" s="50">
        <v>0.65</v>
      </c>
      <c r="K511" s="32">
        <f>IF(H511*I511*J511*C509 &lt;= 2000,H511*I511*J511*C509,2000)</f>
        <v>0</v>
      </c>
      <c r="L511" s="32">
        <f t="shared" si="18"/>
        <v>0</v>
      </c>
      <c r="M511"/>
      <c r="N511"/>
    </row>
    <row r="512" spans="1:14" ht="22.95" customHeight="1" x14ac:dyDescent="0.25">
      <c r="A512" s="58"/>
      <c r="B512" s="60"/>
      <c r="C512" s="64"/>
      <c r="D512" s="8" t="s">
        <v>369</v>
      </c>
      <c r="E512" s="47"/>
      <c r="F512" s="11"/>
      <c r="G512" s="8">
        <f>IFERROR(VLOOKUP(F512,Šifranti!$F$49:$G$152,2,FALSE),0)</f>
        <v>0</v>
      </c>
      <c r="H512" s="43">
        <f>H509</f>
        <v>0</v>
      </c>
      <c r="I512" s="33"/>
      <c r="J512" s="50">
        <v>0.65</v>
      </c>
      <c r="K512" s="32">
        <f>IF(H512*I512*J512*C509 &lt;= 2000,H512*I512*J512*C509,2000)</f>
        <v>0</v>
      </c>
      <c r="L512" s="32">
        <f t="shared" si="18"/>
        <v>0</v>
      </c>
      <c r="M512"/>
      <c r="N512"/>
    </row>
    <row r="513" spans="1:14" ht="22.95" customHeight="1" x14ac:dyDescent="0.25">
      <c r="A513" s="58"/>
      <c r="B513" s="60"/>
      <c r="C513" s="64"/>
      <c r="D513" s="8" t="s">
        <v>396</v>
      </c>
      <c r="E513" s="47"/>
      <c r="F513" s="11"/>
      <c r="G513" s="8">
        <f>IFERROR(VLOOKUP(F513,Šifranti!$F$49:$G$152,2,FALSE),0)</f>
        <v>0</v>
      </c>
      <c r="H513" s="43">
        <f>H509</f>
        <v>0</v>
      </c>
      <c r="I513" s="33"/>
      <c r="J513" s="50">
        <v>0.65</v>
      </c>
      <c r="K513" s="32">
        <f>IF(H513*I513*J513*C509 &lt;= 2000,H513*I513*J513*C509,2000)</f>
        <v>0</v>
      </c>
      <c r="L513" s="32">
        <f t="shared" si="18"/>
        <v>0</v>
      </c>
      <c r="M513"/>
      <c r="N513"/>
    </row>
    <row r="514" spans="1:14" ht="22.95" customHeight="1" x14ac:dyDescent="0.25">
      <c r="A514" s="58"/>
      <c r="B514" s="60"/>
      <c r="C514" s="64"/>
      <c r="D514" s="8" t="s">
        <v>397</v>
      </c>
      <c r="E514" s="47"/>
      <c r="F514" s="11"/>
      <c r="G514" s="8">
        <f>IFERROR(VLOOKUP(F514,Šifranti!$F$49:$G$152,2,FALSE),0)</f>
        <v>0</v>
      </c>
      <c r="H514" s="43">
        <f>H509</f>
        <v>0</v>
      </c>
      <c r="I514" s="33"/>
      <c r="J514" s="50">
        <v>0.65</v>
      </c>
      <c r="K514" s="32">
        <f>IF(H514*I514*J514*C509 &lt;= 2000,H514*I514*J514*C509,2000)</f>
        <v>0</v>
      </c>
      <c r="L514" s="32">
        <f t="shared" si="18"/>
        <v>0</v>
      </c>
      <c r="M514"/>
      <c r="N514"/>
    </row>
    <row r="515" spans="1:14" ht="22.95" customHeight="1" x14ac:dyDescent="0.25">
      <c r="A515" s="57">
        <v>44866</v>
      </c>
      <c r="B515" s="59"/>
      <c r="C515" s="63">
        <f>IF(B515&gt;2805,B515-2805,0)</f>
        <v>0</v>
      </c>
      <c r="D515" s="15" t="s">
        <v>382</v>
      </c>
      <c r="E515" s="47"/>
      <c r="F515" s="11"/>
      <c r="G515" s="8">
        <f>IFERROR(VLOOKUP(F515,Šifranti!$F$5:$G$48,2,FALSE),0)</f>
        <v>0</v>
      </c>
      <c r="H515" s="44"/>
      <c r="I515" s="33"/>
      <c r="J515" s="50">
        <v>1.31</v>
      </c>
      <c r="K515" s="32">
        <f>IF(H515*I515*J515*C515 &lt;= 2000,H515*I515*J515*C515,2000)</f>
        <v>0</v>
      </c>
      <c r="L515" s="32">
        <f t="shared" si="18"/>
        <v>0</v>
      </c>
      <c r="M515"/>
      <c r="N515"/>
    </row>
    <row r="516" spans="1:14" ht="22.95" customHeight="1" x14ac:dyDescent="0.25">
      <c r="A516" s="58"/>
      <c r="B516" s="60"/>
      <c r="C516" s="64"/>
      <c r="D516" s="15" t="s">
        <v>383</v>
      </c>
      <c r="E516" s="47"/>
      <c r="F516" s="11"/>
      <c r="G516" s="8">
        <f>IFERROR(VLOOKUP(F516,Šifranti!$F$5:$G$48,2,FALSE),0)</f>
        <v>0</v>
      </c>
      <c r="H516" s="43">
        <f>H515</f>
        <v>0</v>
      </c>
      <c r="I516" s="33"/>
      <c r="J516" s="50">
        <v>1.31</v>
      </c>
      <c r="K516" s="32">
        <f>IF(H516*I516*J516*C515 &lt;= 2000,H516*I516*J516*C515,2000)</f>
        <v>0</v>
      </c>
      <c r="L516" s="32">
        <f t="shared" si="18"/>
        <v>0</v>
      </c>
      <c r="M516"/>
      <c r="N516"/>
    </row>
    <row r="517" spans="1:14" ht="22.95" customHeight="1" x14ac:dyDescent="0.25">
      <c r="A517" s="58"/>
      <c r="B517" s="60"/>
      <c r="C517" s="64"/>
      <c r="D517" s="8" t="s">
        <v>368</v>
      </c>
      <c r="E517" s="47"/>
      <c r="F517" s="11"/>
      <c r="G517" s="8">
        <f>IFERROR(VLOOKUP(F517,Šifranti!$F$49:$G$152,2,FALSE),0)</f>
        <v>0</v>
      </c>
      <c r="H517" s="43">
        <f>H515</f>
        <v>0</v>
      </c>
      <c r="I517" s="33"/>
      <c r="J517" s="50">
        <v>0.65</v>
      </c>
      <c r="K517" s="32">
        <f>IF(H517*I517*J517*C515 &lt;= 2000,H517*I517*J517*C515,2000)</f>
        <v>0</v>
      </c>
      <c r="L517" s="32">
        <f t="shared" si="18"/>
        <v>0</v>
      </c>
      <c r="M517"/>
      <c r="N517"/>
    </row>
    <row r="518" spans="1:14" ht="22.95" customHeight="1" x14ac:dyDescent="0.25">
      <c r="A518" s="58"/>
      <c r="B518" s="60"/>
      <c r="C518" s="64"/>
      <c r="D518" s="8" t="s">
        <v>369</v>
      </c>
      <c r="E518" s="47"/>
      <c r="F518" s="11"/>
      <c r="G518" s="8">
        <f>IFERROR(VLOOKUP(F518,Šifranti!$F$49:$G$152,2,FALSE),0)</f>
        <v>0</v>
      </c>
      <c r="H518" s="43">
        <f>H515</f>
        <v>0</v>
      </c>
      <c r="I518" s="33"/>
      <c r="J518" s="50">
        <v>0.65</v>
      </c>
      <c r="K518" s="32">
        <f>IF(H518*I518*J518*C515 &lt;= 2000,H518*I518*J518*C515,2000)</f>
        <v>0</v>
      </c>
      <c r="L518" s="32">
        <f t="shared" si="18"/>
        <v>0</v>
      </c>
      <c r="M518"/>
      <c r="N518"/>
    </row>
    <row r="519" spans="1:14" ht="22.95" customHeight="1" x14ac:dyDescent="0.25">
      <c r="A519" s="58"/>
      <c r="B519" s="60"/>
      <c r="C519" s="64"/>
      <c r="D519" s="8" t="s">
        <v>396</v>
      </c>
      <c r="E519" s="47"/>
      <c r="F519" s="11"/>
      <c r="G519" s="8">
        <f>IFERROR(VLOOKUP(F519,Šifranti!$F$49:$G$152,2,FALSE),0)</f>
        <v>0</v>
      </c>
      <c r="H519" s="43">
        <f>H515</f>
        <v>0</v>
      </c>
      <c r="I519" s="33"/>
      <c r="J519" s="50">
        <v>0.65</v>
      </c>
      <c r="K519" s="32">
        <f>IF(H519*I519*J519*C515 &lt;= 2000,H519*I519*J519*C515,2000)</f>
        <v>0</v>
      </c>
      <c r="L519" s="32">
        <f t="shared" si="18"/>
        <v>0</v>
      </c>
      <c r="M519"/>
      <c r="N519"/>
    </row>
    <row r="520" spans="1:14" ht="22.95" customHeight="1" x14ac:dyDescent="0.25">
      <c r="A520" s="58"/>
      <c r="B520" s="60"/>
      <c r="C520" s="64"/>
      <c r="D520" s="8" t="s">
        <v>397</v>
      </c>
      <c r="E520" s="47"/>
      <c r="F520" s="11"/>
      <c r="G520" s="8">
        <f>IFERROR(VLOOKUP(F520,Šifranti!$F$49:$G$152,2,FALSE),0)</f>
        <v>0</v>
      </c>
      <c r="H520" s="43">
        <f>H515</f>
        <v>0</v>
      </c>
      <c r="I520" s="33"/>
      <c r="J520" s="50">
        <v>0.65</v>
      </c>
      <c r="K520" s="32">
        <f>IF(H520*I520*J520*C515 &lt;= 2000,H520*I520*J520*C515,2000)</f>
        <v>0</v>
      </c>
      <c r="L520" s="32">
        <f t="shared" si="18"/>
        <v>0</v>
      </c>
      <c r="M520"/>
      <c r="N520"/>
    </row>
    <row r="521" spans="1:14" ht="22.95" customHeight="1" x14ac:dyDescent="0.25">
      <c r="A521" s="57">
        <v>44896</v>
      </c>
      <c r="B521" s="59"/>
      <c r="C521" s="63">
        <f>IF(B521&gt;2805,B521-2805,0)</f>
        <v>0</v>
      </c>
      <c r="D521" s="15" t="s">
        <v>382</v>
      </c>
      <c r="E521" s="47"/>
      <c r="F521" s="11"/>
      <c r="G521" s="8">
        <f>IFERROR(VLOOKUP(F521,Šifranti!$F$5:$G$48,2,FALSE),0)</f>
        <v>0</v>
      </c>
      <c r="H521" s="44"/>
      <c r="I521" s="33"/>
      <c r="J521" s="50">
        <v>1.31</v>
      </c>
      <c r="K521" s="32">
        <f>IF(H521*I521*J521*C521 &lt;= 2000,H521*I521*J521*C521,2000)</f>
        <v>0</v>
      </c>
      <c r="L521" s="32">
        <f t="shared" si="18"/>
        <v>0</v>
      </c>
      <c r="M521"/>
      <c r="N521"/>
    </row>
    <row r="522" spans="1:14" ht="22.95" customHeight="1" x14ac:dyDescent="0.25">
      <c r="A522" s="58"/>
      <c r="B522" s="60"/>
      <c r="C522" s="64"/>
      <c r="D522" s="15" t="s">
        <v>383</v>
      </c>
      <c r="E522" s="47"/>
      <c r="F522" s="11"/>
      <c r="G522" s="8">
        <f>IFERROR(VLOOKUP(F522,Šifranti!$F$5:$G$48,2,FALSE),0)</f>
        <v>0</v>
      </c>
      <c r="H522" s="43">
        <f>H521</f>
        <v>0</v>
      </c>
      <c r="I522" s="33"/>
      <c r="J522" s="50">
        <v>1.31</v>
      </c>
      <c r="K522" s="32">
        <f>IF(H522*I522*J522*C521 &lt;= 2000,H522*I522*J522*C521,2000)</f>
        <v>0</v>
      </c>
      <c r="L522" s="32">
        <f t="shared" si="18"/>
        <v>0</v>
      </c>
      <c r="M522"/>
      <c r="N522"/>
    </row>
    <row r="523" spans="1:14" ht="22.95" customHeight="1" x14ac:dyDescent="0.25">
      <c r="A523" s="58"/>
      <c r="B523" s="60"/>
      <c r="C523" s="64"/>
      <c r="D523" s="8" t="s">
        <v>368</v>
      </c>
      <c r="E523" s="47"/>
      <c r="F523" s="11"/>
      <c r="G523" s="8">
        <f>IFERROR(VLOOKUP(F523,Šifranti!$F$49:$G$152,2,FALSE),0)</f>
        <v>0</v>
      </c>
      <c r="H523" s="43">
        <f>H521</f>
        <v>0</v>
      </c>
      <c r="I523" s="33"/>
      <c r="J523" s="50">
        <v>0.65</v>
      </c>
      <c r="K523" s="32">
        <f>IF(H523*I523*J523*C521 &lt;= 2000,H523*I523*J523*C521,2000)</f>
        <v>0</v>
      </c>
      <c r="L523" s="32">
        <f t="shared" si="18"/>
        <v>0</v>
      </c>
      <c r="M523"/>
      <c r="N523"/>
    </row>
    <row r="524" spans="1:14" ht="22.95" customHeight="1" x14ac:dyDescent="0.25">
      <c r="A524" s="58"/>
      <c r="B524" s="60"/>
      <c r="C524" s="64"/>
      <c r="D524" s="8" t="s">
        <v>369</v>
      </c>
      <c r="E524" s="47"/>
      <c r="F524" s="11"/>
      <c r="G524" s="8">
        <f>IFERROR(VLOOKUP(F524,Šifranti!$F$49:$G$152,2,FALSE),0)</f>
        <v>0</v>
      </c>
      <c r="H524" s="43">
        <f>H521</f>
        <v>0</v>
      </c>
      <c r="I524" s="33"/>
      <c r="J524" s="50">
        <v>0.65</v>
      </c>
      <c r="K524" s="32">
        <f>IF(H524*I524*J524*C521 &lt;= 2000,H524*I524*J524*C521,2000)</f>
        <v>0</v>
      </c>
      <c r="L524" s="32">
        <f t="shared" si="18"/>
        <v>0</v>
      </c>
      <c r="M524"/>
      <c r="N524"/>
    </row>
    <row r="525" spans="1:14" ht="22.95" customHeight="1" x14ac:dyDescent="0.25">
      <c r="A525" s="58"/>
      <c r="B525" s="60"/>
      <c r="C525" s="64"/>
      <c r="D525" s="8" t="s">
        <v>396</v>
      </c>
      <c r="E525" s="47"/>
      <c r="F525" s="11"/>
      <c r="G525" s="8">
        <f>IFERROR(VLOOKUP(F525,Šifranti!$F$49:$G$152,2,FALSE),0)</f>
        <v>0</v>
      </c>
      <c r="H525" s="43">
        <f>H521</f>
        <v>0</v>
      </c>
      <c r="I525" s="33"/>
      <c r="J525" s="50">
        <v>0.65</v>
      </c>
      <c r="K525" s="32">
        <f>IF(H525*I525*J525*C521 &lt;= 2000,H525*I525*J525*C521,2000)</f>
        <v>0</v>
      </c>
      <c r="L525" s="32">
        <f t="shared" si="18"/>
        <v>0</v>
      </c>
      <c r="M525"/>
      <c r="N525"/>
    </row>
    <row r="526" spans="1:14" ht="22.95" customHeight="1" x14ac:dyDescent="0.25">
      <c r="A526" s="58"/>
      <c r="B526" s="60"/>
      <c r="C526" s="64"/>
      <c r="D526" s="8" t="s">
        <v>397</v>
      </c>
      <c r="E526" s="47"/>
      <c r="F526" s="11"/>
      <c r="G526" s="8">
        <f>IFERROR(VLOOKUP(F526,Šifranti!$F$49:$G$152,2,FALSE),0)</f>
        <v>0</v>
      </c>
      <c r="H526" s="43">
        <f>H521</f>
        <v>0</v>
      </c>
      <c r="I526" s="33"/>
      <c r="J526" s="50">
        <v>0.65</v>
      </c>
      <c r="K526" s="32">
        <f>IF(H526*I526*J526*C521 &lt;= 2000,H526*I526*J526*C521,2000)</f>
        <v>0</v>
      </c>
      <c r="L526" s="32">
        <f t="shared" si="18"/>
        <v>0</v>
      </c>
      <c r="M526"/>
      <c r="N526"/>
    </row>
    <row r="527" spans="1:14" ht="22.95" customHeight="1" x14ac:dyDescent="0.25">
      <c r="A527" s="34" t="s">
        <v>320</v>
      </c>
      <c r="B527" s="34"/>
      <c r="C527" s="7"/>
      <c r="D527" s="7"/>
      <c r="E527" s="7"/>
      <c r="F527" s="7"/>
      <c r="G527" s="7"/>
      <c r="H527" s="7"/>
      <c r="I527" s="7"/>
      <c r="J527" s="7"/>
      <c r="K527" s="32">
        <f>SUM(K503:K526)</f>
        <v>0</v>
      </c>
      <c r="L527" s="32">
        <f>SUM(L503:L526)</f>
        <v>0</v>
      </c>
      <c r="M527"/>
      <c r="N527"/>
    </row>
    <row r="528" spans="1:14" ht="22.95" customHeight="1" x14ac:dyDescent="0.25">
      <c r="A528"/>
      <c r="B528"/>
      <c r="C528"/>
      <c r="D528"/>
      <c r="E528"/>
      <c r="F528"/>
      <c r="G528"/>
      <c r="H528"/>
      <c r="I528"/>
      <c r="J528"/>
      <c r="K528"/>
      <c r="L528"/>
      <c r="M528"/>
      <c r="N528"/>
    </row>
    <row r="529" spans="1:14" ht="22.95" customHeight="1" x14ac:dyDescent="0.25">
      <c r="A529" s="26" t="s">
        <v>433</v>
      </c>
      <c r="B529" s="46"/>
      <c r="C529"/>
      <c r="D529"/>
      <c r="E529"/>
      <c r="F529"/>
      <c r="G529"/>
      <c r="H529"/>
      <c r="I529"/>
      <c r="J529"/>
      <c r="K529"/>
      <c r="L529"/>
      <c r="M529"/>
      <c r="N529"/>
    </row>
    <row r="530" spans="1:14" ht="70.8" customHeight="1" x14ac:dyDescent="0.25">
      <c r="A530" s="8" t="s">
        <v>11</v>
      </c>
      <c r="B530" s="8" t="s">
        <v>491</v>
      </c>
      <c r="C530" s="13" t="s">
        <v>412</v>
      </c>
      <c r="D530" s="8" t="s">
        <v>420</v>
      </c>
      <c r="E530" s="8" t="s">
        <v>8</v>
      </c>
      <c r="F530" s="8" t="s">
        <v>9</v>
      </c>
      <c r="G530" s="8" t="s">
        <v>10</v>
      </c>
      <c r="H530" s="8" t="s">
        <v>395</v>
      </c>
      <c r="I530" s="8" t="s">
        <v>372</v>
      </c>
      <c r="J530" s="8" t="s">
        <v>384</v>
      </c>
      <c r="K530" s="13" t="s">
        <v>381</v>
      </c>
      <c r="L530" s="13" t="s">
        <v>380</v>
      </c>
      <c r="M530"/>
      <c r="N530"/>
    </row>
    <row r="531" spans="1:14" ht="22.95" customHeight="1" x14ac:dyDescent="0.25">
      <c r="A531" s="9">
        <v>1</v>
      </c>
      <c r="B531" s="9">
        <v>2</v>
      </c>
      <c r="C531" s="9">
        <v>4</v>
      </c>
      <c r="D531" s="14">
        <v>6</v>
      </c>
      <c r="E531" s="9">
        <v>7</v>
      </c>
      <c r="F531" s="14">
        <v>8</v>
      </c>
      <c r="G531" s="9">
        <v>9</v>
      </c>
      <c r="H531" s="9">
        <v>10</v>
      </c>
      <c r="I531" s="9">
        <v>11</v>
      </c>
      <c r="J531" s="9">
        <v>12</v>
      </c>
      <c r="K531" s="9">
        <v>14</v>
      </c>
      <c r="L531" s="9">
        <v>15</v>
      </c>
      <c r="M531"/>
      <c r="N531"/>
    </row>
    <row r="532" spans="1:14" ht="22.95" customHeight="1" x14ac:dyDescent="0.25">
      <c r="A532" s="57">
        <v>44805</v>
      </c>
      <c r="B532" s="59"/>
      <c r="C532" s="63">
        <f>IF(B532&gt;2805,B532-2805,0)</f>
        <v>0</v>
      </c>
      <c r="D532" s="15" t="s">
        <v>382</v>
      </c>
      <c r="E532" s="47"/>
      <c r="F532" s="11"/>
      <c r="G532" s="8">
        <f>IFERROR(VLOOKUP(F532,Šifranti!$F$5:$G$48,2,FALSE),0)</f>
        <v>0</v>
      </c>
      <c r="H532" s="44"/>
      <c r="I532" s="33"/>
      <c r="J532" s="50">
        <v>1.31</v>
      </c>
      <c r="K532" s="32">
        <f>IF(H532*I532*J532*C532 &lt;= 2000,H532*I532*J532*C532,2000)</f>
        <v>0</v>
      </c>
      <c r="L532" s="32">
        <f t="shared" ref="L532:L555" si="19">K532*1.161</f>
        <v>0</v>
      </c>
      <c r="M532"/>
      <c r="N532"/>
    </row>
    <row r="533" spans="1:14" ht="22.95" customHeight="1" x14ac:dyDescent="0.25">
      <c r="A533" s="58"/>
      <c r="B533" s="60"/>
      <c r="C533" s="64"/>
      <c r="D533" s="15" t="s">
        <v>383</v>
      </c>
      <c r="E533" s="47"/>
      <c r="F533" s="11"/>
      <c r="G533" s="8">
        <f>IFERROR(VLOOKUP(F533,Šifranti!$F$5:$G$48,2,FALSE),0)</f>
        <v>0</v>
      </c>
      <c r="H533" s="43">
        <f>H532</f>
        <v>0</v>
      </c>
      <c r="I533" s="33"/>
      <c r="J533" s="50">
        <v>1.31</v>
      </c>
      <c r="K533" s="32">
        <f>IF(H533*I533*J533*C532 &lt;= 2000,H533*I533*J533*C532,2000)</f>
        <v>0</v>
      </c>
      <c r="L533" s="32">
        <f t="shared" si="19"/>
        <v>0</v>
      </c>
      <c r="M533"/>
      <c r="N533"/>
    </row>
    <row r="534" spans="1:14" ht="22.95" customHeight="1" x14ac:dyDescent="0.25">
      <c r="A534" s="58"/>
      <c r="B534" s="60"/>
      <c r="C534" s="64"/>
      <c r="D534" s="8" t="s">
        <v>368</v>
      </c>
      <c r="E534" s="47"/>
      <c r="F534" s="11"/>
      <c r="G534" s="8">
        <f>IFERROR(VLOOKUP(F534,Šifranti!$F$49:$G$152,2,FALSE),0)</f>
        <v>0</v>
      </c>
      <c r="H534" s="43">
        <f>H532</f>
        <v>0</v>
      </c>
      <c r="I534" s="33"/>
      <c r="J534" s="50">
        <v>0.65</v>
      </c>
      <c r="K534" s="32">
        <f>IF(H534*I534*J534*C532 &lt;= 2000,H534*I534*J534*C532,2000)</f>
        <v>0</v>
      </c>
      <c r="L534" s="32">
        <f t="shared" si="19"/>
        <v>0</v>
      </c>
      <c r="M534"/>
      <c r="N534"/>
    </row>
    <row r="535" spans="1:14" ht="22.95" customHeight="1" x14ac:dyDescent="0.25">
      <c r="A535" s="58"/>
      <c r="B535" s="60"/>
      <c r="C535" s="64"/>
      <c r="D535" s="8" t="s">
        <v>369</v>
      </c>
      <c r="E535" s="47"/>
      <c r="F535" s="11"/>
      <c r="G535" s="8">
        <f>IFERROR(VLOOKUP(F535,Šifranti!$F$49:$G$152,2,FALSE),0)</f>
        <v>0</v>
      </c>
      <c r="H535" s="43">
        <f>H532</f>
        <v>0</v>
      </c>
      <c r="I535" s="33"/>
      <c r="J535" s="50">
        <v>0.65</v>
      </c>
      <c r="K535" s="32">
        <f>IF(H535*I535*J535*C532 &lt;= 2000,H535*I535*J535*C532,2000)</f>
        <v>0</v>
      </c>
      <c r="L535" s="32">
        <f t="shared" si="19"/>
        <v>0</v>
      </c>
      <c r="M535"/>
      <c r="N535"/>
    </row>
    <row r="536" spans="1:14" ht="22.95" customHeight="1" x14ac:dyDescent="0.25">
      <c r="A536" s="58"/>
      <c r="B536" s="60"/>
      <c r="C536" s="64"/>
      <c r="D536" s="8" t="s">
        <v>396</v>
      </c>
      <c r="E536" s="47"/>
      <c r="F536" s="11"/>
      <c r="G536" s="8">
        <f>IFERROR(VLOOKUP(F536,Šifranti!$F$49:$G$152,2,FALSE),0)</f>
        <v>0</v>
      </c>
      <c r="H536" s="43">
        <f>H532</f>
        <v>0</v>
      </c>
      <c r="I536" s="33"/>
      <c r="J536" s="50">
        <v>0.65</v>
      </c>
      <c r="K536" s="32">
        <f>IF(H536*I536*J536*C532 &lt;= 2000,H536*I536*J536*C532,2000)</f>
        <v>0</v>
      </c>
      <c r="L536" s="32">
        <f t="shared" si="19"/>
        <v>0</v>
      </c>
      <c r="M536"/>
      <c r="N536"/>
    </row>
    <row r="537" spans="1:14" ht="22.95" customHeight="1" x14ac:dyDescent="0.25">
      <c r="A537" s="58"/>
      <c r="B537" s="60"/>
      <c r="C537" s="64"/>
      <c r="D537" s="8" t="s">
        <v>397</v>
      </c>
      <c r="E537" s="47"/>
      <c r="F537" s="11"/>
      <c r="G537" s="8">
        <f>IFERROR(VLOOKUP(F537,Šifranti!$F$49:$G$152,2,FALSE),0)</f>
        <v>0</v>
      </c>
      <c r="H537" s="43">
        <f>H532</f>
        <v>0</v>
      </c>
      <c r="I537" s="33"/>
      <c r="J537" s="50">
        <v>0.65</v>
      </c>
      <c r="K537" s="32">
        <f>IF(H537*I537*J537*C532 &lt;= 2000,H537*I537*J537*C532,2000)</f>
        <v>0</v>
      </c>
      <c r="L537" s="32">
        <f t="shared" si="19"/>
        <v>0</v>
      </c>
      <c r="M537"/>
      <c r="N537"/>
    </row>
    <row r="538" spans="1:14" ht="22.95" customHeight="1" x14ac:dyDescent="0.25">
      <c r="A538" s="57">
        <v>44835</v>
      </c>
      <c r="B538" s="59"/>
      <c r="C538" s="63">
        <f>IF(B538&gt;2805,B538-2805,0)</f>
        <v>0</v>
      </c>
      <c r="D538" s="15" t="s">
        <v>382</v>
      </c>
      <c r="E538" s="47"/>
      <c r="F538" s="11"/>
      <c r="G538" s="8">
        <f>IFERROR(VLOOKUP(F538,Šifranti!$F$5:$G$48,2,FALSE),0)</f>
        <v>0</v>
      </c>
      <c r="H538" s="44"/>
      <c r="I538" s="33"/>
      <c r="J538" s="50">
        <v>1.31</v>
      </c>
      <c r="K538" s="32">
        <f>IF(H538*I538*J538*C538 &lt;= 2000,H538*I538*J538*C538,2000)</f>
        <v>0</v>
      </c>
      <c r="L538" s="32">
        <f t="shared" si="19"/>
        <v>0</v>
      </c>
      <c r="M538"/>
      <c r="N538"/>
    </row>
    <row r="539" spans="1:14" ht="22.95" customHeight="1" x14ac:dyDescent="0.25">
      <c r="A539" s="58"/>
      <c r="B539" s="60"/>
      <c r="C539" s="64"/>
      <c r="D539" s="15" t="s">
        <v>383</v>
      </c>
      <c r="E539" s="47"/>
      <c r="F539" s="11"/>
      <c r="G539" s="8">
        <f>IFERROR(VLOOKUP(F539,Šifranti!$F$5:$G$48,2,FALSE),0)</f>
        <v>0</v>
      </c>
      <c r="H539" s="43">
        <f>H538</f>
        <v>0</v>
      </c>
      <c r="I539" s="33"/>
      <c r="J539" s="50">
        <v>1.31</v>
      </c>
      <c r="K539" s="32">
        <f>IF(H539*I539*J539*C538 &lt;= 2000,H539*I539*J539*C538,2000)</f>
        <v>0</v>
      </c>
      <c r="L539" s="32">
        <f t="shared" si="19"/>
        <v>0</v>
      </c>
      <c r="M539"/>
      <c r="N539"/>
    </row>
    <row r="540" spans="1:14" ht="22.95" customHeight="1" x14ac:dyDescent="0.25">
      <c r="A540" s="58"/>
      <c r="B540" s="60"/>
      <c r="C540" s="64"/>
      <c r="D540" s="8" t="s">
        <v>368</v>
      </c>
      <c r="E540" s="47"/>
      <c r="F540" s="11"/>
      <c r="G540" s="8">
        <f>IFERROR(VLOOKUP(F540,Šifranti!$F$49:$G$152,2,FALSE),0)</f>
        <v>0</v>
      </c>
      <c r="H540" s="43">
        <f>H538</f>
        <v>0</v>
      </c>
      <c r="I540" s="33"/>
      <c r="J540" s="50">
        <v>0.65</v>
      </c>
      <c r="K540" s="32">
        <f>IF(H540*I540*J540*C538 &lt;= 2000,H540*I540*J540*C538,2000)</f>
        <v>0</v>
      </c>
      <c r="L540" s="32">
        <f t="shared" si="19"/>
        <v>0</v>
      </c>
      <c r="M540"/>
      <c r="N540"/>
    </row>
    <row r="541" spans="1:14" ht="22.95" customHeight="1" x14ac:dyDescent="0.25">
      <c r="A541" s="58"/>
      <c r="B541" s="60"/>
      <c r="C541" s="64"/>
      <c r="D541" s="8" t="s">
        <v>369</v>
      </c>
      <c r="E541" s="47"/>
      <c r="F541" s="11"/>
      <c r="G541" s="8">
        <f>IFERROR(VLOOKUP(F541,Šifranti!$F$49:$G$152,2,FALSE),0)</f>
        <v>0</v>
      </c>
      <c r="H541" s="43">
        <f>H538</f>
        <v>0</v>
      </c>
      <c r="I541" s="33"/>
      <c r="J541" s="50">
        <v>0.65</v>
      </c>
      <c r="K541" s="32">
        <f>IF(H541*I541*J541*C538 &lt;= 2000,H541*I541*J541*C538,2000)</f>
        <v>0</v>
      </c>
      <c r="L541" s="32">
        <f t="shared" si="19"/>
        <v>0</v>
      </c>
      <c r="M541"/>
      <c r="N541"/>
    </row>
    <row r="542" spans="1:14" ht="22.95" customHeight="1" x14ac:dyDescent="0.25">
      <c r="A542" s="58"/>
      <c r="B542" s="60"/>
      <c r="C542" s="64"/>
      <c r="D542" s="8" t="s">
        <v>396</v>
      </c>
      <c r="E542" s="47"/>
      <c r="F542" s="11"/>
      <c r="G542" s="8">
        <f>IFERROR(VLOOKUP(F542,Šifranti!$F$49:$G$152,2,FALSE),0)</f>
        <v>0</v>
      </c>
      <c r="H542" s="43">
        <f>H538</f>
        <v>0</v>
      </c>
      <c r="I542" s="33"/>
      <c r="J542" s="50">
        <v>0.65</v>
      </c>
      <c r="K542" s="32">
        <f>IF(H542*I542*J542*C538 &lt;= 2000,H542*I542*J542*C538,2000)</f>
        <v>0</v>
      </c>
      <c r="L542" s="32">
        <f t="shared" si="19"/>
        <v>0</v>
      </c>
      <c r="M542"/>
      <c r="N542"/>
    </row>
    <row r="543" spans="1:14" ht="22.95" customHeight="1" x14ac:dyDescent="0.25">
      <c r="A543" s="58"/>
      <c r="B543" s="60"/>
      <c r="C543" s="64"/>
      <c r="D543" s="8" t="s">
        <v>397</v>
      </c>
      <c r="E543" s="47"/>
      <c r="F543" s="11"/>
      <c r="G543" s="8">
        <f>IFERROR(VLOOKUP(F543,Šifranti!$F$49:$G$152,2,FALSE),0)</f>
        <v>0</v>
      </c>
      <c r="H543" s="43">
        <f>H538</f>
        <v>0</v>
      </c>
      <c r="I543" s="33"/>
      <c r="J543" s="50">
        <v>0.65</v>
      </c>
      <c r="K543" s="32">
        <f>IF(H543*I543*J543*C538 &lt;= 2000,H543*I543*J543*C538,2000)</f>
        <v>0</v>
      </c>
      <c r="L543" s="32">
        <f t="shared" si="19"/>
        <v>0</v>
      </c>
      <c r="M543"/>
      <c r="N543"/>
    </row>
    <row r="544" spans="1:14" ht="22.95" customHeight="1" x14ac:dyDescent="0.25">
      <c r="A544" s="57">
        <v>44866</v>
      </c>
      <c r="B544" s="59"/>
      <c r="C544" s="63">
        <f>IF(B544&gt;2805,B544-2805,0)</f>
        <v>0</v>
      </c>
      <c r="D544" s="15" t="s">
        <v>382</v>
      </c>
      <c r="E544" s="47"/>
      <c r="F544" s="11"/>
      <c r="G544" s="8">
        <f>IFERROR(VLOOKUP(F544,Šifranti!$F$5:$G$48,2,FALSE),0)</f>
        <v>0</v>
      </c>
      <c r="H544" s="44"/>
      <c r="I544" s="33"/>
      <c r="J544" s="50">
        <v>1.31</v>
      </c>
      <c r="K544" s="32">
        <f>IF(H544*I544*J544*C544 &lt;= 2000,H544*I544*J544*C544,2000)</f>
        <v>0</v>
      </c>
      <c r="L544" s="32">
        <f t="shared" si="19"/>
        <v>0</v>
      </c>
      <c r="M544"/>
      <c r="N544"/>
    </row>
    <row r="545" spans="1:14" ht="22.95" customHeight="1" x14ac:dyDescent="0.25">
      <c r="A545" s="58"/>
      <c r="B545" s="60"/>
      <c r="C545" s="64"/>
      <c r="D545" s="15" t="s">
        <v>383</v>
      </c>
      <c r="E545" s="47"/>
      <c r="F545" s="11"/>
      <c r="G545" s="8">
        <f>IFERROR(VLOOKUP(F545,Šifranti!$F$5:$G$48,2,FALSE),0)</f>
        <v>0</v>
      </c>
      <c r="H545" s="43">
        <f>H544</f>
        <v>0</v>
      </c>
      <c r="I545" s="33"/>
      <c r="J545" s="50">
        <v>1.31</v>
      </c>
      <c r="K545" s="32">
        <f>IF(H545*I545*J545*C544 &lt;= 2000,H545*I545*J545*C544,2000)</f>
        <v>0</v>
      </c>
      <c r="L545" s="32">
        <f t="shared" si="19"/>
        <v>0</v>
      </c>
      <c r="M545"/>
      <c r="N545"/>
    </row>
    <row r="546" spans="1:14" ht="22.95" customHeight="1" x14ac:dyDescent="0.25">
      <c r="A546" s="58"/>
      <c r="B546" s="60"/>
      <c r="C546" s="64"/>
      <c r="D546" s="8" t="s">
        <v>368</v>
      </c>
      <c r="E546" s="47"/>
      <c r="F546" s="11"/>
      <c r="G546" s="8">
        <f>IFERROR(VLOOKUP(F546,Šifranti!$F$49:$G$152,2,FALSE),0)</f>
        <v>0</v>
      </c>
      <c r="H546" s="43">
        <f>H544</f>
        <v>0</v>
      </c>
      <c r="I546" s="33"/>
      <c r="J546" s="50">
        <v>0.65</v>
      </c>
      <c r="K546" s="32">
        <f>IF(H546*I546*J546*C544 &lt;= 2000,H546*I546*J546*C544,2000)</f>
        <v>0</v>
      </c>
      <c r="L546" s="32">
        <f t="shared" si="19"/>
        <v>0</v>
      </c>
      <c r="M546"/>
      <c r="N546"/>
    </row>
    <row r="547" spans="1:14" ht="22.95" customHeight="1" x14ac:dyDescent="0.25">
      <c r="A547" s="58"/>
      <c r="B547" s="60"/>
      <c r="C547" s="64"/>
      <c r="D547" s="8" t="s">
        <v>369</v>
      </c>
      <c r="E547" s="47"/>
      <c r="F547" s="11"/>
      <c r="G547" s="8">
        <f>IFERROR(VLOOKUP(F547,Šifranti!$F$49:$G$152,2,FALSE),0)</f>
        <v>0</v>
      </c>
      <c r="H547" s="43">
        <f>H544</f>
        <v>0</v>
      </c>
      <c r="I547" s="33"/>
      <c r="J547" s="50">
        <v>0.65</v>
      </c>
      <c r="K547" s="32">
        <f>IF(H547*I547*J547*C544 &lt;= 2000,H547*I547*J547*C544,2000)</f>
        <v>0</v>
      </c>
      <c r="L547" s="32">
        <f t="shared" si="19"/>
        <v>0</v>
      </c>
      <c r="M547"/>
      <c r="N547"/>
    </row>
    <row r="548" spans="1:14" ht="22.95" customHeight="1" x14ac:dyDescent="0.25">
      <c r="A548" s="58"/>
      <c r="B548" s="60"/>
      <c r="C548" s="64"/>
      <c r="D548" s="8" t="s">
        <v>396</v>
      </c>
      <c r="E548" s="47"/>
      <c r="F548" s="11"/>
      <c r="G548" s="8">
        <f>IFERROR(VLOOKUP(F548,Šifranti!$F$49:$G$152,2,FALSE),0)</f>
        <v>0</v>
      </c>
      <c r="H548" s="43">
        <f>H544</f>
        <v>0</v>
      </c>
      <c r="I548" s="33"/>
      <c r="J548" s="50">
        <v>0.65</v>
      </c>
      <c r="K548" s="32">
        <f>IF(H548*I548*J548*C544 &lt;= 2000,H548*I548*J548*C544,2000)</f>
        <v>0</v>
      </c>
      <c r="L548" s="32">
        <f t="shared" si="19"/>
        <v>0</v>
      </c>
      <c r="M548"/>
      <c r="N548"/>
    </row>
    <row r="549" spans="1:14" ht="22.95" customHeight="1" x14ac:dyDescent="0.25">
      <c r="A549" s="58"/>
      <c r="B549" s="60"/>
      <c r="C549" s="64"/>
      <c r="D549" s="8" t="s">
        <v>397</v>
      </c>
      <c r="E549" s="47"/>
      <c r="F549" s="11"/>
      <c r="G549" s="8">
        <f>IFERROR(VLOOKUP(F549,Šifranti!$F$49:$G$152,2,FALSE),0)</f>
        <v>0</v>
      </c>
      <c r="H549" s="43">
        <f>H544</f>
        <v>0</v>
      </c>
      <c r="I549" s="33"/>
      <c r="J549" s="50">
        <v>0.65</v>
      </c>
      <c r="K549" s="32">
        <f>IF(H549*I549*J549*C544 &lt;= 2000,H549*I549*J549*C544,2000)</f>
        <v>0</v>
      </c>
      <c r="L549" s="32">
        <f t="shared" si="19"/>
        <v>0</v>
      </c>
      <c r="M549"/>
      <c r="N549"/>
    </row>
    <row r="550" spans="1:14" ht="22.95" customHeight="1" x14ac:dyDescent="0.25">
      <c r="A550" s="57">
        <v>44896</v>
      </c>
      <c r="B550" s="59"/>
      <c r="C550" s="63">
        <f>IF(B550&gt;2805,B550-2805,0)</f>
        <v>0</v>
      </c>
      <c r="D550" s="15" t="s">
        <v>382</v>
      </c>
      <c r="E550" s="47"/>
      <c r="F550" s="11"/>
      <c r="G550" s="8">
        <f>IFERROR(VLOOKUP(F550,Šifranti!$F$5:$G$48,2,FALSE),0)</f>
        <v>0</v>
      </c>
      <c r="H550" s="44"/>
      <c r="I550" s="33"/>
      <c r="J550" s="50">
        <v>1.31</v>
      </c>
      <c r="K550" s="32">
        <f>IF(H550*I550*J550*C550 &lt;= 2000,H550*I550*J550*C550,2000)</f>
        <v>0</v>
      </c>
      <c r="L550" s="32">
        <f t="shared" si="19"/>
        <v>0</v>
      </c>
      <c r="M550"/>
      <c r="N550"/>
    </row>
    <row r="551" spans="1:14" ht="22.95" customHeight="1" x14ac:dyDescent="0.25">
      <c r="A551" s="58"/>
      <c r="B551" s="60"/>
      <c r="C551" s="64"/>
      <c r="D551" s="15" t="s">
        <v>383</v>
      </c>
      <c r="E551" s="47"/>
      <c r="F551" s="11"/>
      <c r="G551" s="8">
        <f>IFERROR(VLOOKUP(F551,Šifranti!$F$5:$G$48,2,FALSE),0)</f>
        <v>0</v>
      </c>
      <c r="H551" s="43">
        <f>H550</f>
        <v>0</v>
      </c>
      <c r="I551" s="33"/>
      <c r="J551" s="50">
        <v>1.31</v>
      </c>
      <c r="K551" s="32">
        <f>IF(H551*I551*J551*C550 &lt;= 2000,H551*I551*J551*C550,2000)</f>
        <v>0</v>
      </c>
      <c r="L551" s="32">
        <f t="shared" si="19"/>
        <v>0</v>
      </c>
      <c r="M551"/>
      <c r="N551"/>
    </row>
    <row r="552" spans="1:14" ht="22.95" customHeight="1" x14ac:dyDescent="0.25">
      <c r="A552" s="58"/>
      <c r="B552" s="60"/>
      <c r="C552" s="64"/>
      <c r="D552" s="8" t="s">
        <v>368</v>
      </c>
      <c r="E552" s="47"/>
      <c r="F552" s="11"/>
      <c r="G552" s="8">
        <f>IFERROR(VLOOKUP(F552,Šifranti!$F$49:$G$152,2,FALSE),0)</f>
        <v>0</v>
      </c>
      <c r="H552" s="43">
        <f>H550</f>
        <v>0</v>
      </c>
      <c r="I552" s="33"/>
      <c r="J552" s="50">
        <v>0.65</v>
      </c>
      <c r="K552" s="32">
        <f>IF(H552*I552*J552*C550 &lt;= 2000,H552*I552*J552*C550,2000)</f>
        <v>0</v>
      </c>
      <c r="L552" s="32">
        <f t="shared" si="19"/>
        <v>0</v>
      </c>
      <c r="M552"/>
      <c r="N552"/>
    </row>
    <row r="553" spans="1:14" ht="22.95" customHeight="1" x14ac:dyDescent="0.25">
      <c r="A553" s="58"/>
      <c r="B553" s="60"/>
      <c r="C553" s="64"/>
      <c r="D553" s="8" t="s">
        <v>369</v>
      </c>
      <c r="E553" s="47"/>
      <c r="F553" s="11"/>
      <c r="G553" s="8">
        <f>IFERROR(VLOOKUP(F553,Šifranti!$F$49:$G$152,2,FALSE),0)</f>
        <v>0</v>
      </c>
      <c r="H553" s="43">
        <f>H550</f>
        <v>0</v>
      </c>
      <c r="I553" s="33"/>
      <c r="J553" s="50">
        <v>0.65</v>
      </c>
      <c r="K553" s="32">
        <f>IF(H553*I553*J553*C550 &lt;= 2000,H553*I553*J553*C550,2000)</f>
        <v>0</v>
      </c>
      <c r="L553" s="32">
        <f t="shared" si="19"/>
        <v>0</v>
      </c>
      <c r="M553"/>
      <c r="N553"/>
    </row>
    <row r="554" spans="1:14" ht="22.95" customHeight="1" x14ac:dyDescent="0.25">
      <c r="A554" s="58"/>
      <c r="B554" s="60"/>
      <c r="C554" s="64"/>
      <c r="D554" s="8" t="s">
        <v>396</v>
      </c>
      <c r="E554" s="47"/>
      <c r="F554" s="11"/>
      <c r="G554" s="8">
        <f>IFERROR(VLOOKUP(F554,Šifranti!$F$49:$G$152,2,FALSE),0)</f>
        <v>0</v>
      </c>
      <c r="H554" s="43">
        <f>H550</f>
        <v>0</v>
      </c>
      <c r="I554" s="33"/>
      <c r="J554" s="50">
        <v>0.65</v>
      </c>
      <c r="K554" s="32">
        <f>IF(H554*I554*J554*C550 &lt;= 2000,H554*I554*J554*C550,2000)</f>
        <v>0</v>
      </c>
      <c r="L554" s="32">
        <f t="shared" si="19"/>
        <v>0</v>
      </c>
      <c r="M554"/>
      <c r="N554"/>
    </row>
    <row r="555" spans="1:14" ht="22.95" customHeight="1" x14ac:dyDescent="0.25">
      <c r="A555" s="58"/>
      <c r="B555" s="60"/>
      <c r="C555" s="64"/>
      <c r="D555" s="8" t="s">
        <v>397</v>
      </c>
      <c r="E555" s="47"/>
      <c r="F555" s="11"/>
      <c r="G555" s="8">
        <f>IFERROR(VLOOKUP(F555,Šifranti!$F$49:$G$152,2,FALSE),0)</f>
        <v>0</v>
      </c>
      <c r="H555" s="43">
        <f>H550</f>
        <v>0</v>
      </c>
      <c r="I555" s="33"/>
      <c r="J555" s="50">
        <v>0.65</v>
      </c>
      <c r="K555" s="32">
        <f>IF(H555*I555*J555*C550 &lt;= 2000,H555*I555*J555*C550,2000)</f>
        <v>0</v>
      </c>
      <c r="L555" s="32">
        <f t="shared" si="19"/>
        <v>0</v>
      </c>
      <c r="M555"/>
      <c r="N555"/>
    </row>
    <row r="556" spans="1:14" ht="22.95" customHeight="1" x14ac:dyDescent="0.25">
      <c r="A556" s="34" t="s">
        <v>320</v>
      </c>
      <c r="B556" s="34"/>
      <c r="C556" s="7"/>
      <c r="D556" s="7"/>
      <c r="E556" s="7"/>
      <c r="F556" s="7"/>
      <c r="G556" s="7"/>
      <c r="H556" s="7"/>
      <c r="I556" s="7"/>
      <c r="J556" s="7"/>
      <c r="K556" s="32">
        <f>SUM(K532:K555)</f>
        <v>0</v>
      </c>
      <c r="L556" s="32">
        <f>SUM(L532:L555)</f>
        <v>0</v>
      </c>
      <c r="M556"/>
      <c r="N556"/>
    </row>
    <row r="557" spans="1:14" ht="22.95" customHeight="1" x14ac:dyDescent="0.25">
      <c r="A557"/>
      <c r="B557"/>
      <c r="C557"/>
      <c r="D557"/>
      <c r="E557"/>
      <c r="F557"/>
      <c r="G557"/>
      <c r="H557"/>
      <c r="I557"/>
      <c r="J557"/>
      <c r="K557"/>
      <c r="L557"/>
      <c r="M557"/>
      <c r="N557"/>
    </row>
    <row r="558" spans="1:14" ht="22.95" customHeight="1" x14ac:dyDescent="0.25">
      <c r="A558" s="26" t="s">
        <v>434</v>
      </c>
      <c r="B558" s="46"/>
      <c r="C558"/>
      <c r="D558"/>
      <c r="E558"/>
      <c r="F558"/>
      <c r="G558"/>
      <c r="H558"/>
      <c r="I558"/>
      <c r="J558"/>
      <c r="K558"/>
      <c r="L558"/>
      <c r="M558"/>
      <c r="N558"/>
    </row>
    <row r="559" spans="1:14" ht="76.2" customHeight="1" x14ac:dyDescent="0.25">
      <c r="A559" s="8" t="s">
        <v>11</v>
      </c>
      <c r="B559" s="8" t="s">
        <v>491</v>
      </c>
      <c r="C559" s="13" t="s">
        <v>412</v>
      </c>
      <c r="D559" s="8" t="s">
        <v>420</v>
      </c>
      <c r="E559" s="8" t="s">
        <v>8</v>
      </c>
      <c r="F559" s="8" t="s">
        <v>9</v>
      </c>
      <c r="G559" s="8" t="s">
        <v>10</v>
      </c>
      <c r="H559" s="8" t="s">
        <v>395</v>
      </c>
      <c r="I559" s="8" t="s">
        <v>372</v>
      </c>
      <c r="J559" s="8" t="s">
        <v>384</v>
      </c>
      <c r="K559" s="13" t="s">
        <v>381</v>
      </c>
      <c r="L559" s="13" t="s">
        <v>380</v>
      </c>
      <c r="M559"/>
      <c r="N559"/>
    </row>
    <row r="560" spans="1:14" ht="22.95" customHeight="1" x14ac:dyDescent="0.25">
      <c r="A560" s="9">
        <v>1</v>
      </c>
      <c r="B560" s="9">
        <v>2</v>
      </c>
      <c r="C560" s="9">
        <v>4</v>
      </c>
      <c r="D560" s="14">
        <v>6</v>
      </c>
      <c r="E560" s="9">
        <v>7</v>
      </c>
      <c r="F560" s="14">
        <v>8</v>
      </c>
      <c r="G560" s="9">
        <v>9</v>
      </c>
      <c r="H560" s="9">
        <v>10</v>
      </c>
      <c r="I560" s="9">
        <v>11</v>
      </c>
      <c r="J560" s="9">
        <v>12</v>
      </c>
      <c r="K560" s="9">
        <v>14</v>
      </c>
      <c r="L560" s="9">
        <v>15</v>
      </c>
      <c r="M560"/>
      <c r="N560"/>
    </row>
    <row r="561" spans="1:14" ht="22.95" customHeight="1" x14ac:dyDescent="0.25">
      <c r="A561" s="57">
        <v>44805</v>
      </c>
      <c r="B561" s="59"/>
      <c r="C561" s="63">
        <f>IF(B561&gt;2805,B561-2805,0)</f>
        <v>0</v>
      </c>
      <c r="D561" s="15" t="s">
        <v>382</v>
      </c>
      <c r="E561" s="47"/>
      <c r="F561" s="11"/>
      <c r="G561" s="8">
        <f>IFERROR(VLOOKUP(F561,Šifranti!$F$5:$G$48,2,FALSE),0)</f>
        <v>0</v>
      </c>
      <c r="H561" s="44"/>
      <c r="I561" s="33"/>
      <c r="J561" s="50">
        <v>1.31</v>
      </c>
      <c r="K561" s="32">
        <f>IF(H561*I561*J561*C561 &lt;= 2000,H561*I561*J561*C561,2000)</f>
        <v>0</v>
      </c>
      <c r="L561" s="32">
        <f t="shared" ref="L561:L584" si="20">K561*1.161</f>
        <v>0</v>
      </c>
      <c r="M561"/>
      <c r="N561"/>
    </row>
    <row r="562" spans="1:14" ht="22.95" customHeight="1" x14ac:dyDescent="0.25">
      <c r="A562" s="58"/>
      <c r="B562" s="60"/>
      <c r="C562" s="64"/>
      <c r="D562" s="15" t="s">
        <v>383</v>
      </c>
      <c r="E562" s="47"/>
      <c r="F562" s="11"/>
      <c r="G562" s="8">
        <f>IFERROR(VLOOKUP(F562,Šifranti!$F$5:$G$48,2,FALSE),0)</f>
        <v>0</v>
      </c>
      <c r="H562" s="43">
        <f>H561</f>
        <v>0</v>
      </c>
      <c r="I562" s="33"/>
      <c r="J562" s="50">
        <v>1.31</v>
      </c>
      <c r="K562" s="32">
        <f>IF(H562*I562*J562*C561 &lt;= 2000,H562*I562*J562*C561,2000)</f>
        <v>0</v>
      </c>
      <c r="L562" s="32">
        <f t="shared" si="20"/>
        <v>0</v>
      </c>
      <c r="M562"/>
      <c r="N562"/>
    </row>
    <row r="563" spans="1:14" ht="22.95" customHeight="1" x14ac:dyDescent="0.25">
      <c r="A563" s="58"/>
      <c r="B563" s="60"/>
      <c r="C563" s="64"/>
      <c r="D563" s="8" t="s">
        <v>368</v>
      </c>
      <c r="E563" s="47"/>
      <c r="F563" s="11"/>
      <c r="G563" s="8">
        <f>IFERROR(VLOOKUP(F563,Šifranti!$F$49:$G$152,2,FALSE),0)</f>
        <v>0</v>
      </c>
      <c r="H563" s="43">
        <f>H561</f>
        <v>0</v>
      </c>
      <c r="I563" s="33"/>
      <c r="J563" s="50">
        <v>0.65</v>
      </c>
      <c r="K563" s="32">
        <f>IF(H563*I563*J563*C561 &lt;= 2000,H563*I563*J563*C561,2000)</f>
        <v>0</v>
      </c>
      <c r="L563" s="32">
        <f t="shared" si="20"/>
        <v>0</v>
      </c>
      <c r="M563"/>
      <c r="N563"/>
    </row>
    <row r="564" spans="1:14" ht="22.95" customHeight="1" x14ac:dyDescent="0.25">
      <c r="A564" s="58"/>
      <c r="B564" s="60"/>
      <c r="C564" s="64"/>
      <c r="D564" s="8" t="s">
        <v>369</v>
      </c>
      <c r="E564" s="47"/>
      <c r="F564" s="11"/>
      <c r="G564" s="8">
        <f>IFERROR(VLOOKUP(F564,Šifranti!$F$49:$G$152,2,FALSE),0)</f>
        <v>0</v>
      </c>
      <c r="H564" s="43">
        <f>H561</f>
        <v>0</v>
      </c>
      <c r="I564" s="33"/>
      <c r="J564" s="50">
        <v>0.65</v>
      </c>
      <c r="K564" s="32">
        <f>IF(H564*I564*J564*C561 &lt;= 2000,H564*I564*J564*C561,2000)</f>
        <v>0</v>
      </c>
      <c r="L564" s="32">
        <f t="shared" si="20"/>
        <v>0</v>
      </c>
      <c r="M564"/>
      <c r="N564"/>
    </row>
    <row r="565" spans="1:14" ht="22.95" customHeight="1" x14ac:dyDescent="0.25">
      <c r="A565" s="58"/>
      <c r="B565" s="60"/>
      <c r="C565" s="64"/>
      <c r="D565" s="8" t="s">
        <v>396</v>
      </c>
      <c r="E565" s="47"/>
      <c r="F565" s="11"/>
      <c r="G565" s="8">
        <f>IFERROR(VLOOKUP(F565,Šifranti!$F$49:$G$152,2,FALSE),0)</f>
        <v>0</v>
      </c>
      <c r="H565" s="43">
        <f>H561</f>
        <v>0</v>
      </c>
      <c r="I565" s="33"/>
      <c r="J565" s="50">
        <v>0.65</v>
      </c>
      <c r="K565" s="32">
        <f>IF(H565*I565*J565*C561 &lt;= 2000,H565*I565*J565*C561,2000)</f>
        <v>0</v>
      </c>
      <c r="L565" s="32">
        <f t="shared" si="20"/>
        <v>0</v>
      </c>
      <c r="M565"/>
      <c r="N565"/>
    </row>
    <row r="566" spans="1:14" ht="22.95" customHeight="1" x14ac:dyDescent="0.25">
      <c r="A566" s="58"/>
      <c r="B566" s="60"/>
      <c r="C566" s="64"/>
      <c r="D566" s="8" t="s">
        <v>397</v>
      </c>
      <c r="E566" s="47"/>
      <c r="F566" s="11"/>
      <c r="G566" s="8">
        <f>IFERROR(VLOOKUP(F566,Šifranti!$F$49:$G$152,2,FALSE),0)</f>
        <v>0</v>
      </c>
      <c r="H566" s="43">
        <f>H561</f>
        <v>0</v>
      </c>
      <c r="I566" s="33"/>
      <c r="J566" s="50">
        <v>0.65</v>
      </c>
      <c r="K566" s="32">
        <f>IF(H566*I566*J566*C561 &lt;= 2000,H566*I566*J566*C561,2000)</f>
        <v>0</v>
      </c>
      <c r="L566" s="32">
        <f t="shared" si="20"/>
        <v>0</v>
      </c>
      <c r="M566"/>
      <c r="N566"/>
    </row>
    <row r="567" spans="1:14" ht="22.95" customHeight="1" x14ac:dyDescent="0.25">
      <c r="A567" s="57">
        <v>44835</v>
      </c>
      <c r="B567" s="59"/>
      <c r="C567" s="63">
        <f>IF(B567&gt;2805,B567-2805,0)</f>
        <v>0</v>
      </c>
      <c r="D567" s="15" t="s">
        <v>382</v>
      </c>
      <c r="E567" s="47"/>
      <c r="F567" s="11"/>
      <c r="G567" s="8">
        <f>IFERROR(VLOOKUP(F567,Šifranti!$F$5:$G$48,2,FALSE),0)</f>
        <v>0</v>
      </c>
      <c r="H567" s="44"/>
      <c r="I567" s="33"/>
      <c r="J567" s="50">
        <v>1.31</v>
      </c>
      <c r="K567" s="32">
        <f>IF(H567*I567*J567*C567 &lt;= 2000,H567*I567*J567*C567,2000)</f>
        <v>0</v>
      </c>
      <c r="L567" s="32">
        <f t="shared" si="20"/>
        <v>0</v>
      </c>
      <c r="M567"/>
      <c r="N567"/>
    </row>
    <row r="568" spans="1:14" ht="22.95" customHeight="1" x14ac:dyDescent="0.25">
      <c r="A568" s="58"/>
      <c r="B568" s="60"/>
      <c r="C568" s="64"/>
      <c r="D568" s="15" t="s">
        <v>383</v>
      </c>
      <c r="E568" s="47"/>
      <c r="F568" s="11"/>
      <c r="G568" s="8">
        <f>IFERROR(VLOOKUP(F568,Šifranti!$F$5:$G$48,2,FALSE),0)</f>
        <v>0</v>
      </c>
      <c r="H568" s="43">
        <f>H567</f>
        <v>0</v>
      </c>
      <c r="I568" s="33"/>
      <c r="J568" s="50">
        <v>1.31</v>
      </c>
      <c r="K568" s="32">
        <f>IF(H568*I568*J568*C567 &lt;= 2000,H568*I568*J568*C567,2000)</f>
        <v>0</v>
      </c>
      <c r="L568" s="32">
        <f t="shared" si="20"/>
        <v>0</v>
      </c>
      <c r="M568"/>
      <c r="N568"/>
    </row>
    <row r="569" spans="1:14" ht="22.95" customHeight="1" x14ac:dyDescent="0.25">
      <c r="A569" s="58"/>
      <c r="B569" s="60"/>
      <c r="C569" s="64"/>
      <c r="D569" s="8" t="s">
        <v>368</v>
      </c>
      <c r="E569" s="47"/>
      <c r="F569" s="11"/>
      <c r="G569" s="8">
        <f>IFERROR(VLOOKUP(F569,Šifranti!$F$49:$G$152,2,FALSE),0)</f>
        <v>0</v>
      </c>
      <c r="H569" s="43">
        <f>H567</f>
        <v>0</v>
      </c>
      <c r="I569" s="33"/>
      <c r="J569" s="50">
        <v>0.65</v>
      </c>
      <c r="K569" s="32">
        <f>IF(H569*I569*J569*C567 &lt;= 2000,H569*I569*J569*C567,2000)</f>
        <v>0</v>
      </c>
      <c r="L569" s="32">
        <f t="shared" si="20"/>
        <v>0</v>
      </c>
      <c r="M569"/>
      <c r="N569"/>
    </row>
    <row r="570" spans="1:14" ht="22.95" customHeight="1" x14ac:dyDescent="0.25">
      <c r="A570" s="58"/>
      <c r="B570" s="60"/>
      <c r="C570" s="64"/>
      <c r="D570" s="8" t="s">
        <v>369</v>
      </c>
      <c r="E570" s="47"/>
      <c r="F570" s="11"/>
      <c r="G570" s="8">
        <f>IFERROR(VLOOKUP(F570,Šifranti!$F$49:$G$152,2,FALSE),0)</f>
        <v>0</v>
      </c>
      <c r="H570" s="43">
        <f>H567</f>
        <v>0</v>
      </c>
      <c r="I570" s="33"/>
      <c r="J570" s="50">
        <v>0.65</v>
      </c>
      <c r="K570" s="32">
        <f>IF(H570*I570*J570*C567 &lt;= 2000,H570*I570*J570*C567,2000)</f>
        <v>0</v>
      </c>
      <c r="L570" s="32">
        <f t="shared" si="20"/>
        <v>0</v>
      </c>
      <c r="M570"/>
      <c r="N570"/>
    </row>
    <row r="571" spans="1:14" ht="22.95" customHeight="1" x14ac:dyDescent="0.25">
      <c r="A571" s="58"/>
      <c r="B571" s="60"/>
      <c r="C571" s="64"/>
      <c r="D571" s="8" t="s">
        <v>396</v>
      </c>
      <c r="E571" s="47"/>
      <c r="F571" s="11"/>
      <c r="G571" s="8">
        <f>IFERROR(VLOOKUP(F571,Šifranti!$F$49:$G$152,2,FALSE),0)</f>
        <v>0</v>
      </c>
      <c r="H571" s="43">
        <f>H567</f>
        <v>0</v>
      </c>
      <c r="I571" s="33"/>
      <c r="J571" s="50">
        <v>0.65</v>
      </c>
      <c r="K571" s="32">
        <f>IF(H571*I571*J571*C567 &lt;= 2000,H571*I571*J571*C567,2000)</f>
        <v>0</v>
      </c>
      <c r="L571" s="32">
        <f t="shared" si="20"/>
        <v>0</v>
      </c>
      <c r="M571"/>
      <c r="N571"/>
    </row>
    <row r="572" spans="1:14" ht="22.95" customHeight="1" x14ac:dyDescent="0.25">
      <c r="A572" s="58"/>
      <c r="B572" s="60"/>
      <c r="C572" s="64"/>
      <c r="D572" s="8" t="s">
        <v>397</v>
      </c>
      <c r="E572" s="47"/>
      <c r="F572" s="11"/>
      <c r="G572" s="8">
        <f>IFERROR(VLOOKUP(F572,Šifranti!$F$49:$G$152,2,FALSE),0)</f>
        <v>0</v>
      </c>
      <c r="H572" s="43">
        <f>H567</f>
        <v>0</v>
      </c>
      <c r="I572" s="33"/>
      <c r="J572" s="50">
        <v>0.65</v>
      </c>
      <c r="K572" s="32">
        <f>IF(H572*I572*J572*C567 &lt;= 2000,H572*I572*J572*C567,2000)</f>
        <v>0</v>
      </c>
      <c r="L572" s="32">
        <f t="shared" si="20"/>
        <v>0</v>
      </c>
      <c r="M572"/>
      <c r="N572"/>
    </row>
    <row r="573" spans="1:14" ht="22.95" customHeight="1" x14ac:dyDescent="0.25">
      <c r="A573" s="57">
        <v>44866</v>
      </c>
      <c r="B573" s="59"/>
      <c r="C573" s="63">
        <f>IF(B573&gt;2805,B573-2805,0)</f>
        <v>0</v>
      </c>
      <c r="D573" s="15" t="s">
        <v>382</v>
      </c>
      <c r="E573" s="47"/>
      <c r="F573" s="11"/>
      <c r="G573" s="8">
        <f>IFERROR(VLOOKUP(F573,Šifranti!$F$5:$G$48,2,FALSE),0)</f>
        <v>0</v>
      </c>
      <c r="H573" s="44"/>
      <c r="I573" s="33"/>
      <c r="J573" s="50">
        <v>1.31</v>
      </c>
      <c r="K573" s="32">
        <f>IF(H573*I573*J573*C573 &lt;= 2000,H573*I573*J573*C573,2000)</f>
        <v>0</v>
      </c>
      <c r="L573" s="32">
        <f t="shared" si="20"/>
        <v>0</v>
      </c>
      <c r="M573"/>
      <c r="N573"/>
    </row>
    <row r="574" spans="1:14" ht="22.95" customHeight="1" x14ac:dyDescent="0.25">
      <c r="A574" s="58"/>
      <c r="B574" s="60"/>
      <c r="C574" s="64"/>
      <c r="D574" s="15" t="s">
        <v>383</v>
      </c>
      <c r="E574" s="47"/>
      <c r="F574" s="11"/>
      <c r="G574" s="8">
        <f>IFERROR(VLOOKUP(F574,Šifranti!$F$5:$G$48,2,FALSE),0)</f>
        <v>0</v>
      </c>
      <c r="H574" s="43">
        <f>H573</f>
        <v>0</v>
      </c>
      <c r="I574" s="33"/>
      <c r="J574" s="50">
        <v>1.31</v>
      </c>
      <c r="K574" s="32">
        <f>IF(H574*I574*J574*C573 &lt;= 2000,H574*I574*J574*C573,2000)</f>
        <v>0</v>
      </c>
      <c r="L574" s="32">
        <f t="shared" si="20"/>
        <v>0</v>
      </c>
      <c r="M574"/>
      <c r="N574"/>
    </row>
    <row r="575" spans="1:14" ht="22.95" customHeight="1" x14ac:dyDescent="0.25">
      <c r="A575" s="58"/>
      <c r="B575" s="60"/>
      <c r="C575" s="64"/>
      <c r="D575" s="8" t="s">
        <v>368</v>
      </c>
      <c r="E575" s="47"/>
      <c r="F575" s="11"/>
      <c r="G575" s="8">
        <f>IFERROR(VLOOKUP(F575,Šifranti!$F$49:$G$152,2,FALSE),0)</f>
        <v>0</v>
      </c>
      <c r="H575" s="43">
        <f>H573</f>
        <v>0</v>
      </c>
      <c r="I575" s="33"/>
      <c r="J575" s="50">
        <v>0.65</v>
      </c>
      <c r="K575" s="32">
        <f>IF(H575*I575*J575*C573 &lt;= 2000,H575*I575*J575*C573,2000)</f>
        <v>0</v>
      </c>
      <c r="L575" s="32">
        <f t="shared" si="20"/>
        <v>0</v>
      </c>
      <c r="M575"/>
      <c r="N575"/>
    </row>
    <row r="576" spans="1:14" ht="22.95" customHeight="1" x14ac:dyDescent="0.25">
      <c r="A576" s="58"/>
      <c r="B576" s="60"/>
      <c r="C576" s="64"/>
      <c r="D576" s="8" t="s">
        <v>369</v>
      </c>
      <c r="E576" s="47"/>
      <c r="F576" s="11"/>
      <c r="G576" s="8">
        <f>IFERROR(VLOOKUP(F576,Šifranti!$F$49:$G$152,2,FALSE),0)</f>
        <v>0</v>
      </c>
      <c r="H576" s="43">
        <f>H573</f>
        <v>0</v>
      </c>
      <c r="I576" s="33"/>
      <c r="J576" s="50">
        <v>0.65</v>
      </c>
      <c r="K576" s="32">
        <f>IF(H576*I576*J576*C573 &lt;= 2000,H576*I576*J576*C573,2000)</f>
        <v>0</v>
      </c>
      <c r="L576" s="32">
        <f t="shared" si="20"/>
        <v>0</v>
      </c>
      <c r="M576"/>
      <c r="N576"/>
    </row>
    <row r="577" spans="1:14" ht="22.95" customHeight="1" x14ac:dyDescent="0.25">
      <c r="A577" s="58"/>
      <c r="B577" s="60"/>
      <c r="C577" s="64"/>
      <c r="D577" s="8" t="s">
        <v>396</v>
      </c>
      <c r="E577" s="47"/>
      <c r="F577" s="11"/>
      <c r="G577" s="8">
        <f>IFERROR(VLOOKUP(F577,Šifranti!$F$49:$G$152,2,FALSE),0)</f>
        <v>0</v>
      </c>
      <c r="H577" s="43">
        <f>H573</f>
        <v>0</v>
      </c>
      <c r="I577" s="33"/>
      <c r="J577" s="50">
        <v>0.65</v>
      </c>
      <c r="K577" s="32">
        <f>IF(H577*I577*J577*C573 &lt;= 2000,H577*I577*J577*C573,2000)</f>
        <v>0</v>
      </c>
      <c r="L577" s="32">
        <f t="shared" si="20"/>
        <v>0</v>
      </c>
      <c r="M577"/>
      <c r="N577"/>
    </row>
    <row r="578" spans="1:14" ht="22.95" customHeight="1" x14ac:dyDescent="0.25">
      <c r="A578" s="58"/>
      <c r="B578" s="60"/>
      <c r="C578" s="64"/>
      <c r="D578" s="8" t="s">
        <v>397</v>
      </c>
      <c r="E578" s="47"/>
      <c r="F578" s="11"/>
      <c r="G578" s="8">
        <f>IFERROR(VLOOKUP(F578,Šifranti!$F$49:$G$152,2,FALSE),0)</f>
        <v>0</v>
      </c>
      <c r="H578" s="43">
        <f>H573</f>
        <v>0</v>
      </c>
      <c r="I578" s="33"/>
      <c r="J578" s="50">
        <v>0.65</v>
      </c>
      <c r="K578" s="32">
        <f>IF(H578*I578*J578*C573 &lt;= 2000,H578*I578*J578*C573,2000)</f>
        <v>0</v>
      </c>
      <c r="L578" s="32">
        <f t="shared" si="20"/>
        <v>0</v>
      </c>
      <c r="M578"/>
      <c r="N578"/>
    </row>
    <row r="579" spans="1:14" ht="22.95" customHeight="1" x14ac:dyDescent="0.25">
      <c r="A579" s="57">
        <v>44896</v>
      </c>
      <c r="B579" s="59"/>
      <c r="C579" s="63">
        <f>IF(B579&gt;2805,B579-2805,0)</f>
        <v>0</v>
      </c>
      <c r="D579" s="15" t="s">
        <v>382</v>
      </c>
      <c r="E579" s="47"/>
      <c r="F579" s="11"/>
      <c r="G579" s="8">
        <f>IFERROR(VLOOKUP(F579,Šifranti!$F$5:$G$48,2,FALSE),0)</f>
        <v>0</v>
      </c>
      <c r="H579" s="44"/>
      <c r="I579" s="33"/>
      <c r="J579" s="50">
        <v>1.31</v>
      </c>
      <c r="K579" s="32">
        <f>IF(H579*I579*J579*C579 &lt;= 2000,H579*I579*J579*C579,2000)</f>
        <v>0</v>
      </c>
      <c r="L579" s="32">
        <f t="shared" si="20"/>
        <v>0</v>
      </c>
      <c r="M579"/>
      <c r="N579"/>
    </row>
    <row r="580" spans="1:14" ht="22.95" customHeight="1" x14ac:dyDescent="0.25">
      <c r="A580" s="58"/>
      <c r="B580" s="60"/>
      <c r="C580" s="64"/>
      <c r="D580" s="15" t="s">
        <v>383</v>
      </c>
      <c r="E580" s="47"/>
      <c r="F580" s="11"/>
      <c r="G580" s="8">
        <f>IFERROR(VLOOKUP(F580,Šifranti!$F$5:$G$48,2,FALSE),0)</f>
        <v>0</v>
      </c>
      <c r="H580" s="43">
        <f>H579</f>
        <v>0</v>
      </c>
      <c r="I580" s="33"/>
      <c r="J580" s="50">
        <v>1.31</v>
      </c>
      <c r="K580" s="32">
        <f>IF(H580*I580*J580*C579 &lt;= 2000,H580*I580*J580*C579,2000)</f>
        <v>0</v>
      </c>
      <c r="L580" s="32">
        <f t="shared" si="20"/>
        <v>0</v>
      </c>
      <c r="M580"/>
      <c r="N580"/>
    </row>
    <row r="581" spans="1:14" ht="22.95" customHeight="1" x14ac:dyDescent="0.25">
      <c r="A581" s="58"/>
      <c r="B581" s="60"/>
      <c r="C581" s="64"/>
      <c r="D581" s="8" t="s">
        <v>368</v>
      </c>
      <c r="E581" s="47"/>
      <c r="F581" s="11"/>
      <c r="G581" s="8">
        <f>IFERROR(VLOOKUP(F581,Šifranti!$F$49:$G$152,2,FALSE),0)</f>
        <v>0</v>
      </c>
      <c r="H581" s="43">
        <f>H579</f>
        <v>0</v>
      </c>
      <c r="I581" s="33"/>
      <c r="J581" s="50">
        <v>0.65</v>
      </c>
      <c r="K581" s="32">
        <f>IF(H581*I581*J581*C579 &lt;= 2000,H581*I581*J581*C579,2000)</f>
        <v>0</v>
      </c>
      <c r="L581" s="32">
        <f t="shared" si="20"/>
        <v>0</v>
      </c>
      <c r="M581"/>
      <c r="N581"/>
    </row>
    <row r="582" spans="1:14" ht="22.95" customHeight="1" x14ac:dyDescent="0.25">
      <c r="A582" s="58"/>
      <c r="B582" s="60"/>
      <c r="C582" s="64"/>
      <c r="D582" s="8" t="s">
        <v>369</v>
      </c>
      <c r="E582" s="47"/>
      <c r="F582" s="11"/>
      <c r="G582" s="8">
        <f>IFERROR(VLOOKUP(F582,Šifranti!$F$49:$G$152,2,FALSE),0)</f>
        <v>0</v>
      </c>
      <c r="H582" s="43">
        <f>H579</f>
        <v>0</v>
      </c>
      <c r="I582" s="33"/>
      <c r="J582" s="50">
        <v>0.65</v>
      </c>
      <c r="K582" s="32">
        <f>IF(H582*I582*J582*C579 &lt;= 2000,H582*I582*J582*C579,2000)</f>
        <v>0</v>
      </c>
      <c r="L582" s="32">
        <f t="shared" si="20"/>
        <v>0</v>
      </c>
      <c r="M582"/>
      <c r="N582"/>
    </row>
    <row r="583" spans="1:14" ht="22.95" customHeight="1" x14ac:dyDescent="0.25">
      <c r="A583" s="58"/>
      <c r="B583" s="60"/>
      <c r="C583" s="64"/>
      <c r="D583" s="8" t="s">
        <v>396</v>
      </c>
      <c r="E583" s="47"/>
      <c r="F583" s="11"/>
      <c r="G583" s="8">
        <f>IFERROR(VLOOKUP(F583,Šifranti!$F$49:$G$152,2,FALSE),0)</f>
        <v>0</v>
      </c>
      <c r="H583" s="43">
        <f>H579</f>
        <v>0</v>
      </c>
      <c r="I583" s="33"/>
      <c r="J583" s="50">
        <v>0.65</v>
      </c>
      <c r="K583" s="32">
        <f>IF(H583*I583*J583*C579 &lt;= 2000,H583*I583*J583*C579,2000)</f>
        <v>0</v>
      </c>
      <c r="L583" s="32">
        <f t="shared" si="20"/>
        <v>0</v>
      </c>
      <c r="M583"/>
      <c r="N583"/>
    </row>
    <row r="584" spans="1:14" ht="22.95" customHeight="1" x14ac:dyDescent="0.25">
      <c r="A584" s="58"/>
      <c r="B584" s="60"/>
      <c r="C584" s="64"/>
      <c r="D584" s="8" t="s">
        <v>397</v>
      </c>
      <c r="E584" s="47"/>
      <c r="F584" s="11"/>
      <c r="G584" s="8">
        <f>IFERROR(VLOOKUP(F584,Šifranti!$F$49:$G$152,2,FALSE),0)</f>
        <v>0</v>
      </c>
      <c r="H584" s="43">
        <f>H579</f>
        <v>0</v>
      </c>
      <c r="I584" s="33"/>
      <c r="J584" s="50">
        <v>0.65</v>
      </c>
      <c r="K584" s="32">
        <f>IF(H584*I584*J584*C579 &lt;= 2000,H584*I584*J584*C579,2000)</f>
        <v>0</v>
      </c>
      <c r="L584" s="32">
        <f t="shared" si="20"/>
        <v>0</v>
      </c>
      <c r="M584"/>
      <c r="N584"/>
    </row>
    <row r="585" spans="1:14" ht="22.95" customHeight="1" x14ac:dyDescent="0.25">
      <c r="A585" s="34" t="s">
        <v>320</v>
      </c>
      <c r="B585" s="34"/>
      <c r="C585" s="7"/>
      <c r="D585" s="7"/>
      <c r="E585" s="7"/>
      <c r="F585" s="7"/>
      <c r="G585" s="7"/>
      <c r="H585" s="7"/>
      <c r="I585" s="7"/>
      <c r="J585" s="7"/>
      <c r="K585" s="32">
        <f>SUM(K561:K584)</f>
        <v>0</v>
      </c>
      <c r="L585" s="32">
        <f>SUM(L561:L584)</f>
        <v>0</v>
      </c>
      <c r="M585"/>
      <c r="N585"/>
    </row>
    <row r="586" spans="1:14" ht="22.95" customHeight="1" x14ac:dyDescent="0.25">
      <c r="A586"/>
      <c r="B586"/>
      <c r="C586"/>
      <c r="D586"/>
      <c r="E586"/>
      <c r="F586"/>
      <c r="G586"/>
      <c r="H586"/>
      <c r="I586"/>
      <c r="J586"/>
      <c r="K586"/>
      <c r="L586"/>
      <c r="M586"/>
      <c r="N586"/>
    </row>
    <row r="587" spans="1:14" ht="22.95" customHeight="1" x14ac:dyDescent="0.25">
      <c r="A587"/>
      <c r="B587"/>
      <c r="C587"/>
      <c r="D587"/>
      <c r="E587"/>
      <c r="F587"/>
      <c r="G587"/>
      <c r="H587"/>
      <c r="I587"/>
      <c r="J587"/>
      <c r="K587"/>
      <c r="L587"/>
      <c r="M587"/>
      <c r="N587"/>
    </row>
    <row r="588" spans="1:14" ht="22.95" customHeight="1" x14ac:dyDescent="0.25">
      <c r="A588" s="68" t="s">
        <v>487</v>
      </c>
      <c r="B588" s="69"/>
      <c r="C588" s="70"/>
      <c r="D588"/>
      <c r="E588"/>
      <c r="F588"/>
      <c r="G588"/>
      <c r="H588"/>
      <c r="I588"/>
      <c r="J588"/>
      <c r="K588"/>
      <c r="L588"/>
      <c r="M588"/>
      <c r="N588"/>
    </row>
    <row r="589" spans="1:14" ht="43.2" customHeight="1" x14ac:dyDescent="0.25">
      <c r="A589" s="9" t="s">
        <v>450</v>
      </c>
      <c r="B589" s="13" t="s">
        <v>381</v>
      </c>
      <c r="C589" s="13" t="s">
        <v>380</v>
      </c>
      <c r="D589"/>
      <c r="E589"/>
      <c r="F589"/>
      <c r="G589"/>
      <c r="H589"/>
      <c r="I589"/>
      <c r="J589"/>
      <c r="K589"/>
      <c r="L589"/>
      <c r="M589"/>
      <c r="N589"/>
    </row>
    <row r="590" spans="1:14" ht="22.95" customHeight="1" x14ac:dyDescent="0.25">
      <c r="A590" s="8" t="s">
        <v>451</v>
      </c>
      <c r="B590" s="55">
        <f>K34</f>
        <v>0</v>
      </c>
      <c r="C590" s="55">
        <f>L34</f>
        <v>0</v>
      </c>
      <c r="D590"/>
      <c r="E590"/>
      <c r="F590"/>
      <c r="G590"/>
      <c r="H590"/>
      <c r="I590"/>
      <c r="J590"/>
      <c r="K590"/>
      <c r="L590"/>
      <c r="M590"/>
      <c r="N590"/>
    </row>
    <row r="591" spans="1:14" ht="22.95" customHeight="1" x14ac:dyDescent="0.25">
      <c r="A591" s="8" t="s">
        <v>452</v>
      </c>
      <c r="B591" s="55">
        <f>K63</f>
        <v>0</v>
      </c>
      <c r="C591" s="55">
        <f>L63</f>
        <v>0</v>
      </c>
      <c r="D591"/>
      <c r="E591"/>
      <c r="F591"/>
      <c r="G591"/>
      <c r="H591"/>
      <c r="I591"/>
      <c r="J591"/>
      <c r="K591"/>
      <c r="L591"/>
      <c r="M591"/>
      <c r="N591"/>
    </row>
    <row r="592" spans="1:14" ht="22.95" customHeight="1" x14ac:dyDescent="0.25">
      <c r="A592" s="8" t="s">
        <v>453</v>
      </c>
      <c r="B592" s="55">
        <f>K92</f>
        <v>0</v>
      </c>
      <c r="C592" s="55">
        <f>L92</f>
        <v>0</v>
      </c>
      <c r="D592"/>
      <c r="E592"/>
      <c r="F592"/>
      <c r="G592"/>
      <c r="H592"/>
      <c r="I592"/>
      <c r="J592"/>
      <c r="K592"/>
      <c r="L592"/>
      <c r="M592"/>
      <c r="N592"/>
    </row>
    <row r="593" spans="1:14" ht="22.95" customHeight="1" x14ac:dyDescent="0.25">
      <c r="A593" s="8" t="s">
        <v>454</v>
      </c>
      <c r="B593" s="55">
        <f>K121</f>
        <v>0</v>
      </c>
      <c r="C593" s="55">
        <f>L121</f>
        <v>0</v>
      </c>
      <c r="D593"/>
      <c r="E593"/>
      <c r="F593"/>
      <c r="G593"/>
      <c r="H593"/>
      <c r="I593"/>
      <c r="J593"/>
      <c r="K593"/>
      <c r="L593"/>
      <c r="M593"/>
      <c r="N593"/>
    </row>
    <row r="594" spans="1:14" ht="22.95" customHeight="1" x14ac:dyDescent="0.25">
      <c r="A594" s="8" t="s">
        <v>455</v>
      </c>
      <c r="B594" s="55">
        <f>K150</f>
        <v>0</v>
      </c>
      <c r="C594" s="55">
        <f>L150</f>
        <v>0</v>
      </c>
      <c r="D594"/>
      <c r="E594"/>
      <c r="F594"/>
      <c r="G594"/>
      <c r="H594"/>
      <c r="I594"/>
      <c r="J594"/>
      <c r="K594"/>
      <c r="L594"/>
      <c r="M594"/>
      <c r="N594"/>
    </row>
    <row r="595" spans="1:14" ht="22.95" customHeight="1" x14ac:dyDescent="0.25">
      <c r="A595" s="8" t="s">
        <v>456</v>
      </c>
      <c r="B595" s="55">
        <f>K179</f>
        <v>0</v>
      </c>
      <c r="C595" s="55">
        <f>L179</f>
        <v>0</v>
      </c>
      <c r="D595"/>
      <c r="E595"/>
      <c r="F595"/>
      <c r="G595"/>
      <c r="H595"/>
      <c r="I595"/>
      <c r="J595"/>
      <c r="K595"/>
      <c r="L595"/>
      <c r="M595"/>
      <c r="N595"/>
    </row>
    <row r="596" spans="1:14" ht="22.95" customHeight="1" x14ac:dyDescent="0.25">
      <c r="A596" s="8" t="s">
        <v>457</v>
      </c>
      <c r="B596" s="55">
        <f>K208</f>
        <v>0</v>
      </c>
      <c r="C596" s="55">
        <f>L208</f>
        <v>0</v>
      </c>
      <c r="D596"/>
      <c r="E596"/>
      <c r="F596"/>
      <c r="G596"/>
      <c r="H596"/>
      <c r="I596"/>
      <c r="J596"/>
      <c r="K596"/>
      <c r="L596"/>
      <c r="M596"/>
      <c r="N596"/>
    </row>
    <row r="597" spans="1:14" ht="22.95" customHeight="1" x14ac:dyDescent="0.25">
      <c r="A597" s="8" t="s">
        <v>458</v>
      </c>
      <c r="B597" s="55">
        <f>K237</f>
        <v>0</v>
      </c>
      <c r="C597" s="55">
        <f>L237</f>
        <v>0</v>
      </c>
      <c r="D597"/>
      <c r="E597"/>
      <c r="F597"/>
      <c r="G597"/>
      <c r="H597"/>
      <c r="I597"/>
      <c r="J597"/>
      <c r="K597"/>
      <c r="L597"/>
      <c r="M597"/>
      <c r="N597"/>
    </row>
    <row r="598" spans="1:14" ht="22.95" customHeight="1" x14ac:dyDescent="0.25">
      <c r="A598" s="8" t="s">
        <v>459</v>
      </c>
      <c r="B598" s="55">
        <f>K266</f>
        <v>0</v>
      </c>
      <c r="C598" s="55">
        <f>L266</f>
        <v>0</v>
      </c>
      <c r="D598"/>
      <c r="E598"/>
      <c r="F598"/>
      <c r="G598"/>
      <c r="H598"/>
      <c r="I598"/>
      <c r="J598"/>
      <c r="K598"/>
      <c r="L598"/>
      <c r="M598"/>
      <c r="N598"/>
    </row>
    <row r="599" spans="1:14" ht="22.95" customHeight="1" x14ac:dyDescent="0.25">
      <c r="A599" s="8" t="s">
        <v>460</v>
      </c>
      <c r="B599" s="55">
        <f>K295</f>
        <v>0</v>
      </c>
      <c r="C599" s="55">
        <f>L295</f>
        <v>0</v>
      </c>
      <c r="D599"/>
      <c r="E599"/>
      <c r="F599"/>
      <c r="G599"/>
      <c r="H599"/>
      <c r="I599"/>
      <c r="J599"/>
      <c r="K599"/>
      <c r="L599"/>
      <c r="M599"/>
      <c r="N599"/>
    </row>
    <row r="600" spans="1:14" ht="22.95" customHeight="1" x14ac:dyDescent="0.25">
      <c r="A600" s="8" t="s">
        <v>461</v>
      </c>
      <c r="B600" s="55">
        <f>K324</f>
        <v>0</v>
      </c>
      <c r="C600" s="55">
        <f>L324</f>
        <v>0</v>
      </c>
      <c r="D600"/>
      <c r="E600"/>
      <c r="F600"/>
      <c r="G600"/>
      <c r="H600"/>
      <c r="I600"/>
      <c r="J600"/>
      <c r="K600"/>
      <c r="L600"/>
      <c r="M600"/>
      <c r="N600"/>
    </row>
    <row r="601" spans="1:14" ht="22.95" customHeight="1" x14ac:dyDescent="0.25">
      <c r="A601" s="8" t="s">
        <v>462</v>
      </c>
      <c r="B601" s="55">
        <f>K353</f>
        <v>0</v>
      </c>
      <c r="C601" s="55">
        <f>L353</f>
        <v>0</v>
      </c>
      <c r="D601"/>
      <c r="E601"/>
      <c r="F601"/>
      <c r="G601"/>
      <c r="H601"/>
      <c r="I601"/>
      <c r="J601"/>
      <c r="K601"/>
      <c r="L601"/>
      <c r="M601"/>
      <c r="N601"/>
    </row>
    <row r="602" spans="1:14" ht="22.95" customHeight="1" x14ac:dyDescent="0.25">
      <c r="A602" s="8" t="s">
        <v>463</v>
      </c>
      <c r="B602" s="55">
        <f>K382</f>
        <v>0</v>
      </c>
      <c r="C602" s="55">
        <f>L382</f>
        <v>0</v>
      </c>
      <c r="D602"/>
      <c r="E602"/>
      <c r="F602"/>
      <c r="G602"/>
      <c r="H602"/>
      <c r="I602"/>
      <c r="J602"/>
      <c r="K602"/>
      <c r="L602"/>
      <c r="M602"/>
      <c r="N602"/>
    </row>
    <row r="603" spans="1:14" ht="22.95" customHeight="1" x14ac:dyDescent="0.25">
      <c r="A603" s="8" t="s">
        <v>464</v>
      </c>
      <c r="B603" s="55">
        <f>K411</f>
        <v>0</v>
      </c>
      <c r="C603" s="55">
        <f>L411</f>
        <v>0</v>
      </c>
      <c r="D603"/>
      <c r="E603"/>
      <c r="F603"/>
      <c r="G603"/>
      <c r="H603"/>
      <c r="I603"/>
      <c r="J603"/>
      <c r="K603"/>
      <c r="L603"/>
      <c r="M603"/>
      <c r="N603"/>
    </row>
    <row r="604" spans="1:14" ht="22.95" customHeight="1" x14ac:dyDescent="0.25">
      <c r="A604" s="8" t="s">
        <v>465</v>
      </c>
      <c r="B604" s="55">
        <f>K440</f>
        <v>0</v>
      </c>
      <c r="C604" s="55">
        <f>L440</f>
        <v>0</v>
      </c>
      <c r="D604"/>
      <c r="E604"/>
      <c r="F604"/>
      <c r="G604"/>
      <c r="H604"/>
      <c r="I604"/>
      <c r="J604"/>
      <c r="K604"/>
      <c r="L604"/>
      <c r="M604"/>
      <c r="N604"/>
    </row>
    <row r="605" spans="1:14" ht="22.95" customHeight="1" x14ac:dyDescent="0.25">
      <c r="A605" s="8" t="s">
        <v>466</v>
      </c>
      <c r="B605" s="55">
        <f>K469</f>
        <v>0</v>
      </c>
      <c r="C605" s="55">
        <f>L469</f>
        <v>0</v>
      </c>
      <c r="D605"/>
      <c r="E605"/>
      <c r="F605"/>
      <c r="G605"/>
      <c r="H605"/>
      <c r="I605"/>
      <c r="J605"/>
      <c r="K605"/>
      <c r="L605"/>
      <c r="M605"/>
      <c r="N605"/>
    </row>
    <row r="606" spans="1:14" ht="22.95" customHeight="1" x14ac:dyDescent="0.25">
      <c r="A606" s="8" t="s">
        <v>467</v>
      </c>
      <c r="B606" s="55">
        <f>K498</f>
        <v>0</v>
      </c>
      <c r="C606" s="55">
        <f>L498</f>
        <v>0</v>
      </c>
      <c r="D606"/>
      <c r="E606"/>
      <c r="F606"/>
      <c r="G606"/>
      <c r="H606"/>
      <c r="I606"/>
      <c r="J606"/>
      <c r="K606"/>
      <c r="L606"/>
      <c r="M606"/>
      <c r="N606"/>
    </row>
    <row r="607" spans="1:14" ht="22.95" customHeight="1" x14ac:dyDescent="0.25">
      <c r="A607" s="8" t="s">
        <v>468</v>
      </c>
      <c r="B607" s="55">
        <f>K527</f>
        <v>0</v>
      </c>
      <c r="C607" s="55">
        <f>L527</f>
        <v>0</v>
      </c>
      <c r="D607"/>
      <c r="E607"/>
      <c r="F607"/>
      <c r="G607"/>
      <c r="H607"/>
      <c r="I607"/>
      <c r="J607"/>
      <c r="K607"/>
      <c r="L607"/>
      <c r="M607"/>
      <c r="N607"/>
    </row>
    <row r="608" spans="1:14" ht="22.95" customHeight="1" x14ac:dyDescent="0.25">
      <c r="A608" s="8" t="s">
        <v>469</v>
      </c>
      <c r="B608" s="55">
        <f>K556</f>
        <v>0</v>
      </c>
      <c r="C608" s="55">
        <f>L556</f>
        <v>0</v>
      </c>
      <c r="D608"/>
      <c r="E608"/>
      <c r="F608"/>
      <c r="G608"/>
      <c r="H608"/>
      <c r="I608"/>
      <c r="J608"/>
      <c r="K608"/>
      <c r="L608"/>
      <c r="M608"/>
      <c r="N608"/>
    </row>
    <row r="609" spans="1:14" ht="22.95" customHeight="1" x14ac:dyDescent="0.25">
      <c r="A609" s="8" t="s">
        <v>470</v>
      </c>
      <c r="B609" s="55">
        <f>K585</f>
        <v>0</v>
      </c>
      <c r="C609" s="55">
        <f>L585</f>
        <v>0</v>
      </c>
      <c r="D609"/>
      <c r="E609"/>
      <c r="F609"/>
      <c r="G609"/>
      <c r="H609"/>
      <c r="I609"/>
      <c r="J609"/>
      <c r="K609"/>
      <c r="L609"/>
      <c r="M609"/>
      <c r="N609"/>
    </row>
    <row r="610" spans="1:14" ht="22.95" customHeight="1" x14ac:dyDescent="0.25">
      <c r="A610" s="8" t="s">
        <v>486</v>
      </c>
      <c r="B610" s="56">
        <f>SUM(B590:B609)</f>
        <v>0</v>
      </c>
      <c r="C610" s="56">
        <f>SUM(C590:C609)</f>
        <v>0</v>
      </c>
      <c r="D610"/>
      <c r="E610"/>
      <c r="F610"/>
      <c r="G610"/>
      <c r="H610"/>
      <c r="I610"/>
      <c r="J610"/>
      <c r="K610"/>
      <c r="L610"/>
      <c r="M610"/>
      <c r="N610"/>
    </row>
    <row r="611" spans="1:14" ht="23.4" customHeight="1" x14ac:dyDescent="0.25">
      <c r="A611"/>
      <c r="B611"/>
      <c r="C611"/>
      <c r="D611"/>
      <c r="E611"/>
      <c r="F611"/>
      <c r="G611"/>
      <c r="H611"/>
      <c r="I611"/>
      <c r="J611"/>
      <c r="K611"/>
      <c r="L611"/>
      <c r="M611"/>
      <c r="N611"/>
    </row>
    <row r="612" spans="1:14" ht="22.95" customHeight="1" x14ac:dyDescent="0.25">
      <c r="A612"/>
      <c r="B612"/>
      <c r="C612"/>
      <c r="D612"/>
      <c r="E612"/>
      <c r="F612"/>
      <c r="G612"/>
      <c r="H612"/>
      <c r="I612"/>
      <c r="J612"/>
      <c r="K612"/>
      <c r="L612"/>
      <c r="M612"/>
      <c r="N612"/>
    </row>
    <row r="613" spans="1:14" ht="22.95" customHeight="1" x14ac:dyDescent="0.25">
      <c r="A613"/>
      <c r="B613"/>
      <c r="C613"/>
      <c r="D613"/>
      <c r="E613"/>
      <c r="F613"/>
      <c r="G613"/>
      <c r="H613"/>
      <c r="I613"/>
      <c r="J613"/>
      <c r="K613"/>
      <c r="L613"/>
      <c r="M613"/>
      <c r="N613"/>
    </row>
    <row r="614" spans="1:14" ht="22.95" customHeight="1" x14ac:dyDescent="0.25">
      <c r="A614"/>
      <c r="B614"/>
      <c r="C614"/>
      <c r="D614"/>
      <c r="E614"/>
      <c r="F614"/>
      <c r="G614"/>
      <c r="H614"/>
      <c r="I614"/>
      <c r="J614"/>
      <c r="K614"/>
      <c r="L614"/>
      <c r="M614"/>
      <c r="N614"/>
    </row>
    <row r="615" spans="1:14" ht="22.95" customHeight="1" x14ac:dyDescent="0.25">
      <c r="A615"/>
      <c r="B615"/>
      <c r="C615"/>
      <c r="D615"/>
      <c r="E615"/>
      <c r="F615"/>
      <c r="G615"/>
      <c r="H615"/>
      <c r="I615"/>
      <c r="J615"/>
      <c r="K615"/>
      <c r="L615"/>
      <c r="M615"/>
      <c r="N615"/>
    </row>
    <row r="616" spans="1:14" ht="22.95" customHeight="1" x14ac:dyDescent="0.25">
      <c r="A616"/>
      <c r="B616"/>
      <c r="C616"/>
      <c r="D616"/>
      <c r="E616"/>
      <c r="F616"/>
      <c r="G616"/>
      <c r="H616"/>
      <c r="I616"/>
      <c r="J616"/>
      <c r="K616"/>
      <c r="L616"/>
      <c r="M616"/>
      <c r="N616"/>
    </row>
    <row r="617" spans="1:14" ht="25.35" customHeight="1" x14ac:dyDescent="0.25">
      <c r="A617"/>
      <c r="B617"/>
      <c r="C617"/>
      <c r="D617"/>
      <c r="E617"/>
      <c r="F617"/>
      <c r="G617"/>
      <c r="H617"/>
      <c r="I617"/>
      <c r="J617"/>
      <c r="K617"/>
      <c r="L617"/>
      <c r="M617"/>
      <c r="N617"/>
    </row>
    <row r="618" spans="1:14" ht="21" customHeight="1" x14ac:dyDescent="0.25">
      <c r="A618"/>
      <c r="B618"/>
      <c r="C618"/>
      <c r="D618"/>
      <c r="E618"/>
      <c r="F618"/>
      <c r="G618"/>
      <c r="H618"/>
      <c r="I618"/>
      <c r="J618"/>
      <c r="K618"/>
      <c r="L618"/>
      <c r="M618"/>
      <c r="N618"/>
    </row>
    <row r="619" spans="1:14" ht="20.25" customHeight="1" x14ac:dyDescent="0.25">
      <c r="A619"/>
      <c r="B619"/>
      <c r="C619"/>
      <c r="D619"/>
      <c r="E619"/>
      <c r="F619"/>
      <c r="G619"/>
      <c r="H619"/>
      <c r="I619"/>
      <c r="J619"/>
      <c r="K619"/>
      <c r="L619"/>
      <c r="M619"/>
      <c r="N619"/>
    </row>
    <row r="620" spans="1:14" ht="81" customHeight="1" x14ac:dyDescent="0.25">
      <c r="A620"/>
      <c r="B620"/>
      <c r="C620"/>
      <c r="D620"/>
      <c r="E620"/>
      <c r="F620"/>
      <c r="G620"/>
      <c r="H620"/>
      <c r="I620"/>
      <c r="J620"/>
      <c r="K620"/>
      <c r="L620"/>
      <c r="M620"/>
      <c r="N620"/>
    </row>
    <row r="621" spans="1:14" ht="22.95" customHeight="1" x14ac:dyDescent="0.25">
      <c r="A621"/>
      <c r="B621"/>
      <c r="C621"/>
      <c r="D621"/>
      <c r="E621"/>
      <c r="F621"/>
      <c r="G621"/>
      <c r="H621"/>
      <c r="I621"/>
      <c r="J621"/>
      <c r="K621"/>
      <c r="L621"/>
      <c r="M621"/>
      <c r="N621"/>
    </row>
    <row r="622" spans="1:14" ht="22.95" customHeight="1" x14ac:dyDescent="0.25">
      <c r="A622"/>
      <c r="B622"/>
      <c r="C622"/>
      <c r="D622"/>
      <c r="E622"/>
      <c r="F622"/>
      <c r="G622"/>
      <c r="H622"/>
      <c r="I622"/>
      <c r="J622"/>
      <c r="K622"/>
      <c r="L622"/>
      <c r="M622"/>
      <c r="N622"/>
    </row>
    <row r="623" spans="1:14" ht="22.95" customHeight="1" x14ac:dyDescent="0.25">
      <c r="A623"/>
      <c r="B623"/>
      <c r="C623"/>
      <c r="D623"/>
      <c r="E623"/>
      <c r="F623"/>
      <c r="G623"/>
      <c r="H623"/>
      <c r="I623"/>
      <c r="J623"/>
      <c r="K623"/>
      <c r="L623"/>
      <c r="M623"/>
      <c r="N623"/>
    </row>
    <row r="624" spans="1:14" ht="22.95" customHeight="1" x14ac:dyDescent="0.25">
      <c r="A624"/>
      <c r="B624"/>
      <c r="C624"/>
      <c r="D624"/>
      <c r="E624"/>
      <c r="F624"/>
      <c r="G624"/>
      <c r="H624"/>
      <c r="I624"/>
      <c r="J624"/>
      <c r="K624"/>
      <c r="L624"/>
      <c r="M624"/>
      <c r="N624"/>
    </row>
    <row r="625" spans="1:14" ht="22.95" customHeight="1" x14ac:dyDescent="0.25">
      <c r="A625"/>
      <c r="B625"/>
      <c r="C625"/>
      <c r="D625"/>
      <c r="E625"/>
      <c r="F625"/>
      <c r="G625"/>
      <c r="H625"/>
      <c r="I625"/>
      <c r="J625"/>
      <c r="K625"/>
      <c r="L625"/>
      <c r="M625"/>
      <c r="N625"/>
    </row>
    <row r="626" spans="1:14" ht="22.95" customHeight="1" x14ac:dyDescent="0.25">
      <c r="A626"/>
      <c r="B626"/>
      <c r="C626"/>
      <c r="D626"/>
      <c r="E626"/>
      <c r="F626"/>
      <c r="G626"/>
      <c r="H626"/>
      <c r="I626"/>
      <c r="J626"/>
      <c r="K626"/>
      <c r="L626"/>
      <c r="M626"/>
      <c r="N626"/>
    </row>
    <row r="627" spans="1:14" ht="22.95" customHeight="1" x14ac:dyDescent="0.25">
      <c r="A627"/>
      <c r="B627"/>
      <c r="C627"/>
      <c r="D627"/>
      <c r="E627"/>
      <c r="F627"/>
      <c r="G627"/>
      <c r="H627"/>
      <c r="I627"/>
      <c r="J627"/>
      <c r="K627"/>
      <c r="L627"/>
      <c r="M627"/>
      <c r="N627"/>
    </row>
    <row r="628" spans="1:14" ht="22.95" customHeight="1" x14ac:dyDescent="0.25">
      <c r="A628"/>
      <c r="B628"/>
      <c r="C628"/>
      <c r="D628"/>
      <c r="E628"/>
      <c r="F628"/>
      <c r="G628"/>
      <c r="H628"/>
      <c r="I628"/>
      <c r="J628"/>
      <c r="K628"/>
      <c r="L628"/>
      <c r="M628"/>
      <c r="N628"/>
    </row>
    <row r="629" spans="1:14" ht="22.95" customHeight="1" x14ac:dyDescent="0.25">
      <c r="A629"/>
      <c r="B629"/>
      <c r="C629"/>
      <c r="D629"/>
      <c r="E629"/>
      <c r="F629"/>
      <c r="G629"/>
      <c r="H629"/>
      <c r="I629"/>
      <c r="J629"/>
      <c r="K629"/>
      <c r="L629"/>
      <c r="M629"/>
      <c r="N629"/>
    </row>
    <row r="630" spans="1:14" ht="22.95" customHeight="1" x14ac:dyDescent="0.25">
      <c r="A630"/>
      <c r="B630"/>
      <c r="C630"/>
      <c r="D630"/>
      <c r="E630"/>
      <c r="F630"/>
      <c r="G630"/>
      <c r="H630"/>
      <c r="I630"/>
      <c r="J630"/>
      <c r="K630"/>
      <c r="L630"/>
      <c r="M630"/>
      <c r="N630"/>
    </row>
    <row r="631" spans="1:14" ht="22.95" customHeight="1" x14ac:dyDescent="0.25">
      <c r="A631"/>
      <c r="B631"/>
      <c r="C631"/>
      <c r="D631"/>
      <c r="E631"/>
      <c r="F631"/>
      <c r="G631"/>
      <c r="H631"/>
      <c r="I631"/>
      <c r="J631"/>
      <c r="K631"/>
      <c r="L631"/>
      <c r="M631"/>
      <c r="N631"/>
    </row>
    <row r="632" spans="1:14" ht="22.95" customHeight="1" x14ac:dyDescent="0.25">
      <c r="A632"/>
      <c r="B632"/>
      <c r="C632"/>
      <c r="D632"/>
      <c r="E632"/>
      <c r="F632"/>
      <c r="G632"/>
      <c r="H632"/>
      <c r="I632"/>
      <c r="J632"/>
      <c r="K632"/>
      <c r="L632"/>
      <c r="M632"/>
      <c r="N632"/>
    </row>
    <row r="633" spans="1:14" ht="22.95" customHeight="1" x14ac:dyDescent="0.25">
      <c r="A633"/>
      <c r="B633"/>
      <c r="C633"/>
      <c r="D633"/>
      <c r="E633"/>
      <c r="F633"/>
      <c r="G633"/>
      <c r="H633"/>
      <c r="I633"/>
      <c r="J633"/>
      <c r="K633"/>
      <c r="L633"/>
      <c r="M633"/>
      <c r="N633"/>
    </row>
    <row r="634" spans="1:14" ht="22.95" customHeight="1" x14ac:dyDescent="0.25">
      <c r="A634"/>
      <c r="B634"/>
      <c r="C634"/>
      <c r="D634"/>
      <c r="E634"/>
      <c r="F634"/>
      <c r="G634"/>
      <c r="H634"/>
      <c r="I634"/>
      <c r="J634"/>
      <c r="K634"/>
      <c r="L634"/>
      <c r="M634"/>
      <c r="N634"/>
    </row>
    <row r="635" spans="1:14" ht="22.95" customHeight="1" x14ac:dyDescent="0.25">
      <c r="A635"/>
      <c r="B635"/>
      <c r="C635"/>
      <c r="D635"/>
      <c r="E635"/>
      <c r="F635"/>
      <c r="G635"/>
      <c r="H635"/>
      <c r="I635"/>
      <c r="J635"/>
      <c r="K635"/>
      <c r="L635"/>
      <c r="M635"/>
      <c r="N635"/>
    </row>
    <row r="636" spans="1:14" ht="22.95" customHeight="1" x14ac:dyDescent="0.25">
      <c r="A636"/>
      <c r="B636"/>
      <c r="C636"/>
      <c r="D636"/>
      <c r="E636"/>
      <c r="F636"/>
      <c r="G636"/>
      <c r="H636"/>
      <c r="I636"/>
      <c r="J636"/>
      <c r="K636"/>
      <c r="L636"/>
      <c r="M636"/>
      <c r="N636"/>
    </row>
    <row r="637" spans="1:14" ht="22.95" customHeight="1" x14ac:dyDescent="0.25">
      <c r="A637"/>
      <c r="B637"/>
      <c r="C637"/>
      <c r="D637"/>
      <c r="E637"/>
      <c r="F637"/>
      <c r="G637"/>
      <c r="H637"/>
      <c r="I637"/>
      <c r="J637"/>
      <c r="K637"/>
      <c r="L637"/>
      <c r="M637"/>
      <c r="N637"/>
    </row>
    <row r="638" spans="1:14" ht="22.95" customHeight="1" x14ac:dyDescent="0.25">
      <c r="A638"/>
      <c r="B638"/>
      <c r="C638"/>
      <c r="D638"/>
      <c r="E638"/>
      <c r="F638"/>
      <c r="G638"/>
      <c r="H638"/>
      <c r="I638"/>
      <c r="J638"/>
      <c r="K638"/>
      <c r="L638"/>
      <c r="M638"/>
      <c r="N638"/>
    </row>
    <row r="639" spans="1:14" ht="22.95" customHeight="1" x14ac:dyDescent="0.25">
      <c r="A639"/>
      <c r="B639"/>
      <c r="C639"/>
      <c r="D639"/>
      <c r="E639"/>
      <c r="F639"/>
      <c r="G639"/>
      <c r="H639"/>
      <c r="I639"/>
      <c r="J639"/>
      <c r="K639"/>
      <c r="L639"/>
      <c r="M639"/>
      <c r="N639"/>
    </row>
    <row r="640" spans="1:14" ht="22.95" customHeight="1" x14ac:dyDescent="0.25">
      <c r="A640"/>
      <c r="B640"/>
      <c r="C640"/>
      <c r="D640"/>
      <c r="E640"/>
      <c r="F640"/>
      <c r="G640"/>
      <c r="H640"/>
      <c r="I640"/>
      <c r="J640"/>
      <c r="K640"/>
      <c r="L640"/>
      <c r="M640"/>
      <c r="N640"/>
    </row>
    <row r="641" spans="1:14" ht="22.95" customHeight="1" x14ac:dyDescent="0.25">
      <c r="A641"/>
      <c r="B641"/>
      <c r="C641"/>
      <c r="D641"/>
      <c r="E641"/>
      <c r="F641"/>
      <c r="G641"/>
      <c r="H641"/>
      <c r="I641"/>
      <c r="J641"/>
      <c r="K641"/>
      <c r="L641"/>
      <c r="M641"/>
      <c r="N641"/>
    </row>
    <row r="642" spans="1:14" ht="22.95" customHeight="1" x14ac:dyDescent="0.25">
      <c r="A642"/>
      <c r="B642"/>
      <c r="C642"/>
      <c r="D642"/>
      <c r="E642"/>
      <c r="F642"/>
      <c r="G642"/>
      <c r="H642"/>
      <c r="I642"/>
      <c r="J642"/>
      <c r="K642"/>
      <c r="L642"/>
      <c r="M642"/>
      <c r="N642"/>
    </row>
    <row r="643" spans="1:14" ht="22.95" customHeight="1" x14ac:dyDescent="0.25">
      <c r="A643"/>
      <c r="B643"/>
      <c r="C643"/>
      <c r="D643"/>
      <c r="E643"/>
      <c r="F643"/>
      <c r="G643"/>
      <c r="H643"/>
      <c r="I643"/>
      <c r="J643"/>
      <c r="K643"/>
      <c r="L643"/>
      <c r="M643"/>
      <c r="N643"/>
    </row>
    <row r="644" spans="1:14" ht="22.95" customHeight="1" x14ac:dyDescent="0.25">
      <c r="A644"/>
      <c r="B644"/>
      <c r="C644"/>
      <c r="D644"/>
      <c r="E644"/>
      <c r="F644"/>
      <c r="G644"/>
      <c r="H644"/>
      <c r="I644"/>
      <c r="J644"/>
      <c r="K644"/>
      <c r="L644"/>
      <c r="M644"/>
      <c r="N644"/>
    </row>
    <row r="645" spans="1:14" ht="22.95" customHeight="1" x14ac:dyDescent="0.25">
      <c r="A645"/>
      <c r="B645"/>
      <c r="C645"/>
      <c r="D645"/>
      <c r="E645"/>
      <c r="F645"/>
      <c r="G645"/>
      <c r="H645"/>
      <c r="I645"/>
      <c r="J645"/>
      <c r="K645"/>
      <c r="L645"/>
      <c r="M645"/>
      <c r="N645"/>
    </row>
    <row r="646" spans="1:14" ht="22.95" customHeight="1" x14ac:dyDescent="0.25">
      <c r="A646"/>
      <c r="B646"/>
      <c r="C646"/>
      <c r="D646"/>
      <c r="E646"/>
      <c r="F646"/>
      <c r="G646"/>
      <c r="H646"/>
      <c r="I646"/>
      <c r="J646"/>
      <c r="K646"/>
      <c r="L646"/>
      <c r="M646"/>
      <c r="N646"/>
    </row>
    <row r="647" spans="1:14" ht="22.95" customHeight="1" x14ac:dyDescent="0.25">
      <c r="A647"/>
      <c r="B647"/>
      <c r="C647"/>
      <c r="D647"/>
      <c r="E647"/>
      <c r="F647"/>
      <c r="G647"/>
      <c r="H647"/>
      <c r="I647"/>
      <c r="J647"/>
      <c r="K647"/>
      <c r="L647"/>
      <c r="M647"/>
      <c r="N647"/>
    </row>
    <row r="648" spans="1:14" ht="22.95" customHeight="1" x14ac:dyDescent="0.25">
      <c r="A648"/>
      <c r="B648"/>
      <c r="C648"/>
      <c r="D648"/>
      <c r="E648"/>
      <c r="F648"/>
      <c r="G648"/>
      <c r="H648"/>
      <c r="I648"/>
      <c r="J648"/>
      <c r="K648"/>
      <c r="L648"/>
      <c r="M648"/>
      <c r="N648"/>
    </row>
    <row r="649" spans="1:14" ht="22.95" customHeight="1" x14ac:dyDescent="0.25">
      <c r="A649"/>
      <c r="B649"/>
      <c r="C649"/>
      <c r="D649"/>
      <c r="E649"/>
      <c r="F649"/>
      <c r="G649"/>
      <c r="H649"/>
      <c r="I649"/>
      <c r="J649"/>
      <c r="K649"/>
      <c r="L649"/>
      <c r="M649"/>
      <c r="N649"/>
    </row>
    <row r="650" spans="1:14" ht="22.95" customHeight="1" x14ac:dyDescent="0.25">
      <c r="A650"/>
      <c r="B650"/>
      <c r="C650"/>
      <c r="D650"/>
      <c r="E650"/>
      <c r="F650"/>
      <c r="G650"/>
      <c r="H650"/>
      <c r="I650"/>
      <c r="J650"/>
      <c r="K650"/>
      <c r="L650"/>
      <c r="M650"/>
      <c r="N650"/>
    </row>
    <row r="651" spans="1:14" ht="22.95" customHeight="1" x14ac:dyDescent="0.25">
      <c r="A651"/>
      <c r="B651"/>
      <c r="C651"/>
      <c r="D651"/>
      <c r="E651"/>
      <c r="F651"/>
      <c r="G651"/>
      <c r="H651"/>
      <c r="I651"/>
      <c r="J651"/>
      <c r="K651"/>
      <c r="L651"/>
      <c r="M651"/>
      <c r="N651"/>
    </row>
    <row r="652" spans="1:14" ht="22.95" customHeight="1" x14ac:dyDescent="0.25">
      <c r="A652"/>
      <c r="B652"/>
      <c r="C652"/>
      <c r="D652"/>
      <c r="E652"/>
      <c r="F652"/>
      <c r="G652"/>
      <c r="H652"/>
      <c r="I652"/>
      <c r="J652"/>
      <c r="K652"/>
      <c r="L652"/>
      <c r="M652"/>
      <c r="N652"/>
    </row>
    <row r="653" spans="1:14" ht="22.95" customHeight="1" x14ac:dyDescent="0.25">
      <c r="A653"/>
      <c r="B653"/>
      <c r="C653"/>
      <c r="D653"/>
      <c r="E653"/>
      <c r="F653"/>
      <c r="G653"/>
      <c r="H653"/>
      <c r="I653"/>
      <c r="J653"/>
      <c r="K653"/>
      <c r="L653"/>
      <c r="M653"/>
      <c r="N653"/>
    </row>
    <row r="654" spans="1:14" ht="22.95" customHeight="1" x14ac:dyDescent="0.25">
      <c r="A654"/>
      <c r="B654"/>
      <c r="C654"/>
      <c r="D654"/>
      <c r="E654"/>
      <c r="F654"/>
      <c r="G654"/>
      <c r="H654"/>
      <c r="I654"/>
      <c r="J654"/>
      <c r="K654"/>
      <c r="L654"/>
      <c r="M654"/>
      <c r="N654"/>
    </row>
    <row r="655" spans="1:14" ht="22.95" customHeight="1" x14ac:dyDescent="0.25">
      <c r="A655"/>
      <c r="B655"/>
      <c r="C655"/>
      <c r="D655"/>
      <c r="E655"/>
      <c r="F655"/>
      <c r="G655"/>
      <c r="H655"/>
      <c r="I655"/>
      <c r="J655"/>
      <c r="K655"/>
      <c r="L655"/>
      <c r="M655"/>
      <c r="N655"/>
    </row>
    <row r="656" spans="1:14" ht="22.95" customHeight="1" x14ac:dyDescent="0.25">
      <c r="A656"/>
      <c r="B656"/>
      <c r="C656"/>
      <c r="D656"/>
      <c r="E656"/>
      <c r="F656"/>
      <c r="G656"/>
      <c r="H656"/>
      <c r="I656"/>
      <c r="J656"/>
      <c r="K656"/>
      <c r="L656"/>
      <c r="M656"/>
      <c r="N656"/>
    </row>
    <row r="657" spans="1:14" ht="22.95" customHeight="1" x14ac:dyDescent="0.25">
      <c r="A657"/>
      <c r="B657"/>
      <c r="C657"/>
      <c r="D657"/>
      <c r="E657"/>
      <c r="F657"/>
      <c r="G657"/>
      <c r="H657"/>
      <c r="I657"/>
      <c r="J657"/>
      <c r="K657"/>
      <c r="L657"/>
      <c r="M657"/>
      <c r="N657"/>
    </row>
    <row r="658" spans="1:14" ht="22.95" customHeight="1" x14ac:dyDescent="0.25">
      <c r="A658"/>
      <c r="B658"/>
      <c r="C658"/>
      <c r="D658"/>
      <c r="E658"/>
      <c r="F658"/>
      <c r="G658"/>
      <c r="H658"/>
      <c r="I658"/>
      <c r="J658"/>
      <c r="K658"/>
      <c r="L658"/>
      <c r="M658"/>
      <c r="N658"/>
    </row>
    <row r="659" spans="1:14" ht="22.95" customHeight="1" x14ac:dyDescent="0.25">
      <c r="A659"/>
      <c r="B659"/>
      <c r="C659"/>
      <c r="D659"/>
      <c r="E659"/>
      <c r="F659"/>
      <c r="G659"/>
      <c r="H659"/>
      <c r="I659"/>
      <c r="J659"/>
      <c r="K659"/>
      <c r="L659"/>
      <c r="M659"/>
      <c r="N659"/>
    </row>
    <row r="660" spans="1:14" ht="22.95" customHeight="1" x14ac:dyDescent="0.25">
      <c r="A660"/>
      <c r="B660"/>
      <c r="C660"/>
      <c r="D660"/>
      <c r="E660"/>
      <c r="F660"/>
      <c r="G660"/>
      <c r="H660"/>
      <c r="I660"/>
      <c r="J660"/>
      <c r="K660"/>
      <c r="L660"/>
      <c r="M660"/>
      <c r="N660"/>
    </row>
    <row r="661" spans="1:14" ht="22.95" customHeight="1" x14ac:dyDescent="0.25">
      <c r="A661"/>
      <c r="B661"/>
      <c r="C661"/>
      <c r="D661"/>
      <c r="E661"/>
      <c r="F661"/>
      <c r="G661"/>
      <c r="H661"/>
      <c r="I661"/>
      <c r="J661"/>
      <c r="K661"/>
      <c r="L661"/>
      <c r="M661"/>
      <c r="N661"/>
    </row>
    <row r="662" spans="1:14" ht="22.95" customHeight="1" x14ac:dyDescent="0.25">
      <c r="A662"/>
      <c r="B662"/>
      <c r="C662"/>
      <c r="D662"/>
      <c r="E662"/>
      <c r="F662"/>
      <c r="G662"/>
      <c r="H662"/>
      <c r="I662"/>
      <c r="J662"/>
      <c r="K662"/>
      <c r="L662"/>
      <c r="M662"/>
      <c r="N662"/>
    </row>
    <row r="663" spans="1:14" ht="22.95" customHeight="1" x14ac:dyDescent="0.25">
      <c r="A663"/>
      <c r="B663"/>
      <c r="C663"/>
      <c r="D663"/>
      <c r="E663"/>
      <c r="F663"/>
      <c r="G663"/>
      <c r="H663"/>
      <c r="I663"/>
      <c r="J663"/>
      <c r="K663"/>
      <c r="L663"/>
      <c r="M663"/>
      <c r="N663"/>
    </row>
    <row r="664" spans="1:14" ht="22.95" customHeight="1" x14ac:dyDescent="0.25">
      <c r="A664"/>
      <c r="B664"/>
      <c r="C664"/>
      <c r="D664"/>
      <c r="E664"/>
      <c r="F664"/>
      <c r="G664"/>
      <c r="H664"/>
      <c r="I664"/>
      <c r="J664"/>
      <c r="K664"/>
      <c r="L664"/>
      <c r="M664"/>
      <c r="N664"/>
    </row>
    <row r="665" spans="1:14" ht="22.95" customHeight="1" x14ac:dyDescent="0.25">
      <c r="A665"/>
      <c r="B665"/>
      <c r="C665"/>
      <c r="D665"/>
      <c r="E665"/>
      <c r="F665"/>
      <c r="G665"/>
      <c r="H665"/>
      <c r="I665"/>
      <c r="J665"/>
      <c r="K665"/>
      <c r="L665"/>
      <c r="M665"/>
      <c r="N665"/>
    </row>
    <row r="666" spans="1:14" ht="22.95" customHeight="1" x14ac:dyDescent="0.25">
      <c r="A666"/>
      <c r="B666"/>
      <c r="C666"/>
      <c r="D666"/>
      <c r="E666"/>
      <c r="F666"/>
      <c r="G666"/>
      <c r="H666"/>
      <c r="I666"/>
      <c r="J666"/>
      <c r="K666"/>
      <c r="L666"/>
      <c r="M666"/>
      <c r="N666"/>
    </row>
    <row r="667" spans="1:14" ht="22.95" customHeight="1" x14ac:dyDescent="0.25">
      <c r="A667"/>
      <c r="B667"/>
      <c r="C667"/>
      <c r="D667"/>
      <c r="E667"/>
      <c r="F667"/>
      <c r="G667"/>
      <c r="H667"/>
      <c r="I667"/>
      <c r="J667"/>
      <c r="K667"/>
      <c r="L667"/>
      <c r="M667"/>
      <c r="N667"/>
    </row>
    <row r="668" spans="1:14" ht="22.95" customHeight="1" x14ac:dyDescent="0.25">
      <c r="A668"/>
      <c r="B668"/>
      <c r="C668"/>
      <c r="D668"/>
      <c r="E668"/>
      <c r="F668"/>
      <c r="G668"/>
      <c r="H668"/>
      <c r="I668"/>
      <c r="J668"/>
      <c r="K668"/>
      <c r="L668"/>
      <c r="M668"/>
      <c r="N668"/>
    </row>
    <row r="669" spans="1:14" ht="22.95" customHeight="1" x14ac:dyDescent="0.25">
      <c r="A669"/>
      <c r="B669"/>
      <c r="C669"/>
      <c r="D669"/>
      <c r="E669"/>
      <c r="F669"/>
      <c r="G669"/>
      <c r="H669"/>
      <c r="I669"/>
      <c r="J669"/>
      <c r="K669"/>
      <c r="L669"/>
      <c r="M669"/>
      <c r="N669"/>
    </row>
    <row r="670" spans="1:14" ht="22.95" customHeight="1" x14ac:dyDescent="0.25">
      <c r="A670"/>
      <c r="B670"/>
      <c r="C670"/>
      <c r="D670"/>
      <c r="E670"/>
      <c r="F670"/>
      <c r="G670"/>
      <c r="H670"/>
      <c r="I670"/>
      <c r="J670"/>
      <c r="K670"/>
      <c r="L670"/>
      <c r="M670"/>
      <c r="N670"/>
    </row>
    <row r="671" spans="1:14" ht="22.95" customHeight="1" x14ac:dyDescent="0.25">
      <c r="A671"/>
      <c r="B671"/>
      <c r="C671"/>
      <c r="D671"/>
      <c r="E671"/>
      <c r="F671"/>
      <c r="G671"/>
      <c r="H671"/>
      <c r="I671"/>
      <c r="J671"/>
      <c r="K671"/>
      <c r="L671"/>
      <c r="M671"/>
      <c r="N671"/>
    </row>
    <row r="672" spans="1:14" ht="22.95" customHeight="1" x14ac:dyDescent="0.25">
      <c r="A672"/>
      <c r="B672"/>
      <c r="C672"/>
      <c r="D672"/>
      <c r="E672"/>
      <c r="F672"/>
      <c r="G672"/>
      <c r="H672"/>
      <c r="I672"/>
      <c r="J672"/>
      <c r="K672"/>
      <c r="L672"/>
      <c r="M672"/>
      <c r="N672"/>
    </row>
    <row r="673" spans="1:14" ht="22.95" customHeight="1" x14ac:dyDescent="0.25">
      <c r="A673"/>
      <c r="B673"/>
      <c r="C673"/>
      <c r="D673"/>
      <c r="E673"/>
      <c r="F673"/>
      <c r="G673"/>
      <c r="H673"/>
      <c r="I673"/>
      <c r="J673"/>
      <c r="K673"/>
      <c r="L673"/>
      <c r="M673"/>
      <c r="N673"/>
    </row>
    <row r="674" spans="1:14" ht="22.95" customHeight="1" x14ac:dyDescent="0.25">
      <c r="A674"/>
      <c r="B674"/>
      <c r="C674"/>
      <c r="D674"/>
      <c r="E674"/>
      <c r="F674"/>
      <c r="G674"/>
      <c r="H674"/>
      <c r="I674"/>
      <c r="J674"/>
      <c r="K674"/>
      <c r="L674"/>
      <c r="M674"/>
      <c r="N674"/>
    </row>
    <row r="675" spans="1:14" ht="22.95" customHeight="1" x14ac:dyDescent="0.25">
      <c r="A675"/>
      <c r="B675"/>
      <c r="C675"/>
      <c r="D675"/>
      <c r="E675"/>
      <c r="F675"/>
      <c r="G675"/>
      <c r="H675"/>
      <c r="I675"/>
      <c r="J675"/>
      <c r="K675"/>
      <c r="L675"/>
      <c r="M675"/>
      <c r="N675"/>
    </row>
    <row r="676" spans="1:14" ht="22.95" customHeight="1" x14ac:dyDescent="0.25">
      <c r="A676"/>
      <c r="B676"/>
      <c r="C676"/>
      <c r="D676"/>
      <c r="E676"/>
      <c r="F676"/>
      <c r="G676"/>
      <c r="H676"/>
      <c r="I676"/>
      <c r="J676"/>
      <c r="K676"/>
      <c r="L676"/>
      <c r="M676"/>
      <c r="N676"/>
    </row>
    <row r="677" spans="1:14" ht="22.95" customHeight="1" x14ac:dyDescent="0.25">
      <c r="A677"/>
      <c r="B677"/>
      <c r="C677"/>
      <c r="D677"/>
      <c r="E677"/>
      <c r="F677"/>
      <c r="G677"/>
      <c r="H677"/>
      <c r="I677"/>
      <c r="J677"/>
      <c r="K677"/>
      <c r="L677"/>
      <c r="M677"/>
      <c r="N677"/>
    </row>
    <row r="678" spans="1:14" ht="22.95" customHeight="1" x14ac:dyDescent="0.25">
      <c r="A678"/>
      <c r="B678"/>
      <c r="C678"/>
      <c r="D678"/>
      <c r="E678"/>
      <c r="F678"/>
      <c r="G678"/>
      <c r="H678"/>
      <c r="I678"/>
      <c r="J678"/>
      <c r="K678"/>
      <c r="L678"/>
      <c r="M678"/>
      <c r="N678"/>
    </row>
    <row r="679" spans="1:14" ht="22.95" customHeight="1" x14ac:dyDescent="0.25">
      <c r="A679"/>
      <c r="B679"/>
      <c r="C679"/>
      <c r="D679"/>
      <c r="E679"/>
      <c r="F679"/>
      <c r="G679"/>
      <c r="H679"/>
      <c r="I679"/>
      <c r="J679"/>
      <c r="K679"/>
      <c r="L679"/>
      <c r="M679"/>
      <c r="N679"/>
    </row>
    <row r="680" spans="1:14" ht="22.95" customHeight="1" x14ac:dyDescent="0.25">
      <c r="A680"/>
      <c r="B680"/>
      <c r="C680"/>
      <c r="D680"/>
      <c r="E680"/>
      <c r="F680"/>
      <c r="G680"/>
      <c r="H680"/>
      <c r="I680"/>
      <c r="J680"/>
      <c r="K680"/>
      <c r="L680"/>
      <c r="M680"/>
      <c r="N680"/>
    </row>
    <row r="681" spans="1:14" ht="22.95" customHeight="1" x14ac:dyDescent="0.25">
      <c r="A681"/>
      <c r="B681"/>
      <c r="C681"/>
      <c r="D681"/>
      <c r="E681"/>
      <c r="F681"/>
      <c r="G681"/>
      <c r="H681"/>
      <c r="I681"/>
      <c r="J681"/>
      <c r="K681"/>
      <c r="L681"/>
      <c r="M681"/>
      <c r="N681"/>
    </row>
    <row r="682" spans="1:14" ht="21.6" customHeight="1" x14ac:dyDescent="0.25">
      <c r="A682"/>
      <c r="B682"/>
      <c r="C682"/>
      <c r="D682"/>
      <c r="E682"/>
      <c r="F682"/>
      <c r="G682"/>
      <c r="H682"/>
      <c r="I682"/>
      <c r="J682"/>
      <c r="K682"/>
      <c r="L682"/>
      <c r="M682"/>
      <c r="N682"/>
    </row>
    <row r="683" spans="1:14" ht="21" customHeight="1" x14ac:dyDescent="0.25">
      <c r="A683"/>
      <c r="B683"/>
      <c r="C683"/>
      <c r="D683"/>
      <c r="E683"/>
      <c r="F683"/>
      <c r="G683"/>
      <c r="H683"/>
      <c r="I683"/>
      <c r="J683"/>
      <c r="K683"/>
      <c r="L683"/>
      <c r="M683"/>
      <c r="N683"/>
    </row>
    <row r="684" spans="1:14" ht="100.2" customHeight="1" x14ac:dyDescent="0.25">
      <c r="A684"/>
      <c r="B684"/>
      <c r="C684"/>
      <c r="D684"/>
      <c r="E684"/>
      <c r="F684"/>
      <c r="G684"/>
      <c r="H684"/>
      <c r="I684"/>
      <c r="J684"/>
      <c r="K684"/>
      <c r="L684"/>
      <c r="M684"/>
      <c r="N684"/>
    </row>
    <row r="685" spans="1:14" ht="19.95" customHeight="1" x14ac:dyDescent="0.25">
      <c r="A685"/>
      <c r="B685"/>
      <c r="C685"/>
      <c r="D685"/>
      <c r="E685"/>
      <c r="F685"/>
      <c r="G685"/>
      <c r="H685"/>
      <c r="I685"/>
      <c r="J685"/>
      <c r="K685"/>
      <c r="L685"/>
      <c r="M685"/>
      <c r="N685"/>
    </row>
    <row r="686" spans="1:14" ht="22.95" customHeight="1" x14ac:dyDescent="0.25">
      <c r="A686"/>
      <c r="B686"/>
      <c r="C686"/>
      <c r="D686"/>
      <c r="E686"/>
      <c r="F686"/>
      <c r="G686"/>
      <c r="H686"/>
      <c r="I686"/>
      <c r="J686"/>
      <c r="K686"/>
      <c r="L686"/>
      <c r="M686"/>
      <c r="N686"/>
    </row>
    <row r="687" spans="1:14" ht="22.95" customHeight="1" x14ac:dyDescent="0.25">
      <c r="A687"/>
      <c r="B687"/>
      <c r="C687"/>
      <c r="D687"/>
      <c r="E687"/>
      <c r="F687"/>
      <c r="G687"/>
      <c r="H687"/>
      <c r="I687"/>
      <c r="J687"/>
      <c r="K687"/>
      <c r="L687"/>
      <c r="M687"/>
      <c r="N687"/>
    </row>
    <row r="688" spans="1:14" ht="22.95" customHeight="1" x14ac:dyDescent="0.25">
      <c r="A688"/>
      <c r="B688"/>
      <c r="C688"/>
      <c r="D688"/>
      <c r="E688"/>
      <c r="F688"/>
      <c r="G688"/>
      <c r="H688"/>
      <c r="I688"/>
      <c r="J688"/>
      <c r="K688"/>
      <c r="L688"/>
      <c r="M688"/>
      <c r="N688"/>
    </row>
    <row r="689" spans="1:14" ht="22.95" customHeight="1" x14ac:dyDescent="0.25">
      <c r="A689"/>
      <c r="B689"/>
      <c r="C689"/>
      <c r="D689"/>
      <c r="E689"/>
      <c r="F689"/>
      <c r="G689"/>
      <c r="H689"/>
      <c r="I689"/>
      <c r="J689"/>
      <c r="K689"/>
      <c r="L689"/>
      <c r="M689"/>
      <c r="N689"/>
    </row>
    <row r="690" spans="1:14" ht="22.95" customHeight="1" x14ac:dyDescent="0.25">
      <c r="A690"/>
      <c r="B690"/>
      <c r="C690"/>
      <c r="D690"/>
      <c r="E690"/>
      <c r="F690"/>
      <c r="G690"/>
      <c r="H690"/>
      <c r="I690"/>
      <c r="J690"/>
      <c r="K690"/>
      <c r="L690"/>
      <c r="M690"/>
      <c r="N690"/>
    </row>
    <row r="691" spans="1:14" ht="22.95" customHeight="1" x14ac:dyDescent="0.25">
      <c r="A691"/>
      <c r="B691"/>
      <c r="C691"/>
      <c r="D691"/>
      <c r="E691"/>
      <c r="F691"/>
      <c r="G691"/>
      <c r="H691"/>
      <c r="I691"/>
      <c r="J691"/>
      <c r="K691"/>
      <c r="L691"/>
      <c r="M691"/>
      <c r="N691"/>
    </row>
    <row r="692" spans="1:14" ht="22.95" customHeight="1" x14ac:dyDescent="0.25">
      <c r="A692"/>
      <c r="B692"/>
      <c r="C692"/>
      <c r="D692"/>
      <c r="E692"/>
      <c r="F692"/>
      <c r="G692"/>
      <c r="H692"/>
      <c r="I692"/>
      <c r="J692"/>
      <c r="K692"/>
      <c r="L692"/>
      <c r="M692"/>
      <c r="N692"/>
    </row>
    <row r="693" spans="1:14" ht="22.95" customHeight="1" x14ac:dyDescent="0.25">
      <c r="A693"/>
      <c r="B693"/>
      <c r="C693"/>
      <c r="D693"/>
      <c r="E693"/>
      <c r="F693"/>
      <c r="G693"/>
      <c r="H693"/>
      <c r="I693"/>
      <c r="J693"/>
      <c r="K693"/>
      <c r="L693"/>
      <c r="M693"/>
      <c r="N693"/>
    </row>
    <row r="694" spans="1:14" ht="22.95" customHeight="1" x14ac:dyDescent="0.25">
      <c r="A694"/>
      <c r="B694"/>
      <c r="C694"/>
      <c r="D694"/>
      <c r="E694"/>
      <c r="F694"/>
      <c r="G694"/>
      <c r="H694"/>
      <c r="I694"/>
      <c r="J694"/>
      <c r="K694"/>
      <c r="L694"/>
      <c r="M694"/>
      <c r="N694"/>
    </row>
    <row r="695" spans="1:14" ht="22.95" customHeight="1" x14ac:dyDescent="0.25">
      <c r="A695"/>
      <c r="B695"/>
      <c r="C695"/>
      <c r="D695"/>
      <c r="E695"/>
      <c r="F695"/>
      <c r="G695"/>
      <c r="H695"/>
      <c r="I695"/>
      <c r="J695"/>
      <c r="K695"/>
      <c r="L695"/>
      <c r="M695"/>
      <c r="N695"/>
    </row>
    <row r="696" spans="1:14" ht="22.95" customHeight="1" x14ac:dyDescent="0.25">
      <c r="A696"/>
      <c r="B696"/>
      <c r="C696"/>
      <c r="D696"/>
      <c r="E696"/>
      <c r="F696"/>
      <c r="G696"/>
      <c r="H696"/>
      <c r="I696"/>
      <c r="J696"/>
      <c r="K696"/>
      <c r="L696"/>
      <c r="M696"/>
      <c r="N696"/>
    </row>
    <row r="697" spans="1:14" ht="22.95" customHeight="1" x14ac:dyDescent="0.25">
      <c r="A697"/>
      <c r="B697"/>
      <c r="C697"/>
      <c r="D697"/>
      <c r="E697"/>
      <c r="F697"/>
      <c r="G697"/>
      <c r="H697"/>
      <c r="I697"/>
      <c r="J697"/>
      <c r="K697"/>
      <c r="L697"/>
      <c r="M697"/>
      <c r="N697"/>
    </row>
    <row r="698" spans="1:14" ht="22.95" customHeight="1" x14ac:dyDescent="0.25">
      <c r="A698"/>
      <c r="B698"/>
      <c r="C698"/>
      <c r="D698"/>
      <c r="E698"/>
      <c r="F698"/>
      <c r="G698"/>
      <c r="H698"/>
      <c r="I698"/>
      <c r="J698"/>
      <c r="K698"/>
      <c r="L698"/>
      <c r="M698"/>
      <c r="N698"/>
    </row>
    <row r="699" spans="1:14" ht="22.95" customHeight="1" x14ac:dyDescent="0.25">
      <c r="A699"/>
      <c r="B699"/>
      <c r="C699"/>
      <c r="D699"/>
      <c r="E699"/>
      <c r="F699"/>
      <c r="G699"/>
      <c r="H699"/>
      <c r="I699"/>
      <c r="J699"/>
      <c r="K699"/>
      <c r="L699"/>
      <c r="M699"/>
      <c r="N699"/>
    </row>
    <row r="700" spans="1:14" ht="22.95" customHeight="1" x14ac:dyDescent="0.25">
      <c r="A700"/>
      <c r="B700"/>
      <c r="C700"/>
      <c r="D700"/>
      <c r="E700"/>
      <c r="F700"/>
      <c r="G700"/>
      <c r="H700"/>
      <c r="I700"/>
      <c r="J700"/>
      <c r="K700"/>
      <c r="L700"/>
      <c r="M700"/>
      <c r="N700"/>
    </row>
    <row r="701" spans="1:14" ht="22.95" customHeight="1" x14ac:dyDescent="0.25">
      <c r="A701"/>
      <c r="B701"/>
      <c r="C701"/>
      <c r="D701"/>
      <c r="E701"/>
      <c r="F701"/>
      <c r="G701"/>
      <c r="H701"/>
      <c r="I701"/>
      <c r="J701"/>
      <c r="K701"/>
      <c r="L701"/>
      <c r="M701"/>
      <c r="N701"/>
    </row>
    <row r="702" spans="1:14" ht="22.95" customHeight="1" x14ac:dyDescent="0.25">
      <c r="A702"/>
      <c r="B702"/>
      <c r="C702"/>
      <c r="D702"/>
      <c r="E702"/>
      <c r="F702"/>
      <c r="G702"/>
      <c r="H702"/>
      <c r="I702"/>
      <c r="J702"/>
      <c r="K702"/>
      <c r="L702"/>
      <c r="M702"/>
      <c r="N702"/>
    </row>
    <row r="703" spans="1:14" ht="22.95" customHeight="1" x14ac:dyDescent="0.25">
      <c r="A703"/>
      <c r="B703"/>
      <c r="C703"/>
      <c r="D703"/>
      <c r="E703"/>
      <c r="F703"/>
      <c r="G703"/>
      <c r="H703"/>
      <c r="I703"/>
      <c r="J703"/>
      <c r="K703"/>
      <c r="L703"/>
      <c r="M703"/>
      <c r="N703"/>
    </row>
    <row r="704" spans="1:14" ht="22.95" customHeight="1" x14ac:dyDescent="0.25">
      <c r="A704"/>
      <c r="B704"/>
      <c r="C704"/>
      <c r="D704"/>
      <c r="E704"/>
      <c r="F704"/>
      <c r="G704"/>
      <c r="H704"/>
      <c r="I704"/>
      <c r="J704"/>
      <c r="K704"/>
      <c r="L704"/>
      <c r="M704"/>
      <c r="N704"/>
    </row>
    <row r="705" spans="1:14" ht="22.95" customHeight="1" x14ac:dyDescent="0.25">
      <c r="A705"/>
      <c r="B705"/>
      <c r="C705"/>
      <c r="D705"/>
      <c r="E705"/>
      <c r="F705"/>
      <c r="G705"/>
      <c r="H705"/>
      <c r="I705"/>
      <c r="J705"/>
      <c r="K705"/>
      <c r="L705"/>
      <c r="M705"/>
      <c r="N705"/>
    </row>
    <row r="706" spans="1:14" ht="22.95" customHeight="1" x14ac:dyDescent="0.25">
      <c r="A706"/>
      <c r="B706"/>
      <c r="C706"/>
      <c r="D706"/>
      <c r="E706"/>
      <c r="F706"/>
      <c r="G706"/>
      <c r="H706"/>
      <c r="I706"/>
      <c r="J706"/>
      <c r="K706"/>
      <c r="L706"/>
      <c r="M706"/>
      <c r="N706"/>
    </row>
    <row r="707" spans="1:14" ht="22.95" customHeight="1" x14ac:dyDescent="0.25">
      <c r="A707"/>
      <c r="B707"/>
      <c r="C707"/>
      <c r="D707"/>
      <c r="E707"/>
      <c r="F707"/>
      <c r="G707"/>
      <c r="H707"/>
      <c r="I707"/>
      <c r="J707"/>
      <c r="K707"/>
      <c r="L707"/>
      <c r="M707"/>
      <c r="N707"/>
    </row>
    <row r="708" spans="1:14" ht="22.95" customHeight="1" x14ac:dyDescent="0.25">
      <c r="A708"/>
      <c r="B708"/>
      <c r="C708"/>
      <c r="D708"/>
      <c r="E708"/>
      <c r="F708"/>
      <c r="G708"/>
      <c r="H708"/>
      <c r="I708"/>
      <c r="J708"/>
      <c r="K708"/>
      <c r="L708"/>
      <c r="M708"/>
      <c r="N708"/>
    </row>
    <row r="709" spans="1:14" ht="22.95" customHeight="1" x14ac:dyDescent="0.25">
      <c r="A709"/>
      <c r="B709"/>
      <c r="C709"/>
      <c r="D709"/>
      <c r="E709"/>
      <c r="F709"/>
      <c r="G709"/>
      <c r="H709"/>
      <c r="I709"/>
      <c r="J709"/>
      <c r="K709"/>
      <c r="L709"/>
      <c r="M709"/>
      <c r="N709"/>
    </row>
    <row r="710" spans="1:14" ht="22.95" customHeight="1" x14ac:dyDescent="0.25">
      <c r="A710"/>
      <c r="B710"/>
      <c r="C710"/>
      <c r="D710"/>
      <c r="E710"/>
      <c r="F710"/>
      <c r="G710"/>
      <c r="H710"/>
      <c r="I710"/>
      <c r="J710"/>
      <c r="K710"/>
      <c r="L710"/>
      <c r="M710"/>
      <c r="N710"/>
    </row>
    <row r="711" spans="1:14" ht="22.95" customHeight="1" x14ac:dyDescent="0.25">
      <c r="A711"/>
      <c r="B711"/>
      <c r="C711"/>
      <c r="D711"/>
      <c r="E711"/>
      <c r="F711"/>
      <c r="G711"/>
      <c r="H711"/>
      <c r="I711"/>
      <c r="J711"/>
      <c r="K711"/>
      <c r="L711"/>
      <c r="M711"/>
      <c r="N711"/>
    </row>
    <row r="712" spans="1:14" ht="22.95" customHeight="1" x14ac:dyDescent="0.25">
      <c r="A712"/>
      <c r="B712"/>
      <c r="C712"/>
      <c r="D712"/>
      <c r="E712"/>
      <c r="F712"/>
      <c r="G712"/>
      <c r="H712"/>
      <c r="I712"/>
      <c r="J712"/>
      <c r="K712"/>
      <c r="L712"/>
      <c r="M712"/>
      <c r="N712"/>
    </row>
    <row r="713" spans="1:14" ht="22.95" customHeight="1" x14ac:dyDescent="0.25">
      <c r="A713"/>
      <c r="B713"/>
      <c r="C713"/>
      <c r="D713"/>
      <c r="E713"/>
      <c r="F713"/>
      <c r="G713"/>
      <c r="H713"/>
      <c r="I713"/>
      <c r="J713"/>
      <c r="K713"/>
      <c r="L713"/>
      <c r="M713"/>
      <c r="N713"/>
    </row>
    <row r="714" spans="1:14" ht="22.95" customHeight="1" x14ac:dyDescent="0.25">
      <c r="A714"/>
      <c r="B714"/>
      <c r="C714"/>
      <c r="D714"/>
      <c r="E714"/>
      <c r="F714"/>
      <c r="G714"/>
      <c r="H714"/>
      <c r="I714"/>
      <c r="J714"/>
      <c r="K714"/>
      <c r="L714"/>
      <c r="M714"/>
      <c r="N714"/>
    </row>
    <row r="715" spans="1:14" ht="22.95" customHeight="1" x14ac:dyDescent="0.25">
      <c r="A715"/>
      <c r="B715"/>
      <c r="C715"/>
      <c r="D715"/>
      <c r="E715"/>
      <c r="F715"/>
      <c r="G715"/>
      <c r="H715"/>
      <c r="I715"/>
      <c r="J715"/>
      <c r="K715"/>
      <c r="L715"/>
      <c r="M715"/>
      <c r="N715"/>
    </row>
    <row r="716" spans="1:14" ht="22.95" customHeight="1" x14ac:dyDescent="0.25">
      <c r="A716"/>
      <c r="B716"/>
      <c r="C716"/>
      <c r="D716"/>
      <c r="E716"/>
      <c r="F716"/>
      <c r="G716"/>
      <c r="H716"/>
      <c r="I716"/>
      <c r="J716"/>
      <c r="K716"/>
      <c r="L716"/>
      <c r="M716"/>
      <c r="N716"/>
    </row>
    <row r="717" spans="1:14" ht="22.95" customHeight="1" x14ac:dyDescent="0.25">
      <c r="A717"/>
      <c r="B717"/>
      <c r="C717"/>
      <c r="D717"/>
      <c r="E717"/>
      <c r="F717"/>
      <c r="G717"/>
      <c r="H717"/>
      <c r="I717"/>
      <c r="J717"/>
      <c r="K717"/>
      <c r="L717"/>
      <c r="M717"/>
      <c r="N717"/>
    </row>
    <row r="718" spans="1:14" ht="22.95" customHeight="1" x14ac:dyDescent="0.25">
      <c r="A718"/>
      <c r="B718"/>
      <c r="C718"/>
      <c r="D718"/>
      <c r="E718"/>
      <c r="F718"/>
      <c r="G718"/>
      <c r="H718"/>
      <c r="I718"/>
      <c r="J718"/>
      <c r="K718"/>
      <c r="L718"/>
      <c r="M718"/>
      <c r="N718"/>
    </row>
    <row r="719" spans="1:14" ht="22.95" customHeight="1" x14ac:dyDescent="0.25">
      <c r="A719"/>
      <c r="B719"/>
      <c r="C719"/>
      <c r="D719"/>
      <c r="E719"/>
      <c r="F719"/>
      <c r="G719"/>
      <c r="H719"/>
      <c r="I719"/>
      <c r="J719"/>
      <c r="K719"/>
      <c r="L719"/>
      <c r="M719"/>
      <c r="N719"/>
    </row>
    <row r="720" spans="1:14" ht="22.95" customHeight="1" x14ac:dyDescent="0.25">
      <c r="A720"/>
      <c r="B720"/>
      <c r="C720"/>
      <c r="D720"/>
      <c r="E720"/>
      <c r="F720"/>
      <c r="G720"/>
      <c r="H720"/>
      <c r="I720"/>
      <c r="J720"/>
      <c r="K720"/>
      <c r="L720"/>
      <c r="M720"/>
      <c r="N720"/>
    </row>
    <row r="721" spans="1:14" ht="22.95" customHeight="1" x14ac:dyDescent="0.25">
      <c r="A721"/>
      <c r="B721"/>
      <c r="C721"/>
      <c r="D721"/>
      <c r="E721"/>
      <c r="F721"/>
      <c r="G721"/>
      <c r="H721"/>
      <c r="I721"/>
      <c r="J721"/>
      <c r="K721"/>
      <c r="L721"/>
      <c r="M721"/>
      <c r="N721"/>
    </row>
    <row r="722" spans="1:14" ht="22.95" customHeight="1" x14ac:dyDescent="0.25">
      <c r="A722"/>
      <c r="B722"/>
      <c r="C722"/>
      <c r="D722"/>
      <c r="E722"/>
      <c r="F722"/>
      <c r="G722"/>
      <c r="H722"/>
      <c r="I722"/>
      <c r="J722"/>
      <c r="K722"/>
      <c r="L722"/>
      <c r="M722"/>
      <c r="N722"/>
    </row>
    <row r="723" spans="1:14" ht="22.95" customHeight="1" x14ac:dyDescent="0.25">
      <c r="A723"/>
      <c r="B723"/>
      <c r="C723"/>
      <c r="D723"/>
      <c r="E723"/>
      <c r="F723"/>
      <c r="G723"/>
      <c r="H723"/>
      <c r="I723"/>
      <c r="J723"/>
      <c r="K723"/>
      <c r="L723"/>
      <c r="M723"/>
      <c r="N723"/>
    </row>
    <row r="724" spans="1:14" ht="22.95" customHeight="1" x14ac:dyDescent="0.25">
      <c r="A724"/>
      <c r="B724"/>
      <c r="C724"/>
      <c r="D724"/>
      <c r="E724"/>
      <c r="F724"/>
      <c r="G724"/>
      <c r="H724"/>
      <c r="I724"/>
      <c r="J724"/>
      <c r="K724"/>
      <c r="L724"/>
      <c r="M724"/>
      <c r="N724"/>
    </row>
    <row r="725" spans="1:14" ht="22.95" customHeight="1" x14ac:dyDescent="0.25">
      <c r="A725"/>
      <c r="B725"/>
      <c r="C725"/>
      <c r="D725"/>
      <c r="E725"/>
      <c r="F725"/>
      <c r="G725"/>
      <c r="H725"/>
      <c r="I725"/>
      <c r="J725"/>
      <c r="K725"/>
      <c r="L725"/>
      <c r="M725"/>
      <c r="N725"/>
    </row>
    <row r="726" spans="1:14" ht="22.95" customHeight="1" x14ac:dyDescent="0.25">
      <c r="A726"/>
      <c r="B726"/>
      <c r="C726"/>
      <c r="D726"/>
      <c r="E726"/>
      <c r="F726"/>
      <c r="G726"/>
      <c r="H726"/>
      <c r="I726"/>
      <c r="J726"/>
      <c r="K726"/>
      <c r="L726"/>
      <c r="M726"/>
      <c r="N726"/>
    </row>
    <row r="727" spans="1:14" ht="22.95" customHeight="1" x14ac:dyDescent="0.25">
      <c r="A727"/>
      <c r="B727"/>
      <c r="C727"/>
      <c r="D727"/>
      <c r="E727"/>
      <c r="F727"/>
      <c r="G727"/>
      <c r="H727"/>
      <c r="I727"/>
      <c r="J727"/>
      <c r="K727"/>
      <c r="L727"/>
      <c r="M727"/>
      <c r="N727"/>
    </row>
    <row r="728" spans="1:14" ht="22.95" customHeight="1" x14ac:dyDescent="0.25">
      <c r="A728"/>
      <c r="B728"/>
      <c r="C728"/>
      <c r="D728"/>
      <c r="E728"/>
      <c r="F728"/>
      <c r="G728"/>
      <c r="H728"/>
      <c r="I728"/>
      <c r="J728"/>
      <c r="K728"/>
      <c r="L728"/>
      <c r="M728"/>
      <c r="N728"/>
    </row>
    <row r="729" spans="1:14" ht="22.95" customHeight="1" x14ac:dyDescent="0.25">
      <c r="A729"/>
      <c r="B729"/>
      <c r="C729"/>
      <c r="D729"/>
      <c r="E729"/>
      <c r="F729"/>
      <c r="G729"/>
      <c r="H729"/>
      <c r="I729"/>
      <c r="J729"/>
      <c r="K729"/>
      <c r="L729"/>
      <c r="M729"/>
      <c r="N729"/>
    </row>
    <row r="730" spans="1:14" ht="22.95" customHeight="1" x14ac:dyDescent="0.25">
      <c r="A730"/>
      <c r="B730"/>
      <c r="C730"/>
      <c r="D730"/>
      <c r="E730"/>
      <c r="F730"/>
      <c r="G730"/>
      <c r="H730"/>
      <c r="I730"/>
      <c r="J730"/>
      <c r="K730"/>
      <c r="L730"/>
      <c r="M730"/>
      <c r="N730"/>
    </row>
    <row r="731" spans="1:14" ht="22.95" customHeight="1" x14ac:dyDescent="0.25">
      <c r="A731"/>
      <c r="B731"/>
      <c r="C731"/>
      <c r="D731"/>
      <c r="E731"/>
      <c r="F731"/>
      <c r="G731"/>
      <c r="H731"/>
      <c r="I731"/>
      <c r="J731"/>
      <c r="K731"/>
      <c r="L731"/>
      <c r="M731"/>
      <c r="N731"/>
    </row>
    <row r="732" spans="1:14" ht="22.95" customHeight="1" x14ac:dyDescent="0.25">
      <c r="A732"/>
      <c r="B732"/>
      <c r="C732"/>
      <c r="D732"/>
      <c r="E732"/>
      <c r="F732"/>
      <c r="G732"/>
      <c r="H732"/>
      <c r="I732"/>
      <c r="J732"/>
      <c r="K732"/>
      <c r="L732"/>
      <c r="M732"/>
      <c r="N732"/>
    </row>
    <row r="733" spans="1:14" ht="22.95" customHeight="1" x14ac:dyDescent="0.25">
      <c r="A733"/>
      <c r="B733"/>
      <c r="C733"/>
      <c r="D733"/>
      <c r="E733"/>
      <c r="F733"/>
      <c r="G733"/>
      <c r="H733"/>
      <c r="I733"/>
      <c r="J733"/>
      <c r="K733"/>
      <c r="L733"/>
      <c r="M733"/>
      <c r="N733"/>
    </row>
    <row r="734" spans="1:14" ht="22.95" customHeight="1" x14ac:dyDescent="0.25">
      <c r="A734"/>
      <c r="B734"/>
      <c r="C734"/>
      <c r="D734"/>
      <c r="E734"/>
      <c r="F734"/>
      <c r="G734"/>
      <c r="H734"/>
      <c r="I734"/>
      <c r="J734"/>
      <c r="K734"/>
      <c r="L734"/>
      <c r="M734"/>
      <c r="N734"/>
    </row>
    <row r="735" spans="1:14" ht="22.95" customHeight="1" x14ac:dyDescent="0.25">
      <c r="A735"/>
      <c r="B735"/>
      <c r="C735"/>
      <c r="D735"/>
      <c r="E735"/>
      <c r="F735"/>
      <c r="G735"/>
      <c r="H735"/>
      <c r="I735"/>
      <c r="J735"/>
      <c r="K735"/>
      <c r="L735"/>
      <c r="M735"/>
      <c r="N735"/>
    </row>
    <row r="736" spans="1:14" ht="22.95" customHeight="1" x14ac:dyDescent="0.25">
      <c r="A736"/>
      <c r="B736"/>
      <c r="C736"/>
      <c r="D736"/>
      <c r="E736"/>
      <c r="F736"/>
      <c r="G736"/>
      <c r="H736"/>
      <c r="I736"/>
      <c r="J736"/>
      <c r="K736"/>
      <c r="L736"/>
      <c r="M736"/>
      <c r="N736"/>
    </row>
    <row r="737" spans="1:14" ht="22.95" customHeight="1" x14ac:dyDescent="0.25">
      <c r="A737"/>
      <c r="B737"/>
      <c r="C737"/>
      <c r="D737"/>
      <c r="E737"/>
      <c r="F737"/>
      <c r="G737"/>
      <c r="H737"/>
      <c r="I737"/>
      <c r="J737"/>
      <c r="K737"/>
      <c r="L737"/>
      <c r="M737"/>
      <c r="N737"/>
    </row>
    <row r="738" spans="1:14" ht="22.95" customHeight="1" x14ac:dyDescent="0.25">
      <c r="A738"/>
      <c r="B738"/>
      <c r="C738"/>
      <c r="D738"/>
      <c r="E738"/>
      <c r="F738"/>
      <c r="G738"/>
      <c r="H738"/>
      <c r="I738"/>
      <c r="J738"/>
      <c r="K738"/>
      <c r="L738"/>
      <c r="M738"/>
      <c r="N738"/>
    </row>
    <row r="739" spans="1:14" ht="22.95" customHeight="1" x14ac:dyDescent="0.25">
      <c r="A739"/>
      <c r="B739"/>
      <c r="C739"/>
      <c r="D739"/>
      <c r="E739"/>
      <c r="F739"/>
      <c r="G739"/>
      <c r="H739"/>
      <c r="I739"/>
      <c r="J739"/>
      <c r="K739"/>
      <c r="L739"/>
      <c r="M739"/>
      <c r="N739"/>
    </row>
    <row r="740" spans="1:14" ht="22.95" customHeight="1" x14ac:dyDescent="0.25">
      <c r="A740"/>
      <c r="B740"/>
      <c r="C740"/>
      <c r="D740"/>
      <c r="E740"/>
      <c r="F740"/>
      <c r="G740"/>
      <c r="H740"/>
      <c r="I740"/>
      <c r="J740"/>
      <c r="K740"/>
      <c r="L740"/>
      <c r="M740"/>
      <c r="N740"/>
    </row>
    <row r="741" spans="1:14" ht="22.95" customHeight="1" x14ac:dyDescent="0.25">
      <c r="A741"/>
      <c r="B741"/>
      <c r="C741"/>
      <c r="D741"/>
      <c r="E741"/>
      <c r="F741"/>
      <c r="G741"/>
      <c r="H741"/>
      <c r="I741"/>
      <c r="J741"/>
      <c r="K741"/>
      <c r="L741"/>
      <c r="M741"/>
      <c r="N741"/>
    </row>
    <row r="742" spans="1:14" ht="22.95" customHeight="1" x14ac:dyDescent="0.25">
      <c r="A742"/>
      <c r="B742"/>
      <c r="C742"/>
      <c r="D742"/>
      <c r="E742"/>
      <c r="F742"/>
      <c r="G742"/>
      <c r="H742"/>
      <c r="I742"/>
      <c r="J742"/>
      <c r="K742"/>
      <c r="L742"/>
      <c r="M742"/>
      <c r="N742"/>
    </row>
    <row r="743" spans="1:14" ht="22.95" customHeight="1" x14ac:dyDescent="0.25">
      <c r="A743"/>
      <c r="B743"/>
      <c r="C743"/>
      <c r="D743"/>
      <c r="E743"/>
      <c r="F743"/>
      <c r="G743"/>
      <c r="H743"/>
      <c r="I743"/>
      <c r="J743"/>
      <c r="K743"/>
      <c r="L743"/>
      <c r="M743"/>
      <c r="N743"/>
    </row>
    <row r="744" spans="1:14" ht="22.95" customHeight="1" x14ac:dyDescent="0.25">
      <c r="A744"/>
      <c r="B744"/>
      <c r="C744"/>
      <c r="D744"/>
      <c r="E744"/>
      <c r="F744"/>
      <c r="G744"/>
      <c r="H744"/>
      <c r="I744"/>
      <c r="J744"/>
      <c r="K744"/>
      <c r="L744"/>
      <c r="M744"/>
      <c r="N744"/>
    </row>
    <row r="745" spans="1:14" ht="22.95" customHeight="1" x14ac:dyDescent="0.25">
      <c r="A745"/>
      <c r="B745"/>
      <c r="C745"/>
      <c r="D745"/>
      <c r="E745"/>
      <c r="F745"/>
      <c r="G745"/>
      <c r="H745"/>
      <c r="I745"/>
      <c r="J745"/>
      <c r="K745"/>
      <c r="L745"/>
      <c r="M745"/>
      <c r="N745"/>
    </row>
    <row r="746" spans="1:14" ht="22.95" customHeight="1" x14ac:dyDescent="0.25">
      <c r="A746"/>
      <c r="B746"/>
      <c r="C746"/>
      <c r="D746"/>
      <c r="E746"/>
      <c r="F746"/>
      <c r="G746"/>
      <c r="H746"/>
      <c r="I746"/>
      <c r="J746"/>
      <c r="K746"/>
      <c r="L746"/>
      <c r="M746"/>
      <c r="N746"/>
    </row>
    <row r="747" spans="1:14" ht="21.6" customHeight="1" x14ac:dyDescent="0.25">
      <c r="A747"/>
      <c r="B747"/>
      <c r="C747"/>
      <c r="D747"/>
      <c r="E747"/>
      <c r="F747"/>
      <c r="G747"/>
      <c r="H747"/>
      <c r="I747"/>
      <c r="J747"/>
      <c r="K747"/>
      <c r="L747"/>
      <c r="M747"/>
      <c r="N747"/>
    </row>
    <row r="748" spans="1:14" ht="21" customHeight="1" x14ac:dyDescent="0.25">
      <c r="A748"/>
      <c r="B748"/>
      <c r="C748"/>
      <c r="D748"/>
      <c r="E748"/>
      <c r="F748"/>
      <c r="G748"/>
      <c r="H748"/>
      <c r="I748"/>
      <c r="J748"/>
      <c r="K748"/>
      <c r="L748"/>
      <c r="M748"/>
      <c r="N748"/>
    </row>
    <row r="749" spans="1:14" ht="100.2" customHeight="1" x14ac:dyDescent="0.25">
      <c r="A749"/>
      <c r="B749"/>
      <c r="C749"/>
      <c r="D749"/>
      <c r="E749"/>
      <c r="F749"/>
      <c r="G749"/>
      <c r="H749"/>
      <c r="I749"/>
      <c r="J749"/>
      <c r="K749"/>
      <c r="L749"/>
      <c r="M749"/>
      <c r="N749"/>
    </row>
    <row r="750" spans="1:14" ht="19.95" customHeight="1" x14ac:dyDescent="0.25">
      <c r="A750"/>
      <c r="B750"/>
      <c r="C750"/>
      <c r="D750"/>
      <c r="E750"/>
      <c r="F750"/>
      <c r="G750"/>
      <c r="H750"/>
      <c r="I750"/>
      <c r="J750"/>
      <c r="K750"/>
      <c r="L750"/>
      <c r="M750"/>
      <c r="N750"/>
    </row>
    <row r="751" spans="1:14" ht="22.95" customHeight="1" x14ac:dyDescent="0.25">
      <c r="A751"/>
      <c r="B751"/>
      <c r="C751"/>
      <c r="D751"/>
      <c r="E751"/>
      <c r="F751"/>
      <c r="G751"/>
      <c r="H751"/>
      <c r="I751"/>
      <c r="J751"/>
      <c r="K751"/>
      <c r="L751"/>
      <c r="M751"/>
      <c r="N751"/>
    </row>
    <row r="752" spans="1:14" ht="22.95" customHeight="1" x14ac:dyDescent="0.25">
      <c r="A752"/>
      <c r="B752"/>
      <c r="C752"/>
      <c r="D752"/>
      <c r="E752"/>
      <c r="F752"/>
      <c r="G752"/>
      <c r="H752"/>
      <c r="I752"/>
      <c r="J752"/>
      <c r="K752"/>
      <c r="L752"/>
      <c r="M752"/>
      <c r="N752"/>
    </row>
    <row r="753" spans="1:14" ht="22.95" customHeight="1" x14ac:dyDescent="0.25">
      <c r="A753"/>
      <c r="B753"/>
      <c r="C753"/>
      <c r="D753"/>
      <c r="E753"/>
      <c r="F753"/>
      <c r="G753"/>
      <c r="H753"/>
      <c r="I753"/>
      <c r="J753"/>
      <c r="K753"/>
      <c r="L753"/>
      <c r="M753"/>
      <c r="N753"/>
    </row>
    <row r="754" spans="1:14" ht="22.95" customHeight="1" x14ac:dyDescent="0.25">
      <c r="A754"/>
      <c r="B754"/>
      <c r="C754"/>
      <c r="D754"/>
      <c r="E754"/>
      <c r="F754"/>
      <c r="G754"/>
      <c r="H754"/>
      <c r="I754"/>
      <c r="J754"/>
      <c r="K754"/>
      <c r="L754"/>
      <c r="M754"/>
      <c r="N754"/>
    </row>
    <row r="755" spans="1:14" ht="22.95" customHeight="1" x14ac:dyDescent="0.25">
      <c r="A755"/>
      <c r="B755"/>
      <c r="C755"/>
      <c r="D755"/>
      <c r="E755"/>
      <c r="F755"/>
      <c r="G755"/>
      <c r="H755"/>
      <c r="I755"/>
      <c r="J755"/>
      <c r="K755"/>
      <c r="L755"/>
      <c r="M755"/>
      <c r="N755"/>
    </row>
    <row r="756" spans="1:14" ht="22.95" customHeight="1" x14ac:dyDescent="0.25">
      <c r="A756"/>
      <c r="B756"/>
      <c r="C756"/>
      <c r="D756"/>
      <c r="E756"/>
      <c r="F756"/>
      <c r="G756"/>
      <c r="H756"/>
      <c r="I756"/>
      <c r="J756"/>
      <c r="K756"/>
      <c r="L756"/>
      <c r="M756"/>
      <c r="N756"/>
    </row>
    <row r="757" spans="1:14" ht="22.95" customHeight="1" x14ac:dyDescent="0.25">
      <c r="A757"/>
      <c r="B757"/>
      <c r="C757"/>
      <c r="D757"/>
      <c r="E757"/>
      <c r="F757"/>
      <c r="G757"/>
      <c r="H757"/>
      <c r="I757"/>
      <c r="J757"/>
      <c r="K757"/>
      <c r="L757"/>
      <c r="M757"/>
      <c r="N757"/>
    </row>
    <row r="758" spans="1:14" ht="22.95" customHeight="1" x14ac:dyDescent="0.25">
      <c r="A758"/>
      <c r="B758"/>
      <c r="C758"/>
      <c r="D758"/>
      <c r="E758"/>
      <c r="F758"/>
      <c r="G758"/>
      <c r="H758"/>
      <c r="I758"/>
      <c r="J758"/>
      <c r="K758"/>
      <c r="L758"/>
    </row>
    <row r="759" spans="1:14" ht="22.95" customHeight="1" x14ac:dyDescent="0.25">
      <c r="A759"/>
      <c r="B759"/>
      <c r="C759"/>
      <c r="D759"/>
      <c r="E759"/>
      <c r="F759"/>
      <c r="G759"/>
      <c r="H759"/>
      <c r="I759"/>
      <c r="J759"/>
      <c r="K759"/>
      <c r="L759"/>
    </row>
    <row r="760" spans="1:14" ht="22.95" customHeight="1" x14ac:dyDescent="0.25">
      <c r="A760"/>
      <c r="B760"/>
      <c r="C760"/>
      <c r="D760"/>
      <c r="E760"/>
      <c r="F760"/>
      <c r="G760"/>
      <c r="H760"/>
      <c r="I760"/>
      <c r="J760"/>
      <c r="K760"/>
      <c r="L760"/>
    </row>
    <row r="761" spans="1:14" ht="22.95" customHeight="1" x14ac:dyDescent="0.25">
      <c r="A761"/>
      <c r="B761"/>
      <c r="C761"/>
      <c r="D761"/>
      <c r="E761"/>
      <c r="F761"/>
      <c r="G761"/>
      <c r="H761"/>
      <c r="I761"/>
      <c r="J761"/>
      <c r="K761"/>
      <c r="L761"/>
    </row>
    <row r="762" spans="1:14" ht="22.95" customHeight="1" x14ac:dyDescent="0.25">
      <c r="A762"/>
      <c r="B762"/>
      <c r="C762"/>
      <c r="D762"/>
      <c r="E762"/>
      <c r="F762"/>
      <c r="G762"/>
      <c r="H762"/>
      <c r="I762"/>
      <c r="J762"/>
      <c r="K762"/>
      <c r="L762"/>
    </row>
    <row r="763" spans="1:14" ht="22.95" customHeight="1" x14ac:dyDescent="0.25">
      <c r="A763"/>
      <c r="B763"/>
      <c r="C763"/>
      <c r="D763"/>
      <c r="E763"/>
      <c r="F763"/>
      <c r="G763"/>
      <c r="H763"/>
      <c r="I763"/>
      <c r="J763"/>
      <c r="K763"/>
      <c r="L763"/>
    </row>
    <row r="764" spans="1:14" ht="22.95" customHeight="1" x14ac:dyDescent="0.25">
      <c r="A764"/>
      <c r="B764"/>
      <c r="C764"/>
      <c r="D764"/>
      <c r="E764"/>
      <c r="F764"/>
      <c r="G764"/>
      <c r="H764"/>
      <c r="I764"/>
      <c r="J764"/>
      <c r="K764"/>
      <c r="L764"/>
    </row>
    <row r="765" spans="1:14" ht="22.95" customHeight="1" x14ac:dyDescent="0.25">
      <c r="A765"/>
      <c r="B765"/>
      <c r="C765"/>
      <c r="D765"/>
      <c r="E765"/>
      <c r="F765"/>
      <c r="G765"/>
      <c r="H765"/>
      <c r="I765"/>
      <c r="J765"/>
      <c r="K765"/>
      <c r="L765"/>
    </row>
    <row r="766" spans="1:14" ht="22.95" customHeight="1" x14ac:dyDescent="0.25">
      <c r="A766"/>
      <c r="B766"/>
      <c r="C766"/>
      <c r="D766"/>
      <c r="E766"/>
      <c r="F766"/>
      <c r="G766"/>
      <c r="H766"/>
      <c r="I766"/>
      <c r="J766"/>
      <c r="K766"/>
      <c r="L766"/>
    </row>
    <row r="767" spans="1:14" ht="22.95" customHeight="1" x14ac:dyDescent="0.25">
      <c r="A767"/>
      <c r="B767"/>
      <c r="C767"/>
      <c r="D767"/>
      <c r="E767"/>
      <c r="F767"/>
      <c r="G767"/>
      <c r="H767"/>
      <c r="I767"/>
      <c r="J767"/>
      <c r="K767"/>
      <c r="L767"/>
    </row>
    <row r="768" spans="1:14" ht="22.95" customHeight="1" x14ac:dyDescent="0.25">
      <c r="A768"/>
      <c r="B768"/>
      <c r="C768"/>
      <c r="D768"/>
      <c r="E768"/>
      <c r="F768"/>
      <c r="G768"/>
      <c r="H768"/>
      <c r="I768"/>
      <c r="J768"/>
      <c r="K768"/>
      <c r="L768"/>
    </row>
    <row r="769" spans="1:12" ht="22.95" customHeight="1" x14ac:dyDescent="0.25">
      <c r="A769"/>
      <c r="B769"/>
      <c r="C769"/>
      <c r="D769"/>
      <c r="E769"/>
      <c r="F769"/>
      <c r="G769"/>
      <c r="H769"/>
      <c r="I769"/>
      <c r="J769"/>
      <c r="K769"/>
      <c r="L769"/>
    </row>
    <row r="770" spans="1:12" ht="22.95" customHeight="1" x14ac:dyDescent="0.25">
      <c r="A770"/>
      <c r="B770"/>
      <c r="C770"/>
      <c r="D770"/>
      <c r="E770"/>
      <c r="F770"/>
      <c r="G770"/>
      <c r="H770"/>
      <c r="I770"/>
      <c r="J770"/>
      <c r="K770"/>
      <c r="L770"/>
    </row>
    <row r="771" spans="1:12" ht="22.95" customHeight="1" x14ac:dyDescent="0.25">
      <c r="A771"/>
      <c r="B771"/>
      <c r="C771"/>
      <c r="D771"/>
      <c r="E771"/>
      <c r="F771"/>
      <c r="G771"/>
      <c r="H771"/>
      <c r="I771"/>
      <c r="J771"/>
      <c r="K771"/>
      <c r="L771"/>
    </row>
    <row r="772" spans="1:12" ht="22.95" customHeight="1" x14ac:dyDescent="0.25">
      <c r="A772"/>
      <c r="B772"/>
      <c r="C772"/>
      <c r="D772"/>
      <c r="E772"/>
      <c r="F772"/>
      <c r="G772"/>
      <c r="H772"/>
      <c r="I772"/>
      <c r="J772"/>
      <c r="K772"/>
      <c r="L772"/>
    </row>
    <row r="773" spans="1:12" ht="22.95" customHeight="1" x14ac:dyDescent="0.25">
      <c r="A773"/>
      <c r="B773"/>
      <c r="C773"/>
      <c r="D773"/>
      <c r="E773"/>
      <c r="F773"/>
      <c r="G773"/>
      <c r="H773"/>
      <c r="I773"/>
      <c r="J773"/>
      <c r="K773"/>
      <c r="L773"/>
    </row>
    <row r="774" spans="1:12" ht="22.95" customHeight="1" x14ac:dyDescent="0.25">
      <c r="A774"/>
      <c r="B774"/>
      <c r="C774"/>
      <c r="D774"/>
      <c r="E774"/>
      <c r="F774"/>
      <c r="G774"/>
      <c r="H774"/>
      <c r="I774"/>
      <c r="J774"/>
      <c r="K774"/>
      <c r="L774"/>
    </row>
    <row r="775" spans="1:12" ht="22.95" customHeight="1" x14ac:dyDescent="0.25">
      <c r="A775"/>
      <c r="B775"/>
      <c r="C775"/>
      <c r="D775"/>
      <c r="E775"/>
      <c r="F775"/>
      <c r="G775"/>
      <c r="H775"/>
      <c r="I775"/>
      <c r="J775"/>
      <c r="K775"/>
      <c r="L775"/>
    </row>
    <row r="776" spans="1:12" ht="22.95" customHeight="1" x14ac:dyDescent="0.25">
      <c r="A776"/>
      <c r="B776"/>
      <c r="C776"/>
      <c r="D776"/>
      <c r="E776"/>
      <c r="F776"/>
      <c r="G776"/>
      <c r="H776"/>
      <c r="I776"/>
      <c r="J776"/>
      <c r="K776"/>
      <c r="L776"/>
    </row>
    <row r="777" spans="1:12" ht="22.95" customHeight="1" x14ac:dyDescent="0.25">
      <c r="A777"/>
      <c r="B777"/>
      <c r="C777"/>
      <c r="D777"/>
      <c r="E777"/>
      <c r="F777"/>
      <c r="G777"/>
      <c r="H777"/>
      <c r="I777"/>
      <c r="J777"/>
      <c r="K777"/>
      <c r="L777"/>
    </row>
    <row r="778" spans="1:12" ht="22.95" customHeight="1" x14ac:dyDescent="0.25">
      <c r="A778"/>
      <c r="B778"/>
      <c r="C778"/>
      <c r="D778"/>
      <c r="E778"/>
      <c r="F778"/>
      <c r="G778"/>
      <c r="H778"/>
      <c r="I778"/>
      <c r="J778"/>
      <c r="K778"/>
      <c r="L778"/>
    </row>
    <row r="779" spans="1:12" ht="22.95" customHeight="1" x14ac:dyDescent="0.25">
      <c r="A779"/>
      <c r="B779"/>
      <c r="C779"/>
      <c r="D779"/>
      <c r="E779"/>
      <c r="F779"/>
      <c r="G779"/>
      <c r="H779"/>
      <c r="I779"/>
      <c r="J779"/>
      <c r="K779"/>
      <c r="L779"/>
    </row>
    <row r="780" spans="1:12" ht="22.95" customHeight="1" x14ac:dyDescent="0.25">
      <c r="A780"/>
      <c r="B780"/>
      <c r="C780"/>
      <c r="D780"/>
      <c r="E780"/>
      <c r="F780"/>
      <c r="G780"/>
      <c r="H780"/>
      <c r="I780"/>
      <c r="J780"/>
      <c r="K780"/>
      <c r="L780"/>
    </row>
    <row r="781" spans="1:12" ht="22.95" customHeight="1" x14ac:dyDescent="0.25">
      <c r="A781"/>
      <c r="B781"/>
      <c r="C781"/>
      <c r="D781"/>
      <c r="E781"/>
      <c r="F781"/>
      <c r="G781"/>
      <c r="H781"/>
      <c r="I781"/>
      <c r="J781"/>
      <c r="K781"/>
      <c r="L781"/>
    </row>
    <row r="782" spans="1:12" ht="22.95" customHeight="1" x14ac:dyDescent="0.25">
      <c r="A782"/>
      <c r="B782"/>
      <c r="C782"/>
      <c r="D782"/>
      <c r="E782"/>
      <c r="F782"/>
      <c r="G782"/>
      <c r="H782"/>
      <c r="I782"/>
      <c r="J782"/>
      <c r="K782"/>
      <c r="L782"/>
    </row>
    <row r="783" spans="1:12" ht="22.95" customHeight="1" x14ac:dyDescent="0.25">
      <c r="A783"/>
      <c r="B783"/>
      <c r="C783"/>
      <c r="D783"/>
      <c r="E783"/>
      <c r="F783"/>
      <c r="G783"/>
      <c r="H783"/>
      <c r="I783"/>
      <c r="J783"/>
      <c r="K783"/>
      <c r="L783"/>
    </row>
    <row r="784" spans="1:12" ht="22.95" customHeight="1" x14ac:dyDescent="0.25">
      <c r="A784"/>
      <c r="B784"/>
      <c r="C784"/>
      <c r="D784"/>
      <c r="E784"/>
      <c r="F784"/>
      <c r="G784"/>
      <c r="H784"/>
      <c r="I784"/>
      <c r="J784"/>
      <c r="K784"/>
      <c r="L784"/>
    </row>
    <row r="785" spans="1:12" ht="22.95" customHeight="1" x14ac:dyDescent="0.25">
      <c r="A785"/>
      <c r="B785"/>
      <c r="C785"/>
      <c r="D785"/>
      <c r="E785"/>
      <c r="F785"/>
      <c r="G785"/>
      <c r="H785"/>
      <c r="I785"/>
      <c r="J785"/>
      <c r="K785"/>
      <c r="L785"/>
    </row>
    <row r="786" spans="1:12" ht="22.95" customHeight="1" x14ac:dyDescent="0.25">
      <c r="A786"/>
      <c r="B786"/>
      <c r="C786"/>
      <c r="D786"/>
      <c r="E786"/>
      <c r="F786"/>
      <c r="G786"/>
      <c r="H786"/>
      <c r="I786"/>
      <c r="J786"/>
      <c r="K786"/>
      <c r="L786"/>
    </row>
    <row r="787" spans="1:12" ht="22.95" customHeight="1" x14ac:dyDescent="0.25">
      <c r="A787"/>
      <c r="B787"/>
      <c r="C787"/>
      <c r="D787"/>
      <c r="E787"/>
      <c r="F787"/>
      <c r="G787"/>
      <c r="H787"/>
      <c r="I787"/>
      <c r="J787"/>
      <c r="K787"/>
      <c r="L787"/>
    </row>
    <row r="788" spans="1:12" ht="22.95" customHeight="1" x14ac:dyDescent="0.25">
      <c r="A788"/>
      <c r="B788"/>
      <c r="C788"/>
      <c r="D788"/>
      <c r="E788"/>
      <c r="F788"/>
      <c r="G788"/>
      <c r="H788"/>
      <c r="I788"/>
      <c r="J788"/>
      <c r="K788"/>
      <c r="L788"/>
    </row>
    <row r="789" spans="1:12" ht="22.95" customHeight="1" x14ac:dyDescent="0.25">
      <c r="A789"/>
      <c r="B789"/>
      <c r="C789"/>
      <c r="D789"/>
      <c r="E789"/>
      <c r="F789"/>
      <c r="G789"/>
      <c r="H789"/>
      <c r="I789"/>
      <c r="J789"/>
      <c r="K789"/>
      <c r="L789"/>
    </row>
    <row r="790" spans="1:12" ht="22.95" customHeight="1" x14ac:dyDescent="0.25">
      <c r="A790"/>
      <c r="B790"/>
      <c r="C790"/>
      <c r="D790"/>
      <c r="E790"/>
      <c r="F790"/>
      <c r="G790"/>
      <c r="H790"/>
      <c r="I790"/>
      <c r="J790"/>
      <c r="K790"/>
      <c r="L790"/>
    </row>
    <row r="791" spans="1:12" ht="22.95" customHeight="1" x14ac:dyDescent="0.25">
      <c r="A791"/>
      <c r="B791"/>
      <c r="C791"/>
      <c r="D791"/>
      <c r="E791"/>
      <c r="F791"/>
      <c r="G791"/>
      <c r="H791"/>
      <c r="I791"/>
      <c r="J791"/>
      <c r="K791"/>
      <c r="L791"/>
    </row>
    <row r="792" spans="1:12" ht="22.95" customHeight="1" x14ac:dyDescent="0.25">
      <c r="A792"/>
      <c r="B792"/>
      <c r="C792"/>
      <c r="D792"/>
      <c r="E792"/>
      <c r="F792"/>
      <c r="G792"/>
      <c r="H792"/>
      <c r="I792"/>
      <c r="J792"/>
      <c r="K792"/>
      <c r="L792"/>
    </row>
    <row r="793" spans="1:12" ht="22.95" customHeight="1" x14ac:dyDescent="0.25">
      <c r="A793"/>
      <c r="B793"/>
      <c r="C793"/>
      <c r="D793"/>
      <c r="E793"/>
      <c r="F793"/>
      <c r="G793"/>
      <c r="H793"/>
      <c r="I793"/>
      <c r="J793"/>
      <c r="K793"/>
      <c r="L793"/>
    </row>
    <row r="794" spans="1:12" ht="22.95" customHeight="1" x14ac:dyDescent="0.25">
      <c r="A794"/>
      <c r="B794"/>
      <c r="C794"/>
      <c r="D794"/>
      <c r="E794"/>
      <c r="F794"/>
      <c r="G794"/>
      <c r="H794"/>
      <c r="I794"/>
      <c r="J794"/>
      <c r="K794"/>
      <c r="L794"/>
    </row>
    <row r="795" spans="1:12" ht="22.95" customHeight="1" x14ac:dyDescent="0.25">
      <c r="A795"/>
      <c r="B795"/>
      <c r="C795"/>
      <c r="D795"/>
      <c r="E795"/>
      <c r="F795"/>
      <c r="G795"/>
      <c r="H795"/>
      <c r="I795"/>
      <c r="J795"/>
      <c r="K795"/>
      <c r="L795"/>
    </row>
    <row r="796" spans="1:12" ht="22.95" customHeight="1" x14ac:dyDescent="0.25">
      <c r="A796"/>
      <c r="B796"/>
      <c r="C796"/>
      <c r="D796"/>
      <c r="E796"/>
      <c r="F796"/>
      <c r="G796"/>
      <c r="H796"/>
      <c r="I796"/>
      <c r="J796"/>
      <c r="K796"/>
      <c r="L796"/>
    </row>
    <row r="797" spans="1:12" ht="22.95" customHeight="1" x14ac:dyDescent="0.25">
      <c r="A797"/>
      <c r="B797"/>
      <c r="C797"/>
      <c r="D797"/>
      <c r="E797"/>
      <c r="F797"/>
      <c r="G797"/>
      <c r="H797"/>
      <c r="I797"/>
      <c r="J797"/>
      <c r="K797"/>
      <c r="L797"/>
    </row>
    <row r="798" spans="1:12" ht="22.95" customHeight="1" x14ac:dyDescent="0.25">
      <c r="A798"/>
      <c r="B798"/>
      <c r="C798"/>
      <c r="D798"/>
      <c r="E798"/>
      <c r="F798"/>
      <c r="G798"/>
      <c r="H798"/>
      <c r="I798"/>
      <c r="J798"/>
      <c r="K798"/>
      <c r="L798"/>
    </row>
    <row r="799" spans="1:12" ht="22.95" customHeight="1" x14ac:dyDescent="0.25">
      <c r="A799"/>
      <c r="B799"/>
      <c r="C799"/>
      <c r="D799"/>
      <c r="E799"/>
      <c r="F799"/>
      <c r="G799"/>
      <c r="H799"/>
      <c r="I799"/>
      <c r="J799"/>
      <c r="K799"/>
      <c r="L799"/>
    </row>
    <row r="800" spans="1:12" ht="22.95" customHeight="1" x14ac:dyDescent="0.25">
      <c r="A800"/>
      <c r="B800"/>
      <c r="C800"/>
      <c r="D800"/>
      <c r="E800"/>
      <c r="F800"/>
      <c r="G800"/>
      <c r="H800"/>
      <c r="I800"/>
      <c r="J800"/>
      <c r="K800"/>
      <c r="L800"/>
    </row>
    <row r="801" spans="1:12" ht="22.95" customHeight="1" x14ac:dyDescent="0.25">
      <c r="A801"/>
      <c r="B801"/>
      <c r="C801"/>
      <c r="D801"/>
      <c r="E801"/>
      <c r="F801"/>
      <c r="G801"/>
      <c r="H801"/>
      <c r="I801"/>
      <c r="J801"/>
      <c r="K801"/>
      <c r="L801"/>
    </row>
    <row r="802" spans="1:12" ht="22.95" customHeight="1" x14ac:dyDescent="0.25">
      <c r="A802"/>
      <c r="B802"/>
      <c r="C802"/>
      <c r="D802"/>
      <c r="E802"/>
      <c r="F802"/>
      <c r="G802"/>
      <c r="H802"/>
      <c r="I802"/>
      <c r="J802"/>
      <c r="K802"/>
      <c r="L802"/>
    </row>
    <row r="803" spans="1:12" ht="22.95" customHeight="1" x14ac:dyDescent="0.25">
      <c r="A803"/>
      <c r="B803"/>
      <c r="C803"/>
      <c r="D803"/>
      <c r="E803"/>
      <c r="F803"/>
      <c r="G803"/>
      <c r="H803"/>
      <c r="I803"/>
      <c r="J803"/>
      <c r="K803"/>
      <c r="L803"/>
    </row>
    <row r="804" spans="1:12" ht="22.95" customHeight="1" x14ac:dyDescent="0.25">
      <c r="A804"/>
      <c r="B804"/>
      <c r="C804"/>
      <c r="D804"/>
      <c r="E804"/>
      <c r="F804"/>
      <c r="G804"/>
      <c r="H804"/>
      <c r="I804"/>
      <c r="J804"/>
      <c r="K804"/>
      <c r="L804"/>
    </row>
    <row r="805" spans="1:12" ht="22.95" customHeight="1" x14ac:dyDescent="0.25">
      <c r="A805"/>
      <c r="B805"/>
      <c r="C805"/>
      <c r="D805"/>
      <c r="E805"/>
      <c r="F805"/>
      <c r="G805"/>
      <c r="H805"/>
      <c r="I805"/>
      <c r="J805"/>
      <c r="K805"/>
      <c r="L805"/>
    </row>
    <row r="806" spans="1:12" ht="22.95" customHeight="1" x14ac:dyDescent="0.25">
      <c r="A806"/>
      <c r="B806"/>
      <c r="C806"/>
      <c r="D806"/>
      <c r="E806"/>
      <c r="F806"/>
      <c r="G806"/>
      <c r="H806"/>
      <c r="I806"/>
      <c r="J806"/>
      <c r="K806"/>
      <c r="L806"/>
    </row>
    <row r="807" spans="1:12" ht="22.95" customHeight="1" x14ac:dyDescent="0.25">
      <c r="A807"/>
      <c r="B807"/>
      <c r="C807"/>
      <c r="D807"/>
      <c r="E807"/>
      <c r="F807"/>
      <c r="G807"/>
      <c r="H807"/>
      <c r="I807"/>
      <c r="J807"/>
      <c r="K807"/>
      <c r="L807"/>
    </row>
    <row r="808" spans="1:12" ht="22.95" customHeight="1" x14ac:dyDescent="0.25">
      <c r="A808"/>
      <c r="B808"/>
      <c r="C808"/>
      <c r="D808"/>
      <c r="E808"/>
      <c r="F808"/>
      <c r="G808"/>
      <c r="H808"/>
      <c r="I808"/>
      <c r="J808"/>
      <c r="K808"/>
      <c r="L808"/>
    </row>
    <row r="809" spans="1:12" ht="22.95" customHeight="1" x14ac:dyDescent="0.25">
      <c r="A809"/>
      <c r="B809"/>
      <c r="C809"/>
      <c r="D809"/>
      <c r="E809"/>
      <c r="F809"/>
      <c r="G809"/>
      <c r="H809"/>
      <c r="I809"/>
      <c r="J809"/>
      <c r="K809"/>
      <c r="L809"/>
    </row>
    <row r="810" spans="1:12" ht="22.95" customHeight="1" x14ac:dyDescent="0.25">
      <c r="A810"/>
      <c r="B810"/>
      <c r="C810"/>
      <c r="D810"/>
      <c r="E810"/>
      <c r="F810"/>
      <c r="G810"/>
      <c r="H810"/>
      <c r="I810"/>
      <c r="J810"/>
      <c r="K810"/>
      <c r="L810"/>
    </row>
    <row r="811" spans="1:12" ht="22.95" customHeight="1" x14ac:dyDescent="0.25">
      <c r="A811"/>
      <c r="B811"/>
      <c r="C811"/>
      <c r="D811"/>
      <c r="E811"/>
      <c r="F811"/>
      <c r="G811"/>
      <c r="H811"/>
      <c r="I811"/>
      <c r="J811"/>
      <c r="K811"/>
      <c r="L811"/>
    </row>
    <row r="812" spans="1:12" ht="21" customHeight="1" x14ac:dyDescent="0.25">
      <c r="A812"/>
      <c r="B812"/>
      <c r="C812"/>
      <c r="D812"/>
      <c r="E812"/>
      <c r="F812"/>
      <c r="G812"/>
      <c r="H812"/>
      <c r="I812"/>
      <c r="J812"/>
      <c r="K812"/>
      <c r="L812"/>
    </row>
    <row r="813" spans="1:12" ht="21" customHeight="1" x14ac:dyDescent="0.25">
      <c r="A813"/>
      <c r="B813"/>
      <c r="C813"/>
      <c r="D813"/>
      <c r="E813"/>
      <c r="F813"/>
      <c r="G813"/>
      <c r="H813"/>
      <c r="I813"/>
      <c r="J813"/>
      <c r="K813"/>
      <c r="L813"/>
    </row>
    <row r="814" spans="1:12" ht="100.2" customHeight="1" x14ac:dyDescent="0.25">
      <c r="A814"/>
      <c r="B814"/>
      <c r="C814"/>
      <c r="D814"/>
      <c r="E814"/>
      <c r="F814"/>
      <c r="G814"/>
      <c r="H814"/>
      <c r="I814"/>
      <c r="J814"/>
      <c r="K814"/>
      <c r="L814"/>
    </row>
    <row r="815" spans="1:12" ht="19.95" customHeight="1" x14ac:dyDescent="0.25">
      <c r="A815"/>
      <c r="B815"/>
      <c r="C815"/>
      <c r="D815"/>
      <c r="E815"/>
      <c r="F815"/>
      <c r="G815"/>
      <c r="H815"/>
      <c r="I815"/>
      <c r="J815"/>
      <c r="K815"/>
      <c r="L815"/>
    </row>
    <row r="816" spans="1:12" ht="22.95" customHeight="1" x14ac:dyDescent="0.25">
      <c r="A816"/>
      <c r="B816"/>
      <c r="C816"/>
      <c r="D816"/>
      <c r="E816"/>
      <c r="F816"/>
      <c r="G816"/>
      <c r="H816"/>
      <c r="I816"/>
      <c r="J816"/>
      <c r="K816"/>
      <c r="L816"/>
    </row>
    <row r="817" spans="1:12" ht="22.95" customHeight="1" x14ac:dyDescent="0.25">
      <c r="A817"/>
      <c r="B817"/>
      <c r="C817"/>
      <c r="D817"/>
      <c r="E817"/>
      <c r="F817"/>
      <c r="G817"/>
      <c r="H817"/>
      <c r="I817"/>
      <c r="J817"/>
      <c r="K817"/>
      <c r="L817"/>
    </row>
    <row r="818" spans="1:12" ht="22.95" customHeight="1" x14ac:dyDescent="0.25">
      <c r="A818"/>
      <c r="B818"/>
      <c r="C818"/>
      <c r="D818"/>
      <c r="E818"/>
      <c r="F818"/>
      <c r="G818"/>
      <c r="H818"/>
      <c r="I818"/>
      <c r="J818"/>
      <c r="K818"/>
      <c r="L818"/>
    </row>
    <row r="819" spans="1:12" ht="22.95" customHeight="1" x14ac:dyDescent="0.25">
      <c r="A819"/>
      <c r="B819"/>
      <c r="C819"/>
      <c r="D819"/>
      <c r="E819"/>
      <c r="F819"/>
      <c r="G819"/>
      <c r="H819"/>
      <c r="I819"/>
      <c r="J819"/>
      <c r="K819"/>
      <c r="L819"/>
    </row>
    <row r="820" spans="1:12" ht="22.95" customHeight="1" x14ac:dyDescent="0.25">
      <c r="A820"/>
      <c r="B820"/>
      <c r="C820"/>
      <c r="D820"/>
      <c r="E820"/>
      <c r="F820"/>
      <c r="G820"/>
      <c r="H820"/>
      <c r="I820"/>
      <c r="J820"/>
      <c r="K820"/>
      <c r="L820"/>
    </row>
    <row r="821" spans="1:12" ht="22.95" customHeight="1" x14ac:dyDescent="0.25">
      <c r="A821"/>
      <c r="B821"/>
      <c r="C821"/>
      <c r="D821"/>
      <c r="E821"/>
      <c r="F821"/>
      <c r="G821"/>
      <c r="H821"/>
      <c r="I821"/>
      <c r="J821"/>
      <c r="K821"/>
      <c r="L821"/>
    </row>
    <row r="822" spans="1:12" ht="22.95" customHeight="1" x14ac:dyDescent="0.25">
      <c r="A822"/>
      <c r="B822"/>
      <c r="C822"/>
      <c r="D822"/>
      <c r="E822"/>
      <c r="F822"/>
      <c r="G822"/>
      <c r="H822"/>
      <c r="I822"/>
      <c r="J822"/>
      <c r="K822"/>
      <c r="L822"/>
    </row>
    <row r="823" spans="1:12" ht="22.95" customHeight="1" x14ac:dyDescent="0.25">
      <c r="A823"/>
      <c r="B823"/>
      <c r="C823"/>
      <c r="D823"/>
      <c r="E823"/>
      <c r="F823"/>
      <c r="G823"/>
      <c r="H823"/>
      <c r="I823"/>
      <c r="J823"/>
      <c r="K823"/>
      <c r="L823"/>
    </row>
    <row r="824" spans="1:12" ht="22.95" customHeight="1" x14ac:dyDescent="0.25">
      <c r="A824"/>
      <c r="B824"/>
      <c r="C824"/>
      <c r="D824"/>
      <c r="E824"/>
      <c r="F824"/>
      <c r="G824"/>
      <c r="H824"/>
      <c r="I824"/>
      <c r="J824"/>
      <c r="K824"/>
      <c r="L824"/>
    </row>
    <row r="825" spans="1:12" ht="22.95" customHeight="1" x14ac:dyDescent="0.25">
      <c r="A825"/>
      <c r="B825"/>
      <c r="C825"/>
      <c r="D825"/>
      <c r="E825"/>
      <c r="F825"/>
      <c r="G825"/>
      <c r="H825"/>
      <c r="I825"/>
      <c r="J825"/>
      <c r="K825"/>
      <c r="L825"/>
    </row>
    <row r="826" spans="1:12" ht="22.95" customHeight="1" x14ac:dyDescent="0.25">
      <c r="A826"/>
      <c r="B826"/>
      <c r="C826"/>
      <c r="D826"/>
      <c r="E826"/>
      <c r="F826"/>
      <c r="G826"/>
      <c r="H826"/>
      <c r="I826"/>
      <c r="J826"/>
      <c r="K826"/>
      <c r="L826"/>
    </row>
    <row r="827" spans="1:12" ht="22.95" customHeight="1" x14ac:dyDescent="0.25">
      <c r="A827"/>
      <c r="B827"/>
      <c r="C827"/>
      <c r="D827"/>
      <c r="E827"/>
      <c r="F827"/>
      <c r="G827"/>
      <c r="H827"/>
      <c r="I827"/>
      <c r="J827"/>
      <c r="K827"/>
      <c r="L827"/>
    </row>
    <row r="828" spans="1:12" ht="22.95" customHeight="1" x14ac:dyDescent="0.25">
      <c r="A828"/>
      <c r="B828"/>
      <c r="C828"/>
      <c r="D828"/>
      <c r="E828"/>
      <c r="F828"/>
      <c r="G828"/>
      <c r="H828"/>
      <c r="I828"/>
      <c r="J828"/>
      <c r="K828"/>
      <c r="L828"/>
    </row>
    <row r="829" spans="1:12" ht="22.95" customHeight="1" x14ac:dyDescent="0.25">
      <c r="A829"/>
      <c r="B829"/>
      <c r="C829"/>
      <c r="D829"/>
      <c r="E829"/>
      <c r="F829"/>
      <c r="G829"/>
      <c r="H829"/>
      <c r="I829"/>
      <c r="J829"/>
      <c r="K829"/>
      <c r="L829"/>
    </row>
    <row r="830" spans="1:12" ht="22.95" customHeight="1" x14ac:dyDescent="0.25">
      <c r="A830"/>
      <c r="B830"/>
      <c r="C830"/>
      <c r="D830"/>
      <c r="E830"/>
      <c r="F830"/>
      <c r="G830"/>
      <c r="H830"/>
      <c r="I830"/>
      <c r="J830"/>
      <c r="K830"/>
      <c r="L830"/>
    </row>
    <row r="831" spans="1:12" ht="22.95" customHeight="1" x14ac:dyDescent="0.25">
      <c r="A831"/>
      <c r="B831"/>
      <c r="C831"/>
      <c r="D831"/>
      <c r="E831"/>
      <c r="F831"/>
      <c r="G831"/>
      <c r="H831"/>
      <c r="I831"/>
      <c r="J831"/>
      <c r="K831"/>
      <c r="L831"/>
    </row>
    <row r="832" spans="1:12" ht="22.95" customHeight="1" x14ac:dyDescent="0.25">
      <c r="A832"/>
      <c r="B832"/>
      <c r="C832"/>
      <c r="D832"/>
      <c r="E832"/>
      <c r="F832"/>
      <c r="G832"/>
      <c r="H832"/>
      <c r="I832"/>
      <c r="J832"/>
      <c r="K832"/>
      <c r="L832"/>
    </row>
    <row r="833" spans="1:12" ht="22.95" customHeight="1" x14ac:dyDescent="0.25">
      <c r="A833"/>
      <c r="B833"/>
      <c r="C833"/>
      <c r="D833"/>
      <c r="E833"/>
      <c r="F833"/>
      <c r="G833"/>
      <c r="H833"/>
      <c r="I833"/>
      <c r="J833"/>
      <c r="K833"/>
      <c r="L833"/>
    </row>
    <row r="834" spans="1:12" ht="22.95" customHeight="1" x14ac:dyDescent="0.25">
      <c r="A834"/>
      <c r="B834"/>
      <c r="C834"/>
      <c r="D834"/>
      <c r="E834"/>
      <c r="F834"/>
      <c r="G834"/>
      <c r="H834"/>
      <c r="I834"/>
      <c r="J834"/>
      <c r="K834"/>
      <c r="L834"/>
    </row>
    <row r="835" spans="1:12" ht="22.95" customHeight="1" x14ac:dyDescent="0.25">
      <c r="A835"/>
      <c r="B835"/>
      <c r="C835"/>
      <c r="D835"/>
      <c r="E835"/>
      <c r="F835"/>
      <c r="G835"/>
      <c r="H835"/>
      <c r="I835"/>
      <c r="J835"/>
      <c r="K835"/>
      <c r="L835"/>
    </row>
    <row r="836" spans="1:12" ht="22.95" customHeight="1" x14ac:dyDescent="0.25">
      <c r="A836"/>
      <c r="B836"/>
      <c r="C836"/>
      <c r="D836"/>
      <c r="E836"/>
      <c r="F836"/>
      <c r="G836"/>
      <c r="H836"/>
      <c r="I836"/>
      <c r="J836"/>
      <c r="K836"/>
      <c r="L836"/>
    </row>
    <row r="837" spans="1:12" ht="22.95" customHeight="1" x14ac:dyDescent="0.25">
      <c r="A837"/>
      <c r="B837"/>
      <c r="C837"/>
      <c r="D837"/>
      <c r="E837"/>
      <c r="F837"/>
      <c r="G837"/>
      <c r="H837"/>
      <c r="I837"/>
      <c r="J837"/>
      <c r="K837"/>
      <c r="L837"/>
    </row>
    <row r="838" spans="1:12" ht="22.95" customHeight="1" x14ac:dyDescent="0.25">
      <c r="A838"/>
      <c r="B838"/>
      <c r="C838"/>
      <c r="D838"/>
      <c r="E838"/>
      <c r="F838"/>
      <c r="G838"/>
      <c r="H838"/>
      <c r="I838"/>
      <c r="J838"/>
      <c r="K838"/>
      <c r="L838"/>
    </row>
    <row r="839" spans="1:12" ht="22.95" customHeight="1" x14ac:dyDescent="0.25">
      <c r="A839"/>
      <c r="B839"/>
      <c r="C839"/>
      <c r="D839"/>
      <c r="E839"/>
      <c r="F839"/>
      <c r="G839"/>
      <c r="H839"/>
      <c r="I839"/>
      <c r="J839"/>
      <c r="K839"/>
      <c r="L839"/>
    </row>
    <row r="840" spans="1:12" ht="22.95" customHeight="1" x14ac:dyDescent="0.25">
      <c r="A840"/>
      <c r="B840"/>
      <c r="C840"/>
      <c r="D840"/>
      <c r="E840"/>
      <c r="F840"/>
      <c r="G840"/>
      <c r="H840"/>
      <c r="I840"/>
      <c r="J840"/>
      <c r="K840"/>
      <c r="L840"/>
    </row>
    <row r="841" spans="1:12" ht="22.95" customHeight="1" x14ac:dyDescent="0.25">
      <c r="A841"/>
      <c r="B841"/>
      <c r="C841"/>
      <c r="D841"/>
      <c r="E841"/>
      <c r="F841"/>
      <c r="G841"/>
      <c r="H841"/>
      <c r="I841"/>
      <c r="J841"/>
      <c r="K841"/>
      <c r="L841"/>
    </row>
    <row r="842" spans="1:12" ht="22.95" customHeight="1" x14ac:dyDescent="0.25">
      <c r="A842"/>
      <c r="B842"/>
      <c r="C842"/>
      <c r="D842"/>
      <c r="E842"/>
      <c r="F842"/>
      <c r="G842"/>
      <c r="H842"/>
      <c r="I842"/>
      <c r="J842"/>
      <c r="K842"/>
      <c r="L842"/>
    </row>
    <row r="843" spans="1:12" ht="22.95" customHeight="1" x14ac:dyDescent="0.25">
      <c r="A843"/>
      <c r="B843"/>
      <c r="C843"/>
      <c r="D843"/>
      <c r="E843"/>
      <c r="F843"/>
      <c r="G843"/>
      <c r="H843"/>
      <c r="I843"/>
      <c r="J843"/>
      <c r="K843"/>
      <c r="L843"/>
    </row>
    <row r="844" spans="1:12" ht="22.95" customHeight="1" x14ac:dyDescent="0.25">
      <c r="A844"/>
      <c r="B844"/>
      <c r="C844"/>
      <c r="D844"/>
      <c r="E844"/>
      <c r="F844"/>
      <c r="G844"/>
      <c r="H844"/>
      <c r="I844"/>
      <c r="J844"/>
      <c r="K844"/>
      <c r="L844"/>
    </row>
    <row r="845" spans="1:12" ht="22.95" customHeight="1" x14ac:dyDescent="0.25">
      <c r="A845"/>
      <c r="B845"/>
      <c r="C845"/>
      <c r="D845"/>
      <c r="E845"/>
      <c r="F845"/>
      <c r="G845"/>
      <c r="H845"/>
      <c r="I845"/>
      <c r="J845"/>
      <c r="K845"/>
      <c r="L845"/>
    </row>
    <row r="846" spans="1:12" ht="22.95" customHeight="1" x14ac:dyDescent="0.25">
      <c r="A846"/>
      <c r="B846"/>
      <c r="C846"/>
      <c r="D846"/>
      <c r="E846"/>
      <c r="F846"/>
      <c r="G846"/>
      <c r="H846"/>
      <c r="I846"/>
      <c r="J846"/>
      <c r="K846"/>
      <c r="L846"/>
    </row>
    <row r="847" spans="1:12" ht="22.95" customHeight="1" x14ac:dyDescent="0.25">
      <c r="A847"/>
      <c r="B847"/>
      <c r="C847"/>
      <c r="D847"/>
      <c r="E847"/>
      <c r="F847"/>
      <c r="G847"/>
      <c r="H847"/>
      <c r="I847"/>
      <c r="J847"/>
      <c r="K847"/>
      <c r="L847"/>
    </row>
    <row r="848" spans="1:12" ht="22.95" customHeight="1" x14ac:dyDescent="0.25">
      <c r="A848"/>
      <c r="B848"/>
      <c r="C848"/>
      <c r="D848"/>
      <c r="E848"/>
      <c r="F848"/>
      <c r="G848"/>
      <c r="H848"/>
      <c r="I848"/>
      <c r="J848"/>
      <c r="K848"/>
      <c r="L848"/>
    </row>
    <row r="849" spans="1:12" ht="22.95" customHeight="1" x14ac:dyDescent="0.25">
      <c r="A849"/>
      <c r="B849"/>
      <c r="C849"/>
      <c r="D849"/>
      <c r="E849"/>
      <c r="F849"/>
      <c r="G849"/>
      <c r="H849"/>
      <c r="I849"/>
      <c r="J849"/>
      <c r="K849"/>
      <c r="L849"/>
    </row>
    <row r="850" spans="1:12" ht="22.95" customHeight="1" x14ac:dyDescent="0.25">
      <c r="A850"/>
      <c r="B850"/>
      <c r="C850"/>
      <c r="D850"/>
      <c r="E850"/>
      <c r="F850"/>
      <c r="G850"/>
      <c r="H850"/>
      <c r="I850"/>
      <c r="J850"/>
      <c r="K850"/>
      <c r="L850"/>
    </row>
    <row r="851" spans="1:12" ht="22.95" customHeight="1" x14ac:dyDescent="0.25">
      <c r="A851"/>
      <c r="B851"/>
      <c r="C851"/>
      <c r="D851"/>
      <c r="E851"/>
      <c r="F851"/>
      <c r="G851"/>
      <c r="H851"/>
      <c r="I851"/>
      <c r="J851"/>
      <c r="K851"/>
      <c r="L851"/>
    </row>
    <row r="852" spans="1:12" ht="22.95" customHeight="1" x14ac:dyDescent="0.25">
      <c r="A852"/>
      <c r="B852"/>
      <c r="C852"/>
      <c r="D852"/>
      <c r="E852"/>
      <c r="F852"/>
      <c r="G852"/>
      <c r="H852"/>
      <c r="I852"/>
      <c r="J852"/>
      <c r="K852"/>
      <c r="L852"/>
    </row>
    <row r="853" spans="1:12" ht="22.95" customHeight="1" x14ac:dyDescent="0.25">
      <c r="A853"/>
      <c r="B853"/>
      <c r="C853"/>
      <c r="D853"/>
      <c r="E853"/>
      <c r="F853"/>
      <c r="G853"/>
      <c r="H853"/>
      <c r="I853"/>
      <c r="J853"/>
      <c r="K853"/>
      <c r="L853"/>
    </row>
    <row r="854" spans="1:12" ht="22.95" customHeight="1" x14ac:dyDescent="0.25">
      <c r="A854"/>
      <c r="B854"/>
      <c r="C854"/>
      <c r="D854"/>
      <c r="E854"/>
      <c r="F854"/>
      <c r="G854"/>
      <c r="H854"/>
      <c r="I854"/>
      <c r="J854"/>
      <c r="K854"/>
      <c r="L854"/>
    </row>
    <row r="855" spans="1:12" ht="22.95" customHeight="1" x14ac:dyDescent="0.25">
      <c r="A855"/>
      <c r="B855"/>
      <c r="C855"/>
      <c r="D855"/>
      <c r="E855"/>
      <c r="F855"/>
      <c r="G855"/>
      <c r="H855"/>
      <c r="I855"/>
      <c r="J855"/>
      <c r="K855"/>
      <c r="L855"/>
    </row>
    <row r="856" spans="1:12" ht="22.95" customHeight="1" x14ac:dyDescent="0.25">
      <c r="A856"/>
      <c r="B856"/>
      <c r="C856"/>
      <c r="D856"/>
      <c r="E856"/>
      <c r="F856"/>
      <c r="G856"/>
      <c r="H856"/>
      <c r="I856"/>
      <c r="J856"/>
      <c r="K856"/>
      <c r="L856"/>
    </row>
    <row r="857" spans="1:12" ht="22.95" customHeight="1" x14ac:dyDescent="0.25">
      <c r="A857"/>
      <c r="B857"/>
      <c r="C857"/>
      <c r="D857"/>
      <c r="E857"/>
      <c r="F857"/>
      <c r="G857"/>
      <c r="H857"/>
      <c r="I857"/>
      <c r="J857"/>
      <c r="K857"/>
      <c r="L857"/>
    </row>
    <row r="858" spans="1:12" ht="22.95" customHeight="1" x14ac:dyDescent="0.25">
      <c r="A858"/>
      <c r="B858"/>
      <c r="C858"/>
      <c r="D858"/>
      <c r="E858"/>
      <c r="F858"/>
      <c r="G858"/>
      <c r="H858"/>
      <c r="I858"/>
      <c r="J858"/>
      <c r="K858"/>
      <c r="L858"/>
    </row>
    <row r="859" spans="1:12" ht="22.95" customHeight="1" x14ac:dyDescent="0.25">
      <c r="A859"/>
      <c r="B859"/>
      <c r="C859"/>
      <c r="D859"/>
      <c r="E859"/>
      <c r="F859"/>
      <c r="G859"/>
      <c r="H859"/>
      <c r="I859"/>
      <c r="J859"/>
      <c r="K859"/>
      <c r="L859"/>
    </row>
    <row r="860" spans="1:12" ht="22.95" customHeight="1" x14ac:dyDescent="0.25">
      <c r="A860"/>
      <c r="B860"/>
      <c r="C860"/>
      <c r="D860"/>
      <c r="E860"/>
      <c r="F860"/>
      <c r="G860"/>
      <c r="H860"/>
      <c r="I860"/>
      <c r="J860"/>
      <c r="K860"/>
      <c r="L860"/>
    </row>
    <row r="861" spans="1:12" ht="22.95" customHeight="1" x14ac:dyDescent="0.25">
      <c r="A861"/>
      <c r="B861"/>
      <c r="C861"/>
      <c r="D861"/>
      <c r="E861"/>
      <c r="F861"/>
      <c r="G861"/>
      <c r="H861"/>
      <c r="I861"/>
      <c r="J861"/>
      <c r="K861"/>
      <c r="L861"/>
    </row>
    <row r="862" spans="1:12" ht="22.95" customHeight="1" x14ac:dyDescent="0.25">
      <c r="A862"/>
      <c r="B862"/>
      <c r="C862"/>
      <c r="D862"/>
      <c r="E862"/>
      <c r="F862"/>
      <c r="G862"/>
      <c r="H862"/>
      <c r="I862"/>
      <c r="J862"/>
      <c r="K862"/>
      <c r="L862"/>
    </row>
    <row r="863" spans="1:12" ht="22.95" customHeight="1" x14ac:dyDescent="0.25">
      <c r="A863"/>
      <c r="B863"/>
      <c r="C863"/>
      <c r="D863"/>
      <c r="E863"/>
      <c r="F863"/>
      <c r="G863"/>
      <c r="H863"/>
      <c r="I863"/>
      <c r="J863"/>
      <c r="K863"/>
      <c r="L863"/>
    </row>
    <row r="864" spans="1:12" ht="22.95" customHeight="1" x14ac:dyDescent="0.25">
      <c r="A864"/>
      <c r="B864"/>
      <c r="C864"/>
      <c r="D864"/>
      <c r="E864"/>
      <c r="F864"/>
      <c r="G864"/>
      <c r="H864"/>
      <c r="I864"/>
      <c r="J864"/>
      <c r="K864"/>
      <c r="L864"/>
    </row>
    <row r="865" spans="1:12" ht="22.95" customHeight="1" x14ac:dyDescent="0.25">
      <c r="A865"/>
      <c r="B865"/>
      <c r="C865"/>
      <c r="D865"/>
      <c r="E865"/>
      <c r="F865"/>
      <c r="G865"/>
      <c r="H865"/>
      <c r="I865"/>
      <c r="J865"/>
      <c r="K865"/>
      <c r="L865"/>
    </row>
    <row r="866" spans="1:12" ht="22.95" customHeight="1" x14ac:dyDescent="0.25">
      <c r="A866"/>
      <c r="B866"/>
      <c r="C866"/>
      <c r="D866"/>
      <c r="E866"/>
      <c r="F866"/>
      <c r="G866"/>
      <c r="H866"/>
      <c r="I866"/>
      <c r="J866"/>
      <c r="K866"/>
      <c r="L866"/>
    </row>
    <row r="867" spans="1:12" ht="22.95" customHeight="1" x14ac:dyDescent="0.25">
      <c r="A867"/>
      <c r="B867"/>
      <c r="C867"/>
      <c r="D867"/>
      <c r="E867"/>
      <c r="F867"/>
      <c r="G867"/>
      <c r="H867"/>
      <c r="I867"/>
      <c r="J867"/>
      <c r="K867"/>
      <c r="L867"/>
    </row>
    <row r="868" spans="1:12" ht="22.95" customHeight="1" x14ac:dyDescent="0.25">
      <c r="A868"/>
      <c r="B868"/>
      <c r="C868"/>
      <c r="D868"/>
      <c r="E868"/>
      <c r="F868"/>
      <c r="G868"/>
      <c r="H868"/>
      <c r="I868"/>
      <c r="J868"/>
      <c r="K868"/>
      <c r="L868"/>
    </row>
    <row r="869" spans="1:12" ht="22.95" customHeight="1" x14ac:dyDescent="0.25">
      <c r="A869"/>
      <c r="B869"/>
      <c r="C869"/>
      <c r="D869"/>
      <c r="E869"/>
      <c r="F869"/>
      <c r="G869"/>
      <c r="H869"/>
      <c r="I869"/>
      <c r="J869"/>
      <c r="K869"/>
      <c r="L869"/>
    </row>
    <row r="870" spans="1:12" ht="22.95" customHeight="1" x14ac:dyDescent="0.25">
      <c r="A870"/>
      <c r="B870"/>
      <c r="C870"/>
      <c r="D870"/>
      <c r="E870"/>
      <c r="F870"/>
      <c r="G870"/>
      <c r="H870"/>
      <c r="I870"/>
      <c r="J870"/>
      <c r="K870"/>
      <c r="L870"/>
    </row>
    <row r="871" spans="1:12" ht="22.95" customHeight="1" x14ac:dyDescent="0.25">
      <c r="A871"/>
      <c r="B871"/>
      <c r="C871"/>
      <c r="D871"/>
      <c r="E871"/>
      <c r="F871"/>
      <c r="G871"/>
      <c r="H871"/>
      <c r="I871"/>
      <c r="J871"/>
      <c r="K871"/>
      <c r="L871"/>
    </row>
    <row r="872" spans="1:12" ht="22.95" customHeight="1" x14ac:dyDescent="0.25">
      <c r="A872"/>
      <c r="B872"/>
      <c r="C872"/>
      <c r="D872"/>
      <c r="E872"/>
      <c r="F872"/>
      <c r="G872"/>
      <c r="H872"/>
      <c r="I872"/>
      <c r="J872"/>
      <c r="K872"/>
      <c r="L872"/>
    </row>
    <row r="873" spans="1:12" ht="22.95" customHeight="1" x14ac:dyDescent="0.25">
      <c r="A873"/>
      <c r="B873"/>
      <c r="C873"/>
      <c r="D873"/>
      <c r="E873"/>
      <c r="F873"/>
      <c r="G873"/>
      <c r="H873"/>
      <c r="I873"/>
      <c r="J873"/>
      <c r="K873"/>
      <c r="L873"/>
    </row>
    <row r="874" spans="1:12" ht="22.95" customHeight="1" x14ac:dyDescent="0.25">
      <c r="A874"/>
      <c r="B874"/>
      <c r="C874"/>
      <c r="D874"/>
      <c r="E874"/>
      <c r="F874"/>
      <c r="G874"/>
      <c r="H874"/>
      <c r="I874"/>
      <c r="J874"/>
      <c r="K874"/>
      <c r="L874"/>
    </row>
    <row r="875" spans="1:12" ht="22.95" customHeight="1" x14ac:dyDescent="0.25">
      <c r="A875"/>
      <c r="B875"/>
      <c r="C875"/>
      <c r="D875"/>
      <c r="E875"/>
      <c r="F875"/>
      <c r="G875"/>
      <c r="H875"/>
      <c r="I875"/>
      <c r="J875"/>
      <c r="K875"/>
      <c r="L875"/>
    </row>
    <row r="876" spans="1:12" ht="22.95" customHeight="1" x14ac:dyDescent="0.25">
      <c r="A876"/>
      <c r="B876"/>
      <c r="C876"/>
      <c r="D876"/>
      <c r="E876"/>
      <c r="F876"/>
      <c r="G876"/>
      <c r="H876"/>
      <c r="I876"/>
      <c r="J876"/>
      <c r="K876"/>
      <c r="L876"/>
    </row>
    <row r="877" spans="1:12" ht="21.6" customHeight="1" x14ac:dyDescent="0.25">
      <c r="A877"/>
      <c r="B877"/>
      <c r="C877"/>
      <c r="D877"/>
      <c r="E877"/>
      <c r="F877"/>
      <c r="G877"/>
      <c r="H877"/>
      <c r="I877"/>
      <c r="J877"/>
      <c r="K877"/>
      <c r="L877"/>
    </row>
    <row r="878" spans="1:12" ht="21" customHeight="1" x14ac:dyDescent="0.25">
      <c r="A878"/>
      <c r="B878"/>
      <c r="C878"/>
      <c r="D878"/>
      <c r="E878"/>
      <c r="F878"/>
      <c r="G878"/>
      <c r="H878"/>
      <c r="I878"/>
      <c r="J878"/>
      <c r="K878"/>
      <c r="L878"/>
    </row>
    <row r="879" spans="1:12" ht="100.2" customHeight="1" x14ac:dyDescent="0.25">
      <c r="A879"/>
      <c r="B879"/>
      <c r="C879"/>
      <c r="D879"/>
      <c r="E879"/>
      <c r="F879"/>
      <c r="G879"/>
      <c r="H879"/>
      <c r="I879"/>
      <c r="J879"/>
      <c r="K879"/>
      <c r="L879"/>
    </row>
    <row r="880" spans="1:12" ht="19.95" customHeight="1" x14ac:dyDescent="0.25">
      <c r="A880"/>
      <c r="B880"/>
      <c r="C880"/>
      <c r="D880"/>
      <c r="E880"/>
      <c r="F880"/>
      <c r="G880"/>
      <c r="H880"/>
      <c r="I880"/>
      <c r="J880"/>
      <c r="K880"/>
      <c r="L880"/>
    </row>
    <row r="881" spans="1:12" ht="22.95" customHeight="1" x14ac:dyDescent="0.25">
      <c r="A881"/>
      <c r="B881"/>
      <c r="C881"/>
      <c r="D881"/>
      <c r="E881"/>
      <c r="F881"/>
      <c r="G881"/>
      <c r="H881"/>
      <c r="I881"/>
      <c r="J881"/>
      <c r="K881"/>
      <c r="L881"/>
    </row>
    <row r="882" spans="1:12" ht="22.95" customHeight="1" x14ac:dyDescent="0.25">
      <c r="A882"/>
      <c r="B882"/>
      <c r="C882"/>
      <c r="D882"/>
      <c r="E882"/>
      <c r="F882"/>
      <c r="G882"/>
      <c r="H882"/>
      <c r="I882"/>
      <c r="J882"/>
      <c r="K882"/>
      <c r="L882"/>
    </row>
    <row r="883" spans="1:12" ht="22.95" customHeight="1" x14ac:dyDescent="0.25">
      <c r="A883"/>
      <c r="B883"/>
      <c r="C883"/>
      <c r="D883"/>
      <c r="E883"/>
      <c r="F883"/>
      <c r="G883"/>
      <c r="H883"/>
      <c r="I883"/>
      <c r="J883"/>
      <c r="K883"/>
      <c r="L883"/>
    </row>
    <row r="884" spans="1:12" ht="22.95" customHeight="1" x14ac:dyDescent="0.25">
      <c r="A884"/>
      <c r="B884"/>
      <c r="C884"/>
      <c r="D884"/>
      <c r="E884"/>
      <c r="F884"/>
      <c r="G884"/>
      <c r="H884"/>
      <c r="I884"/>
      <c r="J884"/>
      <c r="K884"/>
      <c r="L884"/>
    </row>
    <row r="885" spans="1:12" ht="22.95" customHeight="1" x14ac:dyDescent="0.25">
      <c r="A885"/>
      <c r="B885"/>
      <c r="C885"/>
      <c r="D885"/>
      <c r="E885"/>
      <c r="F885"/>
      <c r="G885"/>
      <c r="H885"/>
      <c r="I885"/>
      <c r="J885"/>
      <c r="K885"/>
      <c r="L885"/>
    </row>
    <row r="886" spans="1:12" ht="22.95" customHeight="1" x14ac:dyDescent="0.25">
      <c r="A886"/>
      <c r="B886"/>
      <c r="C886"/>
      <c r="D886"/>
      <c r="E886"/>
      <c r="F886"/>
      <c r="G886"/>
      <c r="H886"/>
      <c r="I886"/>
      <c r="J886"/>
      <c r="K886"/>
      <c r="L886"/>
    </row>
    <row r="887" spans="1:12" ht="22.95" customHeight="1" x14ac:dyDescent="0.25">
      <c r="A887"/>
      <c r="B887"/>
      <c r="C887"/>
      <c r="D887"/>
      <c r="E887"/>
      <c r="F887"/>
      <c r="G887"/>
      <c r="H887"/>
      <c r="I887"/>
      <c r="J887"/>
      <c r="K887"/>
      <c r="L887"/>
    </row>
    <row r="888" spans="1:12" ht="22.95" customHeight="1" x14ac:dyDescent="0.25">
      <c r="A888"/>
      <c r="B888"/>
      <c r="C888"/>
      <c r="D888"/>
      <c r="E888"/>
      <c r="F888"/>
      <c r="G888"/>
      <c r="H888"/>
      <c r="I888"/>
      <c r="J888"/>
      <c r="K888"/>
      <c r="L888"/>
    </row>
    <row r="889" spans="1:12" ht="22.95" customHeight="1" x14ac:dyDescent="0.25">
      <c r="A889"/>
      <c r="B889"/>
      <c r="C889"/>
      <c r="D889"/>
      <c r="E889"/>
      <c r="F889"/>
      <c r="G889"/>
      <c r="H889"/>
      <c r="I889"/>
      <c r="J889"/>
      <c r="K889"/>
      <c r="L889"/>
    </row>
    <row r="890" spans="1:12" ht="22.95" customHeight="1" x14ac:dyDescent="0.25">
      <c r="A890"/>
      <c r="B890"/>
      <c r="C890"/>
      <c r="D890"/>
      <c r="E890"/>
      <c r="F890"/>
      <c r="G890"/>
      <c r="H890"/>
      <c r="I890"/>
      <c r="J890"/>
      <c r="K890"/>
      <c r="L890"/>
    </row>
    <row r="891" spans="1:12" ht="22.95" customHeight="1" x14ac:dyDescent="0.25">
      <c r="A891"/>
      <c r="B891"/>
      <c r="C891"/>
      <c r="D891"/>
      <c r="E891"/>
      <c r="F891"/>
      <c r="G891"/>
      <c r="H891"/>
      <c r="I891"/>
      <c r="J891"/>
      <c r="K891"/>
      <c r="L891"/>
    </row>
    <row r="892" spans="1:12" ht="22.95" customHeight="1" x14ac:dyDescent="0.25">
      <c r="A892"/>
      <c r="B892"/>
      <c r="C892"/>
      <c r="D892"/>
      <c r="E892"/>
      <c r="F892"/>
      <c r="G892"/>
      <c r="H892"/>
      <c r="I892"/>
      <c r="J892"/>
      <c r="K892"/>
      <c r="L892"/>
    </row>
    <row r="893" spans="1:12" ht="22.95" customHeight="1" x14ac:dyDescent="0.25">
      <c r="A893"/>
      <c r="B893"/>
      <c r="C893"/>
      <c r="D893"/>
      <c r="E893"/>
      <c r="F893"/>
      <c r="G893"/>
      <c r="H893"/>
      <c r="I893"/>
      <c r="J893"/>
      <c r="K893"/>
      <c r="L893"/>
    </row>
    <row r="894" spans="1:12" ht="22.95" customHeight="1" x14ac:dyDescent="0.25">
      <c r="A894"/>
      <c r="B894"/>
      <c r="C894"/>
      <c r="D894"/>
      <c r="E894"/>
      <c r="F894"/>
      <c r="G894"/>
      <c r="H894"/>
      <c r="I894"/>
      <c r="J894"/>
      <c r="K894"/>
      <c r="L894"/>
    </row>
    <row r="895" spans="1:12" ht="22.95" customHeight="1" x14ac:dyDescent="0.25">
      <c r="A895"/>
      <c r="B895"/>
      <c r="C895"/>
      <c r="D895"/>
      <c r="E895"/>
      <c r="F895"/>
      <c r="G895"/>
      <c r="H895"/>
      <c r="I895"/>
      <c r="J895"/>
      <c r="K895"/>
      <c r="L895"/>
    </row>
    <row r="896" spans="1:12" ht="22.95" customHeight="1" x14ac:dyDescent="0.25">
      <c r="A896"/>
      <c r="B896"/>
      <c r="C896"/>
      <c r="D896"/>
      <c r="E896"/>
      <c r="F896"/>
      <c r="G896"/>
      <c r="H896"/>
      <c r="I896"/>
      <c r="J896"/>
      <c r="K896"/>
      <c r="L896"/>
    </row>
    <row r="897" spans="1:12" ht="22.95" customHeight="1" x14ac:dyDescent="0.25">
      <c r="A897"/>
      <c r="B897"/>
      <c r="C897"/>
      <c r="D897"/>
      <c r="E897"/>
      <c r="F897"/>
      <c r="G897"/>
      <c r="H897"/>
      <c r="I897"/>
      <c r="J897"/>
      <c r="K897"/>
      <c r="L897"/>
    </row>
    <row r="898" spans="1:12" ht="22.95" customHeight="1" x14ac:dyDescent="0.25">
      <c r="A898"/>
      <c r="B898"/>
      <c r="C898"/>
      <c r="D898"/>
      <c r="E898"/>
      <c r="F898"/>
      <c r="G898"/>
      <c r="H898"/>
      <c r="I898"/>
      <c r="J898"/>
      <c r="K898"/>
      <c r="L898"/>
    </row>
    <row r="899" spans="1:12" ht="22.95" customHeight="1" x14ac:dyDescent="0.25">
      <c r="A899"/>
      <c r="B899"/>
      <c r="C899"/>
      <c r="D899"/>
      <c r="E899"/>
      <c r="F899"/>
      <c r="G899"/>
      <c r="H899"/>
      <c r="I899"/>
      <c r="J899"/>
      <c r="K899"/>
      <c r="L899"/>
    </row>
    <row r="900" spans="1:12" ht="22.95" customHeight="1" x14ac:dyDescent="0.25">
      <c r="A900"/>
      <c r="B900"/>
      <c r="C900"/>
      <c r="D900"/>
      <c r="E900"/>
      <c r="F900"/>
      <c r="G900"/>
      <c r="H900"/>
      <c r="I900"/>
      <c r="J900"/>
      <c r="K900"/>
      <c r="L900"/>
    </row>
    <row r="901" spans="1:12" ht="22.95" customHeight="1" x14ac:dyDescent="0.25">
      <c r="A901"/>
      <c r="B901"/>
      <c r="C901"/>
      <c r="D901"/>
      <c r="E901"/>
      <c r="F901"/>
      <c r="G901"/>
      <c r="H901"/>
      <c r="I901"/>
      <c r="J901"/>
      <c r="K901"/>
      <c r="L901"/>
    </row>
    <row r="902" spans="1:12" ht="22.95" customHeight="1" x14ac:dyDescent="0.25">
      <c r="A902"/>
      <c r="B902"/>
      <c r="C902"/>
      <c r="D902"/>
      <c r="E902"/>
      <c r="F902"/>
      <c r="G902"/>
      <c r="H902"/>
      <c r="I902"/>
      <c r="J902"/>
      <c r="K902"/>
      <c r="L902"/>
    </row>
    <row r="903" spans="1:12" ht="22.95" customHeight="1" x14ac:dyDescent="0.25">
      <c r="A903"/>
      <c r="B903"/>
      <c r="C903"/>
      <c r="D903"/>
      <c r="E903"/>
      <c r="F903"/>
      <c r="G903"/>
      <c r="H903"/>
      <c r="I903"/>
      <c r="J903"/>
      <c r="K903"/>
      <c r="L903"/>
    </row>
    <row r="904" spans="1:12" ht="22.95" customHeight="1" x14ac:dyDescent="0.25">
      <c r="A904"/>
      <c r="B904"/>
      <c r="C904"/>
      <c r="D904"/>
      <c r="E904"/>
      <c r="F904"/>
      <c r="G904"/>
      <c r="H904"/>
      <c r="I904"/>
      <c r="J904"/>
      <c r="K904"/>
      <c r="L904"/>
    </row>
    <row r="905" spans="1:12" ht="22.95" customHeight="1" x14ac:dyDescent="0.25">
      <c r="A905"/>
      <c r="B905"/>
      <c r="C905"/>
      <c r="D905"/>
      <c r="E905"/>
      <c r="F905"/>
      <c r="G905"/>
      <c r="H905"/>
      <c r="I905"/>
      <c r="J905"/>
      <c r="K905"/>
      <c r="L905"/>
    </row>
    <row r="906" spans="1:12" ht="22.95" customHeight="1" x14ac:dyDescent="0.25">
      <c r="A906"/>
      <c r="B906"/>
      <c r="C906"/>
      <c r="D906"/>
      <c r="E906"/>
      <c r="F906"/>
      <c r="G906"/>
      <c r="H906"/>
      <c r="I906"/>
      <c r="J906"/>
      <c r="K906"/>
      <c r="L906"/>
    </row>
    <row r="907" spans="1:12" ht="22.95" customHeight="1" x14ac:dyDescent="0.25">
      <c r="A907"/>
      <c r="B907"/>
      <c r="C907"/>
      <c r="D907"/>
      <c r="E907"/>
      <c r="F907"/>
      <c r="G907"/>
      <c r="H907"/>
      <c r="I907"/>
      <c r="J907"/>
      <c r="K907"/>
      <c r="L907"/>
    </row>
    <row r="908" spans="1:12" ht="22.95" customHeight="1" x14ac:dyDescent="0.25">
      <c r="A908"/>
      <c r="B908"/>
      <c r="C908"/>
      <c r="D908"/>
      <c r="E908"/>
      <c r="F908"/>
      <c r="G908"/>
      <c r="H908"/>
      <c r="I908"/>
      <c r="J908"/>
      <c r="K908"/>
      <c r="L908"/>
    </row>
    <row r="909" spans="1:12" ht="22.95" customHeight="1" x14ac:dyDescent="0.25">
      <c r="A909"/>
      <c r="B909"/>
      <c r="C909"/>
      <c r="D909"/>
      <c r="E909"/>
      <c r="F909"/>
      <c r="G909"/>
      <c r="H909"/>
      <c r="I909"/>
      <c r="J909"/>
      <c r="K909"/>
      <c r="L909"/>
    </row>
    <row r="910" spans="1:12" ht="22.95" customHeight="1" x14ac:dyDescent="0.25">
      <c r="A910"/>
      <c r="B910"/>
      <c r="C910"/>
      <c r="D910"/>
      <c r="E910"/>
      <c r="F910"/>
      <c r="G910"/>
      <c r="H910"/>
      <c r="I910"/>
      <c r="J910"/>
      <c r="K910"/>
      <c r="L910"/>
    </row>
    <row r="911" spans="1:12" ht="22.95" customHeight="1" x14ac:dyDescent="0.25">
      <c r="A911"/>
      <c r="B911"/>
      <c r="C911"/>
      <c r="D911"/>
      <c r="E911"/>
      <c r="F911"/>
      <c r="G911"/>
      <c r="H911"/>
      <c r="I911"/>
      <c r="J911"/>
      <c r="K911"/>
      <c r="L911"/>
    </row>
    <row r="912" spans="1:12" ht="22.95" customHeight="1" x14ac:dyDescent="0.25">
      <c r="A912"/>
      <c r="B912"/>
      <c r="C912"/>
      <c r="D912"/>
      <c r="E912"/>
      <c r="F912"/>
      <c r="G912"/>
      <c r="H912"/>
      <c r="I912"/>
      <c r="J912"/>
      <c r="K912"/>
      <c r="L912"/>
    </row>
    <row r="913" spans="1:12" ht="22.95" customHeight="1" x14ac:dyDescent="0.25">
      <c r="A913"/>
      <c r="B913"/>
      <c r="C913"/>
      <c r="D913"/>
      <c r="E913"/>
      <c r="F913"/>
      <c r="G913"/>
      <c r="H913"/>
      <c r="I913"/>
      <c r="J913"/>
      <c r="K913"/>
      <c r="L913"/>
    </row>
    <row r="914" spans="1:12" ht="22.95" customHeight="1" x14ac:dyDescent="0.25">
      <c r="A914"/>
      <c r="B914"/>
      <c r="C914"/>
      <c r="D914"/>
      <c r="E914"/>
      <c r="F914"/>
      <c r="G914"/>
      <c r="H914"/>
      <c r="I914"/>
      <c r="J914"/>
      <c r="K914"/>
      <c r="L914"/>
    </row>
    <row r="915" spans="1:12" ht="22.95" customHeight="1" x14ac:dyDescent="0.25">
      <c r="A915"/>
      <c r="B915"/>
      <c r="C915"/>
      <c r="D915"/>
      <c r="E915"/>
      <c r="F915"/>
      <c r="G915"/>
      <c r="H915"/>
      <c r="I915"/>
      <c r="J915"/>
      <c r="K915"/>
      <c r="L915"/>
    </row>
    <row r="916" spans="1:12" ht="22.95" customHeight="1" x14ac:dyDescent="0.25">
      <c r="A916"/>
      <c r="B916"/>
      <c r="C916"/>
      <c r="D916"/>
      <c r="E916"/>
      <c r="F916"/>
      <c r="G916"/>
      <c r="H916"/>
      <c r="I916"/>
      <c r="J916"/>
      <c r="K916"/>
      <c r="L916"/>
    </row>
    <row r="917" spans="1:12" ht="22.95" customHeight="1" x14ac:dyDescent="0.25">
      <c r="A917"/>
      <c r="B917"/>
      <c r="C917"/>
      <c r="D917"/>
      <c r="E917"/>
      <c r="F917"/>
      <c r="G917"/>
      <c r="H917"/>
      <c r="I917"/>
      <c r="J917"/>
      <c r="K917"/>
      <c r="L917"/>
    </row>
    <row r="918" spans="1:12" ht="22.95" customHeight="1" x14ac:dyDescent="0.25">
      <c r="A918"/>
      <c r="B918"/>
      <c r="C918"/>
      <c r="D918"/>
      <c r="E918"/>
      <c r="F918"/>
      <c r="G918"/>
      <c r="H918"/>
      <c r="I918"/>
      <c r="J918"/>
      <c r="K918"/>
      <c r="L918"/>
    </row>
    <row r="919" spans="1:12" ht="22.95" customHeight="1" x14ac:dyDescent="0.25">
      <c r="A919"/>
      <c r="B919"/>
      <c r="C919"/>
      <c r="D919"/>
      <c r="E919"/>
      <c r="F919"/>
      <c r="G919"/>
      <c r="H919"/>
      <c r="I919"/>
      <c r="J919"/>
      <c r="K919"/>
      <c r="L919"/>
    </row>
    <row r="920" spans="1:12" ht="22.95" customHeight="1" x14ac:dyDescent="0.25">
      <c r="A920"/>
      <c r="B920"/>
      <c r="C920"/>
      <c r="D920"/>
      <c r="E920"/>
      <c r="F920"/>
      <c r="G920"/>
      <c r="H920"/>
      <c r="I920"/>
      <c r="J920"/>
      <c r="K920"/>
      <c r="L920"/>
    </row>
    <row r="921" spans="1:12" ht="22.95" customHeight="1" x14ac:dyDescent="0.25">
      <c r="A921"/>
      <c r="B921"/>
      <c r="C921"/>
      <c r="D921"/>
      <c r="E921"/>
      <c r="F921"/>
      <c r="G921"/>
      <c r="H921"/>
      <c r="I921"/>
      <c r="J921"/>
      <c r="K921"/>
      <c r="L921"/>
    </row>
    <row r="922" spans="1:12" ht="22.95" customHeight="1" x14ac:dyDescent="0.25">
      <c r="A922"/>
      <c r="B922"/>
      <c r="C922"/>
      <c r="D922"/>
      <c r="E922"/>
      <c r="F922"/>
      <c r="G922"/>
      <c r="H922"/>
      <c r="I922"/>
      <c r="J922"/>
      <c r="K922"/>
      <c r="L922"/>
    </row>
    <row r="923" spans="1:12" ht="22.95" customHeight="1" x14ac:dyDescent="0.25">
      <c r="A923"/>
      <c r="B923"/>
      <c r="C923"/>
      <c r="D923"/>
      <c r="E923"/>
      <c r="F923"/>
      <c r="G923"/>
      <c r="H923"/>
      <c r="I923"/>
      <c r="J923"/>
      <c r="K923"/>
      <c r="L923"/>
    </row>
    <row r="924" spans="1:12" ht="22.95" customHeight="1" x14ac:dyDescent="0.25">
      <c r="A924"/>
      <c r="B924"/>
      <c r="C924"/>
      <c r="D924"/>
      <c r="E924"/>
      <c r="F924"/>
      <c r="G924"/>
      <c r="H924"/>
      <c r="I924"/>
      <c r="J924"/>
      <c r="K924"/>
      <c r="L924"/>
    </row>
    <row r="925" spans="1:12" ht="22.95" customHeight="1" x14ac:dyDescent="0.25">
      <c r="A925"/>
      <c r="B925"/>
      <c r="C925"/>
      <c r="D925"/>
      <c r="E925"/>
      <c r="F925"/>
      <c r="G925"/>
      <c r="H925"/>
      <c r="I925"/>
      <c r="J925"/>
      <c r="K925"/>
      <c r="L925"/>
    </row>
    <row r="926" spans="1:12" ht="22.95" customHeight="1" x14ac:dyDescent="0.25">
      <c r="A926"/>
      <c r="B926"/>
      <c r="C926"/>
      <c r="D926"/>
      <c r="E926"/>
      <c r="F926"/>
      <c r="G926"/>
      <c r="H926"/>
      <c r="I926"/>
      <c r="J926"/>
      <c r="K926"/>
      <c r="L926"/>
    </row>
    <row r="927" spans="1:12" ht="22.95" customHeight="1" x14ac:dyDescent="0.25">
      <c r="A927"/>
      <c r="B927"/>
      <c r="C927"/>
      <c r="D927"/>
      <c r="E927"/>
      <c r="F927"/>
      <c r="G927"/>
      <c r="H927"/>
      <c r="I927"/>
      <c r="J927"/>
      <c r="K927"/>
      <c r="L927"/>
    </row>
    <row r="928" spans="1:12" ht="22.95" customHeight="1" x14ac:dyDescent="0.25">
      <c r="A928"/>
      <c r="B928"/>
      <c r="C928"/>
      <c r="D928"/>
      <c r="E928"/>
      <c r="F928"/>
      <c r="G928"/>
      <c r="H928"/>
      <c r="I928"/>
      <c r="J928"/>
      <c r="K928"/>
      <c r="L928"/>
    </row>
    <row r="929" spans="1:12" ht="22.95" customHeight="1" x14ac:dyDescent="0.25">
      <c r="A929"/>
      <c r="B929"/>
      <c r="C929"/>
      <c r="D929"/>
      <c r="E929"/>
      <c r="F929"/>
      <c r="G929"/>
      <c r="H929"/>
      <c r="I929"/>
      <c r="J929"/>
      <c r="K929"/>
      <c r="L929"/>
    </row>
    <row r="930" spans="1:12" ht="22.95" customHeight="1" x14ac:dyDescent="0.25">
      <c r="A930"/>
      <c r="B930"/>
      <c r="C930"/>
      <c r="D930"/>
      <c r="E930"/>
      <c r="F930"/>
      <c r="G930"/>
      <c r="H930"/>
      <c r="I930"/>
      <c r="J930"/>
      <c r="K930"/>
      <c r="L930"/>
    </row>
    <row r="931" spans="1:12" ht="22.95" customHeight="1" x14ac:dyDescent="0.25">
      <c r="A931"/>
      <c r="B931"/>
      <c r="C931"/>
      <c r="D931"/>
      <c r="E931"/>
      <c r="F931"/>
      <c r="G931"/>
      <c r="H931"/>
      <c r="I931"/>
      <c r="J931"/>
      <c r="K931"/>
      <c r="L931"/>
    </row>
    <row r="932" spans="1:12" ht="22.95" customHeight="1" x14ac:dyDescent="0.25">
      <c r="A932"/>
      <c r="B932"/>
      <c r="C932"/>
      <c r="D932"/>
      <c r="E932"/>
      <c r="F932"/>
      <c r="G932"/>
      <c r="H932"/>
      <c r="I932"/>
      <c r="J932"/>
      <c r="K932"/>
      <c r="L932"/>
    </row>
    <row r="933" spans="1:12" ht="22.95" customHeight="1" x14ac:dyDescent="0.25">
      <c r="A933"/>
      <c r="B933"/>
      <c r="C933"/>
      <c r="D933"/>
      <c r="E933"/>
      <c r="F933"/>
      <c r="G933"/>
      <c r="H933"/>
      <c r="I933"/>
      <c r="J933"/>
      <c r="K933"/>
      <c r="L933"/>
    </row>
    <row r="934" spans="1:12" ht="22.95" customHeight="1" x14ac:dyDescent="0.25">
      <c r="A934"/>
      <c r="B934"/>
      <c r="C934"/>
      <c r="D934"/>
      <c r="E934"/>
      <c r="F934"/>
      <c r="G934"/>
      <c r="H934"/>
      <c r="I934"/>
      <c r="J934"/>
      <c r="K934"/>
      <c r="L934"/>
    </row>
    <row r="935" spans="1:12" ht="22.95" customHeight="1" x14ac:dyDescent="0.25">
      <c r="A935"/>
      <c r="B935"/>
      <c r="C935"/>
      <c r="D935"/>
      <c r="E935"/>
      <c r="F935"/>
      <c r="G935"/>
      <c r="H935"/>
      <c r="I935"/>
      <c r="J935"/>
      <c r="K935"/>
      <c r="L935"/>
    </row>
    <row r="936" spans="1:12" ht="22.95" customHeight="1" x14ac:dyDescent="0.25">
      <c r="A936"/>
      <c r="B936"/>
      <c r="C936"/>
      <c r="D936"/>
      <c r="E936"/>
      <c r="F936"/>
      <c r="G936"/>
      <c r="H936"/>
      <c r="I936"/>
      <c r="J936"/>
      <c r="K936"/>
      <c r="L936"/>
    </row>
    <row r="937" spans="1:12" ht="22.95" customHeight="1" x14ac:dyDescent="0.25">
      <c r="A937"/>
      <c r="B937"/>
      <c r="C937"/>
      <c r="D937"/>
      <c r="E937"/>
      <c r="F937"/>
      <c r="G937"/>
      <c r="H937"/>
      <c r="I937"/>
      <c r="J937"/>
      <c r="K937"/>
      <c r="L937"/>
    </row>
    <row r="938" spans="1:12" ht="22.95" customHeight="1" x14ac:dyDescent="0.25">
      <c r="A938"/>
      <c r="B938"/>
      <c r="C938"/>
      <c r="D938"/>
      <c r="E938"/>
      <c r="F938"/>
      <c r="G938"/>
      <c r="H938"/>
      <c r="I938"/>
      <c r="J938"/>
      <c r="K938"/>
      <c r="L938"/>
    </row>
    <row r="939" spans="1:12" ht="22.95" customHeight="1" x14ac:dyDescent="0.25">
      <c r="A939"/>
      <c r="B939"/>
      <c r="C939"/>
      <c r="D939"/>
      <c r="E939"/>
      <c r="F939"/>
      <c r="G939"/>
      <c r="H939"/>
      <c r="I939"/>
      <c r="J939"/>
      <c r="K939"/>
      <c r="L939"/>
    </row>
    <row r="940" spans="1:12" ht="22.95" customHeight="1" x14ac:dyDescent="0.25">
      <c r="A940"/>
      <c r="B940"/>
      <c r="C940"/>
      <c r="D940"/>
      <c r="E940"/>
      <c r="F940"/>
      <c r="G940"/>
      <c r="H940"/>
      <c r="I940"/>
      <c r="J940"/>
      <c r="K940"/>
      <c r="L940"/>
    </row>
    <row r="941" spans="1:12" ht="22.95" customHeight="1" x14ac:dyDescent="0.25">
      <c r="A941"/>
      <c r="B941"/>
      <c r="C941"/>
      <c r="D941"/>
      <c r="E941"/>
      <c r="F941"/>
      <c r="G941"/>
      <c r="H941"/>
      <c r="I941"/>
      <c r="J941"/>
      <c r="K941"/>
      <c r="L941"/>
    </row>
    <row r="942" spans="1:12" ht="21.6" customHeight="1" x14ac:dyDescent="0.25">
      <c r="A942"/>
      <c r="B942"/>
      <c r="C942"/>
      <c r="D942"/>
      <c r="E942"/>
      <c r="F942"/>
      <c r="G942"/>
      <c r="H942"/>
      <c r="I942"/>
      <c r="J942"/>
      <c r="K942"/>
      <c r="L942"/>
    </row>
    <row r="943" spans="1:12" ht="21" customHeight="1" x14ac:dyDescent="0.25">
      <c r="A943"/>
      <c r="B943"/>
      <c r="C943"/>
      <c r="D943"/>
      <c r="E943"/>
      <c r="F943"/>
      <c r="G943"/>
      <c r="H943"/>
      <c r="I943"/>
      <c r="J943"/>
      <c r="K943"/>
      <c r="L943"/>
    </row>
    <row r="944" spans="1:12" ht="100.2" customHeight="1" x14ac:dyDescent="0.25">
      <c r="A944"/>
      <c r="B944"/>
      <c r="C944"/>
      <c r="D944"/>
      <c r="E944"/>
      <c r="F944"/>
      <c r="G944"/>
      <c r="H944"/>
      <c r="I944"/>
      <c r="J944"/>
      <c r="K944"/>
      <c r="L944"/>
    </row>
    <row r="945" spans="1:12" ht="19.95" customHeight="1" x14ac:dyDescent="0.25">
      <c r="A945"/>
      <c r="B945"/>
      <c r="C945"/>
      <c r="D945"/>
      <c r="E945"/>
      <c r="F945"/>
      <c r="G945"/>
      <c r="H945"/>
      <c r="I945"/>
      <c r="J945"/>
      <c r="K945"/>
      <c r="L945"/>
    </row>
    <row r="946" spans="1:12" ht="22.95" customHeight="1" x14ac:dyDescent="0.25">
      <c r="A946"/>
      <c r="B946"/>
      <c r="C946"/>
      <c r="D946"/>
      <c r="E946"/>
      <c r="F946"/>
      <c r="G946"/>
      <c r="H946"/>
      <c r="I946"/>
      <c r="J946"/>
      <c r="K946"/>
      <c r="L946"/>
    </row>
    <row r="947" spans="1:12" ht="22.95" customHeight="1" x14ac:dyDescent="0.25">
      <c r="A947"/>
      <c r="B947"/>
      <c r="C947"/>
      <c r="D947"/>
      <c r="E947"/>
      <c r="F947"/>
      <c r="G947"/>
      <c r="H947"/>
      <c r="I947"/>
      <c r="J947"/>
      <c r="K947"/>
      <c r="L947"/>
    </row>
    <row r="948" spans="1:12" ht="22.95" customHeight="1" x14ac:dyDescent="0.25">
      <c r="A948"/>
      <c r="B948"/>
      <c r="C948"/>
      <c r="D948"/>
      <c r="E948"/>
      <c r="F948"/>
      <c r="G948"/>
      <c r="H948"/>
      <c r="I948"/>
      <c r="J948"/>
      <c r="K948"/>
      <c r="L948"/>
    </row>
    <row r="949" spans="1:12" ht="22.95" customHeight="1" x14ac:dyDescent="0.25">
      <c r="A949"/>
      <c r="B949"/>
      <c r="C949"/>
      <c r="D949"/>
      <c r="E949"/>
      <c r="F949"/>
      <c r="G949"/>
      <c r="H949"/>
      <c r="I949"/>
      <c r="J949"/>
      <c r="K949"/>
      <c r="L949"/>
    </row>
    <row r="950" spans="1:12" ht="22.95" customHeight="1" x14ac:dyDescent="0.25">
      <c r="A950"/>
      <c r="B950"/>
      <c r="C950"/>
      <c r="D950"/>
      <c r="E950"/>
      <c r="F950"/>
      <c r="G950"/>
      <c r="H950"/>
      <c r="I950"/>
      <c r="J950"/>
      <c r="K950"/>
      <c r="L950"/>
    </row>
    <row r="951" spans="1:12" ht="22.95" customHeight="1" x14ac:dyDescent="0.25">
      <c r="A951"/>
      <c r="B951"/>
      <c r="C951"/>
      <c r="D951"/>
      <c r="E951"/>
      <c r="F951"/>
      <c r="G951"/>
      <c r="H951"/>
      <c r="I951"/>
      <c r="J951"/>
      <c r="K951"/>
      <c r="L951"/>
    </row>
    <row r="952" spans="1:12" ht="22.95" customHeight="1" x14ac:dyDescent="0.25">
      <c r="A952"/>
      <c r="B952"/>
      <c r="C952"/>
      <c r="D952"/>
      <c r="E952"/>
      <c r="F952"/>
      <c r="G952"/>
      <c r="H952"/>
      <c r="I952"/>
      <c r="J952"/>
      <c r="K952"/>
      <c r="L952"/>
    </row>
    <row r="953" spans="1:12" ht="22.95" customHeight="1" x14ac:dyDescent="0.25">
      <c r="A953"/>
      <c r="B953"/>
      <c r="C953"/>
      <c r="D953"/>
      <c r="E953"/>
      <c r="F953"/>
      <c r="G953"/>
      <c r="H953"/>
      <c r="I953"/>
      <c r="J953"/>
      <c r="K953"/>
      <c r="L953"/>
    </row>
    <row r="954" spans="1:12" ht="22.95" customHeight="1" x14ac:dyDescent="0.25">
      <c r="A954"/>
      <c r="B954"/>
      <c r="C954"/>
      <c r="D954"/>
      <c r="E954"/>
      <c r="F954"/>
      <c r="G954"/>
      <c r="H954"/>
      <c r="I954"/>
      <c r="J954"/>
      <c r="K954"/>
      <c r="L954"/>
    </row>
    <row r="955" spans="1:12" ht="22.95" customHeight="1" x14ac:dyDescent="0.25">
      <c r="A955"/>
      <c r="B955"/>
      <c r="C955"/>
      <c r="D955"/>
      <c r="E955"/>
      <c r="F955"/>
      <c r="G955"/>
      <c r="H955"/>
      <c r="I955"/>
      <c r="J955"/>
      <c r="K955"/>
      <c r="L955"/>
    </row>
    <row r="956" spans="1:12" ht="22.95" customHeight="1" x14ac:dyDescent="0.25">
      <c r="A956"/>
      <c r="B956"/>
      <c r="C956"/>
      <c r="D956"/>
      <c r="E956"/>
      <c r="F956"/>
      <c r="G956"/>
      <c r="H956"/>
      <c r="I956"/>
      <c r="J956"/>
      <c r="K956"/>
      <c r="L956"/>
    </row>
    <row r="957" spans="1:12" ht="22.95" customHeight="1" x14ac:dyDescent="0.25">
      <c r="A957"/>
      <c r="B957"/>
      <c r="C957"/>
      <c r="D957"/>
      <c r="E957"/>
      <c r="F957"/>
      <c r="G957"/>
      <c r="H957"/>
      <c r="I957"/>
      <c r="J957"/>
      <c r="K957"/>
      <c r="L957"/>
    </row>
    <row r="958" spans="1:12" ht="22.95" customHeight="1" x14ac:dyDescent="0.25">
      <c r="A958"/>
      <c r="B958"/>
      <c r="C958"/>
      <c r="D958"/>
      <c r="E958"/>
      <c r="F958"/>
      <c r="G958"/>
      <c r="H958"/>
      <c r="I958"/>
      <c r="J958"/>
      <c r="K958"/>
      <c r="L958"/>
    </row>
    <row r="959" spans="1:12" ht="22.95" customHeight="1" x14ac:dyDescent="0.25">
      <c r="A959"/>
      <c r="B959"/>
      <c r="C959"/>
      <c r="D959"/>
      <c r="E959"/>
      <c r="F959"/>
      <c r="G959"/>
      <c r="H959"/>
      <c r="I959"/>
      <c r="J959"/>
      <c r="K959"/>
      <c r="L959"/>
    </row>
    <row r="960" spans="1:12" ht="22.95" customHeight="1" x14ac:dyDescent="0.25">
      <c r="A960"/>
      <c r="B960"/>
      <c r="C960"/>
      <c r="D960"/>
      <c r="E960"/>
      <c r="F960"/>
      <c r="G960"/>
      <c r="H960"/>
      <c r="I960"/>
      <c r="J960"/>
      <c r="K960"/>
      <c r="L960"/>
    </row>
    <row r="961" spans="1:12" ht="22.95" customHeight="1" x14ac:dyDescent="0.25">
      <c r="A961"/>
      <c r="B961"/>
      <c r="C961"/>
      <c r="D961"/>
      <c r="E961"/>
      <c r="F961"/>
      <c r="G961"/>
      <c r="H961"/>
      <c r="I961"/>
      <c r="J961"/>
      <c r="K961"/>
      <c r="L961"/>
    </row>
    <row r="962" spans="1:12" ht="22.95" customHeight="1" x14ac:dyDescent="0.25">
      <c r="A962"/>
      <c r="B962"/>
      <c r="C962"/>
      <c r="D962"/>
      <c r="E962"/>
      <c r="F962"/>
      <c r="G962"/>
      <c r="H962"/>
      <c r="I962"/>
      <c r="J962"/>
      <c r="K962"/>
      <c r="L962"/>
    </row>
    <row r="963" spans="1:12" ht="22.95" customHeight="1" x14ac:dyDescent="0.25">
      <c r="A963"/>
      <c r="B963"/>
      <c r="C963"/>
      <c r="D963"/>
      <c r="E963"/>
      <c r="F963"/>
      <c r="G963"/>
      <c r="H963"/>
      <c r="I963"/>
      <c r="J963"/>
      <c r="K963"/>
      <c r="L963"/>
    </row>
    <row r="964" spans="1:12" ht="22.95" customHeight="1" x14ac:dyDescent="0.25">
      <c r="A964"/>
      <c r="B964"/>
      <c r="C964"/>
      <c r="D964"/>
      <c r="E964"/>
      <c r="F964"/>
      <c r="G964"/>
      <c r="H964"/>
      <c r="I964"/>
      <c r="J964"/>
      <c r="K964"/>
      <c r="L964"/>
    </row>
    <row r="965" spans="1:12" ht="22.95" customHeight="1" x14ac:dyDescent="0.25">
      <c r="A965"/>
      <c r="B965"/>
      <c r="C965"/>
      <c r="D965"/>
      <c r="E965"/>
      <c r="F965"/>
      <c r="G965"/>
      <c r="H965"/>
      <c r="I965"/>
      <c r="J965"/>
      <c r="K965"/>
      <c r="L965"/>
    </row>
    <row r="966" spans="1:12" ht="22.95" customHeight="1" x14ac:dyDescent="0.25">
      <c r="A966"/>
      <c r="B966"/>
      <c r="C966"/>
      <c r="D966"/>
      <c r="E966"/>
      <c r="F966"/>
      <c r="G966"/>
      <c r="H966"/>
      <c r="I966"/>
      <c r="J966"/>
      <c r="K966"/>
      <c r="L966"/>
    </row>
    <row r="967" spans="1:12" ht="22.95" customHeight="1" x14ac:dyDescent="0.25">
      <c r="A967"/>
      <c r="B967"/>
      <c r="C967"/>
      <c r="D967"/>
      <c r="E967"/>
      <c r="F967"/>
      <c r="G967"/>
      <c r="H967"/>
      <c r="I967"/>
      <c r="J967"/>
      <c r="K967"/>
      <c r="L967"/>
    </row>
    <row r="968" spans="1:12" ht="22.95" customHeight="1" x14ac:dyDescent="0.25">
      <c r="A968"/>
      <c r="B968"/>
      <c r="C968"/>
      <c r="D968"/>
      <c r="E968"/>
      <c r="F968"/>
      <c r="G968"/>
      <c r="H968"/>
      <c r="I968"/>
      <c r="J968"/>
      <c r="K968"/>
      <c r="L968"/>
    </row>
    <row r="969" spans="1:12" ht="22.95" customHeight="1" x14ac:dyDescent="0.25">
      <c r="A969"/>
      <c r="B969"/>
      <c r="C969"/>
      <c r="D969"/>
      <c r="E969"/>
      <c r="F969"/>
      <c r="G969"/>
      <c r="H969"/>
      <c r="I969"/>
      <c r="J969"/>
      <c r="K969"/>
      <c r="L969"/>
    </row>
    <row r="970" spans="1:12" ht="22.95" customHeight="1" x14ac:dyDescent="0.25">
      <c r="A970"/>
      <c r="B970"/>
      <c r="C970"/>
      <c r="D970"/>
      <c r="E970"/>
      <c r="F970"/>
      <c r="G970"/>
      <c r="H970"/>
      <c r="I970"/>
      <c r="J970"/>
      <c r="K970"/>
      <c r="L970"/>
    </row>
    <row r="971" spans="1:12" ht="22.95" customHeight="1" x14ac:dyDescent="0.25">
      <c r="A971"/>
      <c r="B971"/>
      <c r="C971"/>
      <c r="D971"/>
      <c r="E971"/>
      <c r="F971"/>
      <c r="G971"/>
      <c r="H971"/>
      <c r="I971"/>
      <c r="J971"/>
      <c r="K971"/>
      <c r="L971"/>
    </row>
    <row r="972" spans="1:12" ht="22.95" customHeight="1" x14ac:dyDescent="0.25">
      <c r="A972"/>
      <c r="B972"/>
      <c r="C972"/>
      <c r="D972"/>
      <c r="E972"/>
      <c r="F972"/>
      <c r="G972"/>
      <c r="H972"/>
      <c r="I972"/>
      <c r="J972"/>
      <c r="K972"/>
      <c r="L972"/>
    </row>
    <row r="973" spans="1:12" ht="22.95" customHeight="1" x14ac:dyDescent="0.25">
      <c r="A973"/>
      <c r="B973"/>
      <c r="C973"/>
      <c r="D973"/>
      <c r="E973"/>
      <c r="F973"/>
      <c r="G973"/>
      <c r="H973"/>
      <c r="I973"/>
      <c r="J973"/>
      <c r="K973"/>
      <c r="L973"/>
    </row>
    <row r="974" spans="1:12" ht="22.95" customHeight="1" x14ac:dyDescent="0.25">
      <c r="A974"/>
      <c r="B974"/>
      <c r="C974"/>
      <c r="D974"/>
      <c r="E974"/>
      <c r="F974"/>
      <c r="G974"/>
      <c r="H974"/>
      <c r="I974"/>
      <c r="J974"/>
      <c r="K974"/>
      <c r="L974"/>
    </row>
    <row r="975" spans="1:12" ht="22.95" customHeight="1" x14ac:dyDescent="0.25">
      <c r="A975"/>
      <c r="B975"/>
      <c r="C975"/>
      <c r="D975"/>
      <c r="E975"/>
      <c r="F975"/>
      <c r="G975"/>
      <c r="H975"/>
      <c r="I975"/>
      <c r="J975"/>
      <c r="K975"/>
      <c r="L975"/>
    </row>
    <row r="976" spans="1:12" ht="22.95" customHeight="1" x14ac:dyDescent="0.25">
      <c r="A976"/>
      <c r="B976"/>
      <c r="C976"/>
      <c r="D976"/>
      <c r="E976"/>
      <c r="F976"/>
      <c r="G976"/>
      <c r="H976"/>
      <c r="I976"/>
      <c r="J976"/>
      <c r="K976"/>
      <c r="L976"/>
    </row>
    <row r="977" spans="1:12" ht="22.95" customHeight="1" x14ac:dyDescent="0.25">
      <c r="A977"/>
      <c r="B977"/>
      <c r="C977"/>
      <c r="D977"/>
      <c r="E977"/>
      <c r="F977"/>
      <c r="G977"/>
      <c r="H977"/>
      <c r="I977"/>
      <c r="J977"/>
      <c r="K977"/>
      <c r="L977"/>
    </row>
    <row r="978" spans="1:12" ht="22.95" customHeight="1" x14ac:dyDescent="0.25">
      <c r="A978"/>
      <c r="B978"/>
      <c r="C978"/>
      <c r="D978"/>
      <c r="E978"/>
      <c r="F978"/>
      <c r="G978"/>
      <c r="H978"/>
      <c r="I978"/>
      <c r="J978"/>
      <c r="K978"/>
      <c r="L978"/>
    </row>
    <row r="979" spans="1:12" ht="22.95" customHeight="1" x14ac:dyDescent="0.25">
      <c r="A979"/>
      <c r="B979"/>
      <c r="C979"/>
      <c r="D979"/>
      <c r="E979"/>
      <c r="F979"/>
      <c r="G979"/>
      <c r="H979"/>
      <c r="I979"/>
      <c r="J979"/>
      <c r="K979"/>
      <c r="L979"/>
    </row>
    <row r="980" spans="1:12" ht="22.95" customHeight="1" x14ac:dyDescent="0.25">
      <c r="A980"/>
      <c r="B980"/>
      <c r="C980"/>
      <c r="D980"/>
      <c r="E980"/>
      <c r="F980"/>
      <c r="G980"/>
      <c r="H980"/>
      <c r="I980"/>
      <c r="J980"/>
      <c r="K980"/>
      <c r="L980"/>
    </row>
    <row r="981" spans="1:12" ht="22.95" customHeight="1" x14ac:dyDescent="0.25">
      <c r="A981"/>
      <c r="B981"/>
      <c r="C981"/>
      <c r="D981"/>
      <c r="E981"/>
      <c r="F981"/>
      <c r="G981"/>
      <c r="H981"/>
      <c r="I981"/>
      <c r="J981"/>
      <c r="K981"/>
      <c r="L981"/>
    </row>
    <row r="982" spans="1:12" ht="22.95" customHeight="1" x14ac:dyDescent="0.25">
      <c r="A982"/>
      <c r="B982"/>
      <c r="C982"/>
      <c r="D982"/>
      <c r="E982"/>
      <c r="F982"/>
      <c r="G982"/>
      <c r="H982"/>
      <c r="I982"/>
      <c r="J982"/>
      <c r="K982"/>
      <c r="L982"/>
    </row>
    <row r="983" spans="1:12" ht="22.95" customHeight="1" x14ac:dyDescent="0.25">
      <c r="A983"/>
      <c r="B983"/>
      <c r="C983"/>
      <c r="D983"/>
      <c r="E983"/>
      <c r="F983"/>
      <c r="G983"/>
      <c r="H983"/>
      <c r="I983"/>
      <c r="J983"/>
      <c r="K983"/>
      <c r="L983"/>
    </row>
    <row r="984" spans="1:12" ht="22.95" customHeight="1" x14ac:dyDescent="0.25">
      <c r="A984"/>
      <c r="B984"/>
      <c r="C984"/>
      <c r="D984"/>
      <c r="E984"/>
      <c r="F984"/>
      <c r="G984"/>
      <c r="H984"/>
      <c r="I984"/>
      <c r="J984"/>
      <c r="K984"/>
      <c r="L984"/>
    </row>
    <row r="985" spans="1:12" ht="22.95" customHeight="1" x14ac:dyDescent="0.25">
      <c r="A985"/>
      <c r="B985"/>
      <c r="C985"/>
      <c r="D985"/>
      <c r="E985"/>
      <c r="F985"/>
      <c r="G985"/>
      <c r="H985"/>
      <c r="I985"/>
      <c r="J985"/>
      <c r="K985"/>
      <c r="L985"/>
    </row>
    <row r="986" spans="1:12" ht="22.95" customHeight="1" x14ac:dyDescent="0.25">
      <c r="A986"/>
      <c r="B986"/>
      <c r="C986"/>
      <c r="D986"/>
      <c r="E986"/>
      <c r="F986"/>
      <c r="G986"/>
      <c r="H986"/>
      <c r="I986"/>
      <c r="J986"/>
      <c r="K986"/>
      <c r="L986"/>
    </row>
    <row r="987" spans="1:12" ht="22.95" customHeight="1" x14ac:dyDescent="0.25">
      <c r="A987"/>
      <c r="B987"/>
      <c r="C987"/>
      <c r="D987"/>
      <c r="E987"/>
      <c r="F987"/>
      <c r="G987"/>
      <c r="H987"/>
      <c r="I987"/>
      <c r="J987"/>
      <c r="K987"/>
      <c r="L987"/>
    </row>
    <row r="988" spans="1:12" ht="22.95" customHeight="1" x14ac:dyDescent="0.25">
      <c r="A988"/>
      <c r="B988"/>
      <c r="C988"/>
      <c r="D988"/>
      <c r="E988"/>
      <c r="F988"/>
      <c r="G988"/>
      <c r="H988"/>
      <c r="I988"/>
      <c r="J988"/>
      <c r="K988"/>
      <c r="L988"/>
    </row>
    <row r="989" spans="1:12" ht="22.95" customHeight="1" x14ac:dyDescent="0.25">
      <c r="A989"/>
      <c r="B989"/>
      <c r="C989"/>
      <c r="D989"/>
      <c r="E989"/>
      <c r="F989"/>
      <c r="G989"/>
      <c r="H989"/>
      <c r="I989"/>
      <c r="J989"/>
      <c r="K989"/>
      <c r="L989"/>
    </row>
    <row r="990" spans="1:12" ht="22.95" customHeight="1" x14ac:dyDescent="0.25">
      <c r="A990"/>
      <c r="B990"/>
      <c r="C990"/>
      <c r="D990"/>
      <c r="E990"/>
      <c r="F990"/>
      <c r="G990"/>
      <c r="H990"/>
      <c r="I990"/>
      <c r="J990"/>
      <c r="K990"/>
      <c r="L990"/>
    </row>
    <row r="991" spans="1:12" ht="22.95" customHeight="1" x14ac:dyDescent="0.25">
      <c r="A991"/>
      <c r="B991"/>
      <c r="C991"/>
      <c r="D991"/>
      <c r="E991"/>
      <c r="F991"/>
      <c r="G991"/>
      <c r="H991"/>
      <c r="I991"/>
      <c r="J991"/>
      <c r="K991"/>
      <c r="L991"/>
    </row>
    <row r="992" spans="1:12" ht="22.95" customHeight="1" x14ac:dyDescent="0.25">
      <c r="A992"/>
      <c r="B992"/>
      <c r="C992"/>
      <c r="D992"/>
      <c r="E992"/>
      <c r="F992"/>
      <c r="G992"/>
      <c r="H992"/>
      <c r="I992"/>
      <c r="J992"/>
      <c r="K992"/>
      <c r="L992"/>
    </row>
    <row r="993" spans="1:12" ht="22.95" customHeight="1" x14ac:dyDescent="0.25">
      <c r="A993"/>
      <c r="B993"/>
      <c r="C993"/>
      <c r="D993"/>
      <c r="E993"/>
      <c r="F993"/>
      <c r="G993"/>
      <c r="H993"/>
      <c r="I993"/>
      <c r="J993"/>
      <c r="K993"/>
      <c r="L993"/>
    </row>
    <row r="994" spans="1:12" ht="22.95" customHeight="1" x14ac:dyDescent="0.25">
      <c r="A994"/>
      <c r="B994"/>
      <c r="C994"/>
      <c r="D994"/>
      <c r="E994"/>
      <c r="F994"/>
      <c r="G994"/>
      <c r="H994"/>
      <c r="I994"/>
      <c r="J994"/>
      <c r="K994"/>
      <c r="L994"/>
    </row>
    <row r="995" spans="1:12" ht="22.95" customHeight="1" x14ac:dyDescent="0.25">
      <c r="A995"/>
      <c r="B995"/>
      <c r="C995"/>
      <c r="D995"/>
      <c r="E995"/>
      <c r="F995"/>
      <c r="G995"/>
      <c r="H995"/>
      <c r="I995"/>
      <c r="J995"/>
      <c r="K995"/>
      <c r="L995"/>
    </row>
    <row r="996" spans="1:12" ht="22.95" customHeight="1" x14ac:dyDescent="0.25">
      <c r="A996"/>
      <c r="B996"/>
      <c r="C996"/>
      <c r="D996"/>
      <c r="E996"/>
      <c r="F996"/>
      <c r="G996"/>
      <c r="H996"/>
      <c r="I996"/>
      <c r="J996"/>
      <c r="K996"/>
      <c r="L996"/>
    </row>
    <row r="997" spans="1:12" ht="22.95" customHeight="1" x14ac:dyDescent="0.25">
      <c r="A997"/>
      <c r="B997"/>
      <c r="C997"/>
      <c r="D997"/>
      <c r="E997"/>
      <c r="F997"/>
      <c r="G997"/>
      <c r="H997"/>
      <c r="I997"/>
      <c r="J997"/>
      <c r="K997"/>
      <c r="L997"/>
    </row>
    <row r="998" spans="1:12" ht="22.95" customHeight="1" x14ac:dyDescent="0.25">
      <c r="A998"/>
      <c r="B998"/>
      <c r="C998"/>
      <c r="D998"/>
      <c r="E998"/>
      <c r="F998"/>
      <c r="G998"/>
      <c r="H998"/>
      <c r="I998"/>
      <c r="J998"/>
      <c r="K998"/>
      <c r="L998"/>
    </row>
    <row r="999" spans="1:12" ht="22.95" customHeight="1" x14ac:dyDescent="0.25">
      <c r="A999"/>
      <c r="B999"/>
      <c r="C999"/>
      <c r="D999"/>
      <c r="E999"/>
      <c r="F999"/>
      <c r="G999"/>
      <c r="H999"/>
      <c r="I999"/>
      <c r="J999"/>
      <c r="K999"/>
      <c r="L999"/>
    </row>
    <row r="1000" spans="1:12" ht="22.95" customHeight="1" x14ac:dyDescent="0.25">
      <c r="A1000"/>
      <c r="B1000"/>
      <c r="C1000"/>
      <c r="D1000"/>
      <c r="E1000"/>
      <c r="F1000"/>
      <c r="G1000"/>
      <c r="H1000"/>
      <c r="I1000"/>
      <c r="J1000"/>
      <c r="K1000"/>
      <c r="L1000"/>
    </row>
    <row r="1001" spans="1:12" ht="22.95" customHeight="1" x14ac:dyDescent="0.25">
      <c r="A1001"/>
      <c r="B1001"/>
      <c r="C1001"/>
      <c r="D1001"/>
      <c r="E1001"/>
      <c r="F1001"/>
      <c r="G1001"/>
      <c r="H1001"/>
      <c r="I1001"/>
      <c r="J1001"/>
      <c r="K1001"/>
      <c r="L1001"/>
    </row>
    <row r="1002" spans="1:12" ht="22.95" customHeight="1" x14ac:dyDescent="0.25">
      <c r="A1002"/>
      <c r="B1002"/>
      <c r="C1002"/>
      <c r="D1002"/>
      <c r="E1002"/>
      <c r="F1002"/>
      <c r="G1002"/>
      <c r="H1002"/>
      <c r="I1002"/>
      <c r="J1002"/>
      <c r="K1002"/>
      <c r="L1002"/>
    </row>
    <row r="1003" spans="1:12" ht="22.95" customHeight="1" x14ac:dyDescent="0.25">
      <c r="A1003"/>
      <c r="B1003"/>
      <c r="C1003"/>
      <c r="D1003"/>
      <c r="E1003"/>
      <c r="F1003"/>
      <c r="G1003"/>
      <c r="H1003"/>
      <c r="I1003"/>
      <c r="J1003"/>
      <c r="K1003"/>
      <c r="L1003"/>
    </row>
    <row r="1004" spans="1:12" ht="22.95" customHeight="1" x14ac:dyDescent="0.25">
      <c r="A1004"/>
      <c r="B1004"/>
      <c r="C1004"/>
      <c r="D1004"/>
      <c r="E1004"/>
      <c r="F1004"/>
      <c r="G1004"/>
      <c r="H1004"/>
      <c r="I1004"/>
      <c r="J1004"/>
      <c r="K1004"/>
      <c r="L1004"/>
    </row>
    <row r="1005" spans="1:12" ht="22.95" customHeight="1" x14ac:dyDescent="0.25">
      <c r="A1005"/>
      <c r="B1005"/>
      <c r="C1005"/>
      <c r="D1005"/>
      <c r="E1005"/>
      <c r="F1005"/>
      <c r="G1005"/>
      <c r="H1005"/>
      <c r="I1005"/>
      <c r="J1005"/>
      <c r="K1005"/>
      <c r="L1005"/>
    </row>
    <row r="1006" spans="1:12" ht="22.95" customHeight="1" x14ac:dyDescent="0.25">
      <c r="A1006"/>
      <c r="B1006"/>
      <c r="C1006"/>
      <c r="D1006"/>
      <c r="E1006"/>
      <c r="F1006"/>
      <c r="G1006"/>
      <c r="H1006"/>
      <c r="I1006"/>
      <c r="J1006"/>
      <c r="K1006"/>
      <c r="L1006"/>
    </row>
    <row r="1007" spans="1:12" ht="21.6" customHeight="1" x14ac:dyDescent="0.25">
      <c r="A1007"/>
      <c r="B1007"/>
      <c r="C1007"/>
      <c r="D1007"/>
      <c r="E1007"/>
      <c r="F1007"/>
      <c r="G1007"/>
      <c r="H1007"/>
      <c r="I1007"/>
      <c r="J1007"/>
      <c r="K1007"/>
      <c r="L1007"/>
    </row>
    <row r="1008" spans="1:12" ht="21.6" customHeight="1" x14ac:dyDescent="0.25">
      <c r="A1008"/>
      <c r="B1008"/>
      <c r="C1008"/>
      <c r="D1008"/>
      <c r="E1008"/>
      <c r="F1008"/>
      <c r="G1008"/>
      <c r="H1008"/>
      <c r="I1008"/>
      <c r="J1008"/>
      <c r="K1008"/>
      <c r="L1008"/>
    </row>
    <row r="1009" spans="1:12" ht="100.2" customHeight="1" x14ac:dyDescent="0.25">
      <c r="A1009"/>
      <c r="B1009"/>
      <c r="C1009"/>
      <c r="D1009"/>
      <c r="E1009"/>
      <c r="F1009"/>
      <c r="G1009"/>
      <c r="H1009"/>
      <c r="I1009"/>
      <c r="J1009"/>
      <c r="K1009"/>
      <c r="L1009"/>
    </row>
    <row r="1010" spans="1:12" ht="21.6" customHeight="1" x14ac:dyDescent="0.25">
      <c r="A1010"/>
      <c r="B1010"/>
      <c r="C1010"/>
      <c r="D1010"/>
      <c r="E1010"/>
      <c r="F1010"/>
      <c r="G1010"/>
      <c r="H1010"/>
      <c r="I1010"/>
      <c r="J1010"/>
      <c r="K1010"/>
      <c r="L1010"/>
    </row>
    <row r="1011" spans="1:12" ht="22.95" customHeight="1" x14ac:dyDescent="0.25">
      <c r="A1011"/>
      <c r="B1011"/>
      <c r="C1011"/>
      <c r="D1011"/>
      <c r="E1011"/>
      <c r="F1011"/>
      <c r="G1011"/>
      <c r="H1011"/>
      <c r="I1011"/>
      <c r="J1011"/>
      <c r="K1011"/>
      <c r="L1011"/>
    </row>
    <row r="1012" spans="1:12" ht="22.95" customHeight="1" x14ac:dyDescent="0.25">
      <c r="A1012"/>
      <c r="B1012"/>
      <c r="C1012"/>
      <c r="D1012"/>
      <c r="E1012"/>
      <c r="F1012"/>
      <c r="G1012"/>
      <c r="H1012"/>
      <c r="I1012"/>
      <c r="J1012"/>
      <c r="K1012"/>
      <c r="L1012"/>
    </row>
    <row r="1013" spans="1:12" ht="22.95" customHeight="1" x14ac:dyDescent="0.25">
      <c r="A1013"/>
      <c r="B1013"/>
      <c r="C1013"/>
      <c r="D1013"/>
      <c r="E1013"/>
      <c r="F1013"/>
      <c r="G1013"/>
      <c r="H1013"/>
      <c r="I1013"/>
      <c r="J1013"/>
      <c r="K1013"/>
      <c r="L1013"/>
    </row>
    <row r="1014" spans="1:12" ht="22.95" customHeight="1" x14ac:dyDescent="0.25">
      <c r="A1014"/>
      <c r="B1014"/>
      <c r="C1014"/>
      <c r="D1014"/>
      <c r="E1014"/>
      <c r="F1014"/>
      <c r="G1014"/>
      <c r="H1014"/>
      <c r="I1014"/>
      <c r="J1014"/>
      <c r="K1014"/>
      <c r="L1014"/>
    </row>
    <row r="1015" spans="1:12" ht="22.95" customHeight="1" x14ac:dyDescent="0.25">
      <c r="A1015"/>
      <c r="B1015"/>
      <c r="C1015"/>
      <c r="D1015"/>
      <c r="E1015"/>
      <c r="F1015"/>
      <c r="G1015"/>
      <c r="H1015"/>
      <c r="I1015"/>
      <c r="J1015"/>
      <c r="K1015"/>
      <c r="L1015"/>
    </row>
    <row r="1016" spans="1:12" ht="22.95" customHeight="1" x14ac:dyDescent="0.25">
      <c r="A1016"/>
      <c r="B1016"/>
      <c r="C1016"/>
      <c r="D1016"/>
      <c r="E1016"/>
      <c r="F1016"/>
      <c r="G1016"/>
      <c r="H1016"/>
      <c r="I1016"/>
      <c r="J1016"/>
      <c r="K1016"/>
      <c r="L1016"/>
    </row>
    <row r="1017" spans="1:12" ht="22.95" customHeight="1" x14ac:dyDescent="0.25">
      <c r="A1017"/>
      <c r="B1017"/>
      <c r="C1017"/>
      <c r="D1017"/>
      <c r="E1017"/>
      <c r="F1017"/>
      <c r="G1017"/>
      <c r="H1017"/>
      <c r="I1017"/>
      <c r="J1017"/>
      <c r="K1017"/>
      <c r="L1017"/>
    </row>
    <row r="1018" spans="1:12" ht="22.95" customHeight="1" x14ac:dyDescent="0.25">
      <c r="A1018"/>
      <c r="B1018"/>
      <c r="C1018"/>
      <c r="D1018"/>
      <c r="E1018"/>
      <c r="F1018"/>
      <c r="G1018"/>
      <c r="H1018"/>
      <c r="I1018"/>
      <c r="J1018"/>
      <c r="K1018"/>
      <c r="L1018"/>
    </row>
    <row r="1019" spans="1:12" ht="22.95" customHeight="1" x14ac:dyDescent="0.25">
      <c r="A1019"/>
      <c r="B1019"/>
      <c r="C1019"/>
      <c r="D1019"/>
      <c r="E1019"/>
      <c r="F1019"/>
      <c r="G1019"/>
      <c r="H1019"/>
      <c r="I1019"/>
      <c r="J1019"/>
      <c r="K1019"/>
      <c r="L1019"/>
    </row>
    <row r="1020" spans="1:12" ht="22.95" customHeight="1" x14ac:dyDescent="0.25">
      <c r="A1020"/>
      <c r="B1020"/>
      <c r="C1020"/>
      <c r="D1020"/>
      <c r="E1020"/>
      <c r="F1020"/>
      <c r="G1020"/>
      <c r="H1020"/>
      <c r="I1020"/>
      <c r="J1020"/>
      <c r="K1020"/>
      <c r="L1020"/>
    </row>
    <row r="1021" spans="1:12" ht="22.95" customHeight="1" x14ac:dyDescent="0.25">
      <c r="A1021"/>
      <c r="B1021"/>
      <c r="C1021"/>
      <c r="D1021"/>
      <c r="E1021"/>
      <c r="F1021"/>
      <c r="G1021"/>
      <c r="H1021"/>
      <c r="I1021"/>
      <c r="J1021"/>
      <c r="K1021"/>
      <c r="L1021"/>
    </row>
    <row r="1022" spans="1:12" ht="22.95" customHeight="1" x14ac:dyDescent="0.25">
      <c r="A1022"/>
      <c r="B1022"/>
      <c r="C1022"/>
      <c r="D1022"/>
      <c r="E1022"/>
      <c r="F1022"/>
      <c r="G1022"/>
      <c r="H1022"/>
      <c r="I1022"/>
      <c r="J1022"/>
      <c r="K1022"/>
      <c r="L1022"/>
    </row>
    <row r="1023" spans="1:12" ht="22.95" customHeight="1" x14ac:dyDescent="0.25">
      <c r="A1023"/>
      <c r="B1023"/>
      <c r="C1023"/>
      <c r="D1023"/>
      <c r="E1023"/>
      <c r="F1023"/>
      <c r="G1023"/>
      <c r="H1023"/>
      <c r="I1023"/>
      <c r="J1023"/>
      <c r="K1023"/>
      <c r="L1023"/>
    </row>
    <row r="1024" spans="1:12" ht="22.95" customHeight="1" x14ac:dyDescent="0.25">
      <c r="A1024"/>
      <c r="B1024"/>
      <c r="C1024"/>
      <c r="D1024"/>
      <c r="E1024"/>
      <c r="F1024"/>
      <c r="G1024"/>
      <c r="H1024"/>
      <c r="I1024"/>
      <c r="J1024"/>
      <c r="K1024"/>
      <c r="L1024"/>
    </row>
    <row r="1025" spans="1:12" ht="22.95" customHeight="1" x14ac:dyDescent="0.25">
      <c r="A1025"/>
      <c r="B1025"/>
      <c r="C1025"/>
      <c r="D1025"/>
      <c r="E1025"/>
      <c r="F1025"/>
      <c r="G1025"/>
      <c r="H1025"/>
      <c r="I1025"/>
      <c r="J1025"/>
      <c r="K1025"/>
      <c r="L1025"/>
    </row>
    <row r="1026" spans="1:12" ht="22.95" customHeight="1" x14ac:dyDescent="0.25">
      <c r="A1026"/>
      <c r="B1026"/>
      <c r="C1026"/>
      <c r="D1026"/>
      <c r="E1026"/>
      <c r="F1026"/>
      <c r="G1026"/>
      <c r="H1026"/>
      <c r="I1026"/>
      <c r="J1026"/>
      <c r="K1026"/>
      <c r="L1026"/>
    </row>
    <row r="1027" spans="1:12" ht="22.95" customHeight="1" x14ac:dyDescent="0.25">
      <c r="A1027"/>
      <c r="B1027"/>
      <c r="C1027"/>
      <c r="D1027"/>
      <c r="E1027"/>
      <c r="F1027"/>
      <c r="G1027"/>
      <c r="H1027"/>
      <c r="I1027"/>
      <c r="J1027"/>
      <c r="K1027"/>
      <c r="L1027"/>
    </row>
    <row r="1028" spans="1:12" ht="22.95" customHeight="1" x14ac:dyDescent="0.25">
      <c r="A1028"/>
      <c r="B1028"/>
      <c r="C1028"/>
      <c r="D1028"/>
      <c r="E1028"/>
      <c r="F1028"/>
      <c r="G1028"/>
      <c r="H1028"/>
      <c r="I1028"/>
      <c r="J1028"/>
      <c r="K1028"/>
      <c r="L1028"/>
    </row>
    <row r="1029" spans="1:12" ht="22.95" customHeight="1" x14ac:dyDescent="0.25">
      <c r="A1029"/>
      <c r="B1029"/>
      <c r="C1029"/>
      <c r="D1029"/>
      <c r="E1029"/>
      <c r="F1029"/>
      <c r="G1029"/>
      <c r="H1029"/>
      <c r="I1029"/>
      <c r="J1029"/>
      <c r="K1029"/>
      <c r="L1029"/>
    </row>
    <row r="1030" spans="1:12" ht="22.95" customHeight="1" x14ac:dyDescent="0.25">
      <c r="A1030"/>
      <c r="B1030"/>
      <c r="C1030"/>
      <c r="D1030"/>
      <c r="E1030"/>
      <c r="F1030"/>
      <c r="G1030"/>
      <c r="H1030"/>
      <c r="I1030"/>
      <c r="J1030"/>
      <c r="K1030"/>
      <c r="L1030"/>
    </row>
    <row r="1031" spans="1:12" ht="22.95" customHeight="1" x14ac:dyDescent="0.25">
      <c r="A1031"/>
      <c r="B1031"/>
      <c r="C1031"/>
      <c r="D1031"/>
      <c r="E1031"/>
      <c r="F1031"/>
      <c r="G1031"/>
      <c r="H1031"/>
      <c r="I1031"/>
      <c r="J1031"/>
      <c r="K1031"/>
      <c r="L1031"/>
    </row>
    <row r="1032" spans="1:12" ht="22.95" customHeight="1" x14ac:dyDescent="0.25">
      <c r="A1032"/>
      <c r="B1032"/>
      <c r="C1032"/>
      <c r="D1032"/>
      <c r="E1032"/>
      <c r="F1032"/>
      <c r="G1032"/>
      <c r="H1032"/>
      <c r="I1032"/>
      <c r="J1032"/>
      <c r="K1032"/>
      <c r="L1032"/>
    </row>
    <row r="1033" spans="1:12" ht="22.95" customHeight="1" x14ac:dyDescent="0.25">
      <c r="A1033"/>
      <c r="B1033"/>
      <c r="C1033"/>
      <c r="D1033"/>
      <c r="E1033"/>
      <c r="F1033"/>
      <c r="G1033"/>
      <c r="H1033"/>
      <c r="I1033"/>
      <c r="J1033"/>
      <c r="K1033"/>
      <c r="L1033"/>
    </row>
    <row r="1034" spans="1:12" ht="22.95" customHeight="1" x14ac:dyDescent="0.25">
      <c r="A1034"/>
      <c r="B1034"/>
      <c r="C1034"/>
      <c r="D1034"/>
      <c r="E1034"/>
      <c r="F1034"/>
      <c r="G1034"/>
      <c r="H1034"/>
      <c r="I1034"/>
      <c r="J1034"/>
      <c r="K1034"/>
      <c r="L1034"/>
    </row>
    <row r="1035" spans="1:12" ht="22.95" customHeight="1" x14ac:dyDescent="0.25">
      <c r="A1035"/>
      <c r="B1035"/>
      <c r="C1035"/>
      <c r="D1035"/>
      <c r="E1035"/>
      <c r="F1035"/>
      <c r="G1035"/>
      <c r="H1035"/>
      <c r="I1035"/>
      <c r="J1035"/>
      <c r="K1035"/>
      <c r="L1035"/>
    </row>
    <row r="1036" spans="1:12" ht="22.95" customHeight="1" x14ac:dyDescent="0.25">
      <c r="A1036"/>
      <c r="B1036"/>
      <c r="C1036"/>
      <c r="D1036"/>
      <c r="E1036"/>
      <c r="F1036"/>
      <c r="G1036"/>
      <c r="H1036"/>
      <c r="I1036"/>
      <c r="J1036"/>
      <c r="K1036"/>
      <c r="L1036"/>
    </row>
    <row r="1037" spans="1:12" ht="22.95" customHeight="1" x14ac:dyDescent="0.25">
      <c r="A1037"/>
      <c r="B1037"/>
      <c r="C1037"/>
      <c r="D1037"/>
      <c r="E1037"/>
      <c r="F1037"/>
      <c r="G1037"/>
      <c r="H1037"/>
      <c r="I1037"/>
      <c r="J1037"/>
      <c r="K1037"/>
      <c r="L1037"/>
    </row>
    <row r="1038" spans="1:12" ht="22.95" customHeight="1" x14ac:dyDescent="0.25">
      <c r="A1038"/>
      <c r="B1038"/>
      <c r="C1038"/>
      <c r="D1038"/>
      <c r="E1038"/>
      <c r="F1038"/>
      <c r="G1038"/>
      <c r="H1038"/>
      <c r="I1038"/>
      <c r="J1038"/>
      <c r="K1038"/>
      <c r="L1038"/>
    </row>
    <row r="1039" spans="1:12" ht="22.95" customHeight="1" x14ac:dyDescent="0.25">
      <c r="A1039"/>
      <c r="B1039"/>
      <c r="C1039"/>
      <c r="D1039"/>
      <c r="E1039"/>
      <c r="F1039"/>
      <c r="G1039"/>
      <c r="H1039"/>
      <c r="I1039"/>
      <c r="J1039"/>
      <c r="K1039"/>
      <c r="L1039"/>
    </row>
    <row r="1040" spans="1:12" ht="22.95" customHeight="1" x14ac:dyDescent="0.25">
      <c r="A1040"/>
      <c r="B1040"/>
      <c r="C1040"/>
      <c r="D1040"/>
      <c r="E1040"/>
      <c r="F1040"/>
      <c r="G1040"/>
      <c r="H1040"/>
      <c r="I1040"/>
      <c r="J1040"/>
      <c r="K1040"/>
      <c r="L1040"/>
    </row>
    <row r="1041" spans="1:12" ht="22.95" customHeight="1" x14ac:dyDescent="0.25">
      <c r="A1041"/>
      <c r="B1041"/>
      <c r="C1041"/>
      <c r="D1041"/>
      <c r="E1041"/>
      <c r="F1041"/>
      <c r="G1041"/>
      <c r="H1041"/>
      <c r="I1041"/>
      <c r="J1041"/>
      <c r="K1041"/>
      <c r="L1041"/>
    </row>
    <row r="1042" spans="1:12" ht="22.95" customHeight="1" x14ac:dyDescent="0.25">
      <c r="A1042"/>
      <c r="B1042"/>
      <c r="C1042"/>
      <c r="D1042"/>
      <c r="E1042"/>
      <c r="F1042"/>
      <c r="G1042"/>
      <c r="H1042"/>
      <c r="I1042"/>
      <c r="J1042"/>
      <c r="K1042"/>
      <c r="L1042"/>
    </row>
    <row r="1043" spans="1:12" ht="22.95" customHeight="1" x14ac:dyDescent="0.25">
      <c r="A1043"/>
      <c r="B1043"/>
      <c r="C1043"/>
      <c r="D1043"/>
      <c r="E1043"/>
      <c r="F1043"/>
      <c r="G1043"/>
      <c r="H1043"/>
      <c r="I1043"/>
      <c r="J1043"/>
      <c r="K1043"/>
      <c r="L1043"/>
    </row>
    <row r="1044" spans="1:12" ht="22.95" customHeight="1" x14ac:dyDescent="0.25">
      <c r="A1044"/>
      <c r="B1044"/>
      <c r="C1044"/>
      <c r="D1044"/>
      <c r="E1044"/>
      <c r="F1044"/>
      <c r="G1044"/>
      <c r="H1044"/>
      <c r="I1044"/>
      <c r="J1044"/>
      <c r="K1044"/>
      <c r="L1044"/>
    </row>
    <row r="1045" spans="1:12" ht="22.95" customHeight="1" x14ac:dyDescent="0.25">
      <c r="A1045"/>
      <c r="B1045"/>
      <c r="C1045"/>
      <c r="D1045"/>
      <c r="E1045"/>
      <c r="F1045"/>
      <c r="G1045"/>
      <c r="H1045"/>
      <c r="I1045"/>
      <c r="J1045"/>
      <c r="K1045"/>
      <c r="L1045"/>
    </row>
    <row r="1046" spans="1:12" ht="22.95" customHeight="1" x14ac:dyDescent="0.25">
      <c r="A1046"/>
      <c r="B1046"/>
      <c r="C1046"/>
      <c r="D1046"/>
      <c r="E1046"/>
      <c r="F1046"/>
      <c r="G1046"/>
      <c r="H1046"/>
      <c r="I1046"/>
      <c r="J1046"/>
      <c r="K1046"/>
      <c r="L1046"/>
    </row>
    <row r="1047" spans="1:12" ht="22.95" customHeight="1" x14ac:dyDescent="0.25">
      <c r="A1047"/>
      <c r="B1047"/>
      <c r="C1047"/>
      <c r="D1047"/>
      <c r="E1047"/>
      <c r="F1047"/>
      <c r="G1047"/>
      <c r="H1047"/>
      <c r="I1047"/>
      <c r="J1047"/>
      <c r="K1047"/>
      <c r="L1047"/>
    </row>
    <row r="1048" spans="1:12" ht="22.95" customHeight="1" x14ac:dyDescent="0.25">
      <c r="A1048"/>
      <c r="B1048"/>
      <c r="C1048"/>
      <c r="D1048"/>
      <c r="E1048"/>
      <c r="F1048"/>
      <c r="G1048"/>
      <c r="H1048"/>
      <c r="I1048"/>
      <c r="J1048"/>
      <c r="K1048"/>
      <c r="L1048"/>
    </row>
    <row r="1049" spans="1:12" ht="22.95" customHeight="1" x14ac:dyDescent="0.25">
      <c r="A1049"/>
      <c r="B1049"/>
      <c r="C1049"/>
      <c r="D1049"/>
      <c r="E1049"/>
      <c r="F1049"/>
      <c r="G1049"/>
      <c r="H1049"/>
      <c r="I1049"/>
      <c r="J1049"/>
      <c r="K1049"/>
      <c r="L1049"/>
    </row>
    <row r="1050" spans="1:12" ht="22.95" customHeight="1" x14ac:dyDescent="0.25">
      <c r="A1050"/>
      <c r="B1050"/>
      <c r="C1050"/>
      <c r="D1050"/>
      <c r="E1050"/>
      <c r="F1050"/>
      <c r="G1050"/>
      <c r="H1050"/>
      <c r="I1050"/>
      <c r="J1050"/>
      <c r="K1050"/>
      <c r="L1050"/>
    </row>
    <row r="1051" spans="1:12" ht="22.95" customHeight="1" x14ac:dyDescent="0.25">
      <c r="A1051"/>
      <c r="B1051"/>
      <c r="C1051"/>
      <c r="D1051"/>
      <c r="E1051"/>
      <c r="F1051"/>
      <c r="G1051"/>
      <c r="H1051"/>
      <c r="I1051"/>
      <c r="J1051"/>
      <c r="K1051"/>
      <c r="L1051"/>
    </row>
    <row r="1052" spans="1:12" ht="22.95" customHeight="1" x14ac:dyDescent="0.25">
      <c r="A1052"/>
      <c r="B1052"/>
      <c r="C1052"/>
      <c r="D1052"/>
      <c r="E1052"/>
      <c r="F1052"/>
      <c r="G1052"/>
      <c r="H1052"/>
      <c r="I1052"/>
      <c r="J1052"/>
      <c r="K1052"/>
      <c r="L1052"/>
    </row>
    <row r="1053" spans="1:12" ht="22.95" customHeight="1" x14ac:dyDescent="0.25">
      <c r="A1053"/>
      <c r="B1053"/>
      <c r="C1053"/>
      <c r="D1053"/>
      <c r="E1053"/>
      <c r="F1053"/>
      <c r="G1053"/>
      <c r="H1053"/>
      <c r="I1053"/>
      <c r="J1053"/>
      <c r="K1053"/>
      <c r="L1053"/>
    </row>
    <row r="1054" spans="1:12" ht="22.95" customHeight="1" x14ac:dyDescent="0.25">
      <c r="A1054"/>
      <c r="B1054"/>
      <c r="C1054"/>
      <c r="D1054"/>
      <c r="E1054"/>
      <c r="F1054"/>
      <c r="G1054"/>
      <c r="H1054"/>
      <c r="I1054"/>
      <c r="J1054"/>
      <c r="K1054"/>
      <c r="L1054"/>
    </row>
    <row r="1055" spans="1:12" ht="22.95" customHeight="1" x14ac:dyDescent="0.25">
      <c r="A1055"/>
      <c r="B1055"/>
      <c r="C1055"/>
      <c r="D1055"/>
      <c r="E1055"/>
      <c r="F1055"/>
      <c r="G1055"/>
      <c r="H1055"/>
      <c r="I1055"/>
      <c r="J1055"/>
      <c r="K1055"/>
      <c r="L1055"/>
    </row>
    <row r="1056" spans="1:12" ht="22.95" customHeight="1" x14ac:dyDescent="0.25">
      <c r="A1056"/>
      <c r="B1056"/>
      <c r="C1056"/>
      <c r="D1056"/>
      <c r="E1056"/>
      <c r="F1056"/>
      <c r="G1056"/>
      <c r="H1056"/>
      <c r="I1056"/>
      <c r="J1056"/>
      <c r="K1056"/>
      <c r="L1056"/>
    </row>
    <row r="1057" spans="1:12" ht="22.95" customHeight="1" x14ac:dyDescent="0.25">
      <c r="A1057"/>
      <c r="B1057"/>
      <c r="C1057"/>
      <c r="D1057"/>
      <c r="E1057"/>
      <c r="F1057"/>
      <c r="G1057"/>
      <c r="H1057"/>
      <c r="I1057"/>
      <c r="J1057"/>
      <c r="K1057"/>
      <c r="L1057"/>
    </row>
    <row r="1058" spans="1:12" ht="22.95" customHeight="1" x14ac:dyDescent="0.25">
      <c r="A1058"/>
      <c r="B1058"/>
      <c r="C1058"/>
      <c r="D1058"/>
      <c r="E1058"/>
      <c r="F1058"/>
      <c r="G1058"/>
      <c r="H1058"/>
      <c r="I1058"/>
      <c r="J1058"/>
      <c r="K1058"/>
      <c r="L1058"/>
    </row>
    <row r="1059" spans="1:12" ht="22.95" customHeight="1" x14ac:dyDescent="0.25">
      <c r="A1059"/>
      <c r="B1059"/>
      <c r="C1059"/>
      <c r="D1059"/>
      <c r="E1059"/>
      <c r="F1059"/>
      <c r="G1059"/>
      <c r="H1059"/>
      <c r="I1059"/>
      <c r="J1059"/>
      <c r="K1059"/>
      <c r="L1059"/>
    </row>
    <row r="1060" spans="1:12" ht="22.95" customHeight="1" x14ac:dyDescent="0.25">
      <c r="A1060"/>
      <c r="B1060"/>
      <c r="C1060"/>
      <c r="D1060"/>
      <c r="E1060"/>
      <c r="F1060"/>
      <c r="G1060"/>
      <c r="H1060"/>
      <c r="I1060"/>
      <c r="J1060"/>
      <c r="K1060"/>
      <c r="L1060"/>
    </row>
    <row r="1061" spans="1:12" ht="22.95" customHeight="1" x14ac:dyDescent="0.25">
      <c r="A1061"/>
      <c r="B1061"/>
      <c r="C1061"/>
      <c r="D1061"/>
      <c r="E1061"/>
      <c r="F1061"/>
      <c r="G1061"/>
      <c r="H1061"/>
      <c r="I1061"/>
      <c r="J1061"/>
      <c r="K1061"/>
      <c r="L1061"/>
    </row>
    <row r="1062" spans="1:12" ht="22.95" customHeight="1" x14ac:dyDescent="0.25">
      <c r="A1062"/>
      <c r="B1062"/>
      <c r="C1062"/>
      <c r="D1062"/>
      <c r="E1062"/>
      <c r="F1062"/>
      <c r="G1062"/>
      <c r="H1062"/>
      <c r="I1062"/>
      <c r="J1062"/>
      <c r="K1062"/>
      <c r="L1062"/>
    </row>
    <row r="1063" spans="1:12" ht="22.95" customHeight="1" x14ac:dyDescent="0.25">
      <c r="A1063"/>
      <c r="B1063"/>
      <c r="C1063"/>
      <c r="D1063"/>
      <c r="E1063"/>
      <c r="F1063"/>
      <c r="G1063"/>
      <c r="H1063"/>
      <c r="I1063"/>
      <c r="J1063"/>
      <c r="K1063"/>
      <c r="L1063"/>
    </row>
    <row r="1064" spans="1:12" ht="22.95" customHeight="1" x14ac:dyDescent="0.25">
      <c r="A1064"/>
      <c r="B1064"/>
      <c r="C1064"/>
      <c r="D1064"/>
      <c r="E1064"/>
      <c r="F1064"/>
      <c r="G1064"/>
      <c r="H1064"/>
      <c r="I1064"/>
      <c r="J1064"/>
      <c r="K1064"/>
      <c r="L1064"/>
    </row>
    <row r="1065" spans="1:12" ht="22.95" customHeight="1" x14ac:dyDescent="0.25">
      <c r="A1065"/>
      <c r="B1065"/>
      <c r="C1065"/>
      <c r="D1065"/>
      <c r="E1065"/>
      <c r="F1065"/>
      <c r="G1065"/>
      <c r="H1065"/>
      <c r="I1065"/>
      <c r="J1065"/>
      <c r="K1065"/>
      <c r="L1065"/>
    </row>
    <row r="1066" spans="1:12" ht="22.95" customHeight="1" x14ac:dyDescent="0.25">
      <c r="A1066"/>
      <c r="B1066"/>
      <c r="C1066"/>
      <c r="D1066"/>
      <c r="E1066"/>
      <c r="F1066"/>
      <c r="G1066"/>
      <c r="H1066"/>
      <c r="I1066"/>
      <c r="J1066"/>
      <c r="K1066"/>
      <c r="L1066"/>
    </row>
    <row r="1067" spans="1:12" ht="22.95" customHeight="1" x14ac:dyDescent="0.25">
      <c r="A1067"/>
      <c r="B1067"/>
      <c r="C1067"/>
      <c r="D1067"/>
      <c r="E1067"/>
      <c r="F1067"/>
      <c r="G1067"/>
      <c r="H1067"/>
      <c r="I1067"/>
      <c r="J1067"/>
      <c r="K1067"/>
      <c r="L1067"/>
    </row>
    <row r="1068" spans="1:12" ht="22.95" customHeight="1" x14ac:dyDescent="0.25">
      <c r="A1068"/>
      <c r="B1068"/>
      <c r="C1068"/>
      <c r="D1068"/>
      <c r="E1068"/>
      <c r="F1068"/>
      <c r="G1068"/>
      <c r="H1068"/>
      <c r="I1068"/>
      <c r="J1068"/>
      <c r="K1068"/>
      <c r="L1068"/>
    </row>
    <row r="1069" spans="1:12" ht="22.95" customHeight="1" x14ac:dyDescent="0.25">
      <c r="A1069"/>
      <c r="B1069"/>
      <c r="C1069"/>
      <c r="D1069"/>
      <c r="E1069"/>
      <c r="F1069"/>
      <c r="G1069"/>
      <c r="H1069"/>
      <c r="I1069"/>
      <c r="J1069"/>
      <c r="K1069"/>
      <c r="L1069"/>
    </row>
    <row r="1070" spans="1:12" ht="22.95" customHeight="1" x14ac:dyDescent="0.25">
      <c r="A1070"/>
      <c r="B1070"/>
      <c r="C1070"/>
      <c r="D1070"/>
      <c r="E1070"/>
      <c r="F1070"/>
      <c r="G1070"/>
      <c r="H1070"/>
      <c r="I1070"/>
      <c r="J1070"/>
      <c r="K1070"/>
      <c r="L1070"/>
    </row>
    <row r="1071" spans="1:12" ht="22.95" customHeight="1" x14ac:dyDescent="0.25">
      <c r="A1071"/>
      <c r="B1071"/>
      <c r="C1071"/>
      <c r="D1071"/>
      <c r="E1071"/>
      <c r="F1071"/>
      <c r="G1071"/>
      <c r="H1071"/>
      <c r="I1071"/>
      <c r="J1071"/>
      <c r="K1071"/>
      <c r="L1071"/>
    </row>
    <row r="1072" spans="1:12" ht="21.6" customHeight="1" x14ac:dyDescent="0.25">
      <c r="A1072"/>
      <c r="B1072"/>
      <c r="C1072"/>
      <c r="D1072"/>
      <c r="E1072"/>
      <c r="F1072"/>
      <c r="G1072"/>
      <c r="H1072"/>
      <c r="I1072"/>
      <c r="J1072"/>
      <c r="K1072"/>
      <c r="L1072"/>
    </row>
    <row r="1073" spans="1:12" ht="21.6" customHeight="1" x14ac:dyDescent="0.25">
      <c r="A1073"/>
      <c r="B1073"/>
      <c r="C1073"/>
      <c r="D1073"/>
      <c r="E1073"/>
      <c r="F1073"/>
      <c r="G1073"/>
      <c r="H1073"/>
      <c r="I1073"/>
      <c r="J1073"/>
      <c r="K1073"/>
      <c r="L1073"/>
    </row>
    <row r="1074" spans="1:12" ht="100.2" customHeight="1" x14ac:dyDescent="0.25">
      <c r="A1074"/>
      <c r="B1074"/>
      <c r="C1074"/>
      <c r="D1074"/>
      <c r="E1074"/>
      <c r="F1074"/>
      <c r="G1074"/>
      <c r="H1074"/>
      <c r="I1074"/>
      <c r="J1074"/>
      <c r="K1074"/>
      <c r="L1074"/>
    </row>
    <row r="1075" spans="1:12" ht="21.6" customHeight="1" x14ac:dyDescent="0.25">
      <c r="A1075"/>
      <c r="B1075"/>
      <c r="C1075"/>
      <c r="D1075"/>
      <c r="E1075"/>
      <c r="F1075"/>
      <c r="G1075"/>
      <c r="H1075"/>
      <c r="I1075"/>
      <c r="J1075"/>
      <c r="K1075"/>
      <c r="L1075"/>
    </row>
    <row r="1076" spans="1:12" ht="22.95" customHeight="1" x14ac:dyDescent="0.25">
      <c r="A1076"/>
      <c r="B1076"/>
      <c r="C1076"/>
      <c r="D1076"/>
      <c r="E1076"/>
      <c r="F1076"/>
      <c r="G1076"/>
      <c r="H1076"/>
      <c r="I1076"/>
      <c r="J1076"/>
      <c r="K1076"/>
      <c r="L1076"/>
    </row>
    <row r="1077" spans="1:12" ht="22.95" customHeight="1" x14ac:dyDescent="0.25">
      <c r="A1077"/>
      <c r="B1077"/>
      <c r="C1077"/>
      <c r="D1077"/>
      <c r="E1077"/>
      <c r="F1077"/>
      <c r="G1077"/>
      <c r="H1077"/>
      <c r="I1077"/>
      <c r="J1077"/>
      <c r="K1077"/>
      <c r="L1077"/>
    </row>
    <row r="1078" spans="1:12" ht="22.95" customHeight="1" x14ac:dyDescent="0.25">
      <c r="A1078"/>
      <c r="B1078"/>
      <c r="C1078"/>
      <c r="D1078"/>
      <c r="E1078"/>
      <c r="F1078"/>
      <c r="G1078"/>
      <c r="H1078"/>
      <c r="I1078"/>
      <c r="J1078"/>
      <c r="K1078"/>
      <c r="L1078"/>
    </row>
    <row r="1079" spans="1:12" ht="22.95" customHeight="1" x14ac:dyDescent="0.25">
      <c r="A1079"/>
      <c r="B1079"/>
      <c r="C1079"/>
      <c r="D1079"/>
      <c r="E1079"/>
      <c r="F1079"/>
      <c r="G1079"/>
      <c r="H1079"/>
      <c r="I1079"/>
      <c r="J1079"/>
      <c r="K1079"/>
      <c r="L1079"/>
    </row>
    <row r="1080" spans="1:12" ht="22.95" customHeight="1" x14ac:dyDescent="0.25">
      <c r="A1080"/>
      <c r="B1080"/>
      <c r="C1080"/>
      <c r="D1080"/>
      <c r="E1080"/>
      <c r="F1080"/>
      <c r="G1080"/>
      <c r="H1080"/>
      <c r="I1080"/>
      <c r="J1080"/>
      <c r="K1080"/>
      <c r="L1080"/>
    </row>
    <row r="1081" spans="1:12" ht="22.95" customHeight="1" x14ac:dyDescent="0.25">
      <c r="A1081"/>
      <c r="B1081"/>
      <c r="C1081"/>
      <c r="D1081"/>
      <c r="E1081"/>
      <c r="F1081"/>
      <c r="G1081"/>
      <c r="H1081"/>
      <c r="I1081"/>
      <c r="J1081"/>
      <c r="K1081"/>
      <c r="L1081"/>
    </row>
    <row r="1082" spans="1:12" ht="22.95" customHeight="1" x14ac:dyDescent="0.25">
      <c r="A1082"/>
      <c r="B1082"/>
      <c r="C1082"/>
      <c r="D1082"/>
      <c r="E1082"/>
      <c r="F1082"/>
      <c r="G1082"/>
      <c r="H1082"/>
      <c r="I1082"/>
      <c r="J1082"/>
      <c r="K1082"/>
      <c r="L1082"/>
    </row>
    <row r="1083" spans="1:12" ht="22.95" customHeight="1" x14ac:dyDescent="0.25">
      <c r="A1083"/>
      <c r="B1083"/>
      <c r="C1083"/>
      <c r="D1083"/>
      <c r="E1083"/>
      <c r="F1083"/>
      <c r="G1083"/>
      <c r="H1083"/>
      <c r="I1083"/>
      <c r="J1083"/>
      <c r="K1083"/>
      <c r="L1083"/>
    </row>
    <row r="1084" spans="1:12" ht="22.95" customHeight="1" x14ac:dyDescent="0.25">
      <c r="A1084"/>
      <c r="B1084"/>
      <c r="C1084"/>
      <c r="D1084"/>
      <c r="E1084"/>
      <c r="F1084"/>
      <c r="G1084"/>
      <c r="H1084"/>
      <c r="I1084"/>
      <c r="J1084"/>
      <c r="K1084"/>
      <c r="L1084"/>
    </row>
    <row r="1085" spans="1:12" ht="22.95" customHeight="1" x14ac:dyDescent="0.25">
      <c r="A1085"/>
      <c r="B1085"/>
      <c r="C1085"/>
      <c r="D1085"/>
      <c r="E1085"/>
      <c r="F1085"/>
      <c r="G1085"/>
      <c r="H1085"/>
      <c r="I1085"/>
      <c r="J1085"/>
      <c r="K1085"/>
      <c r="L1085"/>
    </row>
    <row r="1086" spans="1:12" ht="22.95" customHeight="1" x14ac:dyDescent="0.25">
      <c r="A1086"/>
      <c r="B1086"/>
      <c r="C1086"/>
      <c r="D1086"/>
      <c r="E1086"/>
      <c r="F1086"/>
      <c r="G1086"/>
      <c r="H1086"/>
      <c r="I1086"/>
      <c r="J1086"/>
      <c r="K1086"/>
      <c r="L1086"/>
    </row>
    <row r="1087" spans="1:12" ht="22.95" customHeight="1" x14ac:dyDescent="0.25">
      <c r="A1087"/>
      <c r="B1087"/>
      <c r="C1087"/>
      <c r="D1087"/>
      <c r="E1087"/>
      <c r="F1087"/>
      <c r="G1087"/>
      <c r="H1087"/>
      <c r="I1087"/>
      <c r="J1087"/>
      <c r="K1087"/>
      <c r="L1087"/>
    </row>
    <row r="1088" spans="1:12" ht="22.95" customHeight="1" x14ac:dyDescent="0.25">
      <c r="A1088"/>
      <c r="B1088"/>
      <c r="C1088"/>
      <c r="D1088"/>
      <c r="E1088"/>
      <c r="F1088"/>
      <c r="G1088"/>
      <c r="H1088"/>
      <c r="I1088"/>
      <c r="J1088"/>
      <c r="K1088"/>
      <c r="L1088"/>
    </row>
    <row r="1089" spans="1:12" ht="22.95" customHeight="1" x14ac:dyDescent="0.25">
      <c r="A1089"/>
      <c r="B1089"/>
      <c r="C1089"/>
      <c r="D1089"/>
      <c r="E1089"/>
      <c r="F1089"/>
      <c r="G1089"/>
      <c r="H1089"/>
      <c r="I1089"/>
      <c r="J1089"/>
      <c r="K1089"/>
      <c r="L1089"/>
    </row>
    <row r="1090" spans="1:12" ht="22.95" customHeight="1" x14ac:dyDescent="0.25">
      <c r="A1090"/>
      <c r="B1090"/>
      <c r="C1090"/>
      <c r="D1090"/>
      <c r="E1090"/>
      <c r="F1090"/>
      <c r="G1090"/>
      <c r="H1090"/>
      <c r="I1090"/>
      <c r="J1090"/>
      <c r="K1090"/>
      <c r="L1090"/>
    </row>
    <row r="1091" spans="1:12" ht="22.95" customHeight="1" x14ac:dyDescent="0.25">
      <c r="A1091"/>
      <c r="B1091"/>
      <c r="C1091"/>
      <c r="D1091"/>
      <c r="E1091"/>
      <c r="F1091"/>
      <c r="G1091"/>
      <c r="H1091"/>
      <c r="I1091"/>
      <c r="J1091"/>
      <c r="K1091"/>
      <c r="L1091"/>
    </row>
    <row r="1092" spans="1:12" ht="22.95" customHeight="1" x14ac:dyDescent="0.25">
      <c r="A1092"/>
      <c r="B1092"/>
      <c r="C1092"/>
      <c r="D1092"/>
      <c r="E1092"/>
      <c r="F1092"/>
      <c r="G1092"/>
      <c r="H1092"/>
      <c r="I1092"/>
      <c r="J1092"/>
      <c r="K1092"/>
      <c r="L1092"/>
    </row>
    <row r="1093" spans="1:12" ht="22.95" customHeight="1" x14ac:dyDescent="0.25">
      <c r="A1093"/>
      <c r="B1093"/>
      <c r="C1093"/>
      <c r="D1093"/>
      <c r="E1093"/>
      <c r="F1093"/>
      <c r="G1093"/>
      <c r="H1093"/>
      <c r="I1093"/>
      <c r="J1093"/>
      <c r="K1093"/>
      <c r="L1093"/>
    </row>
    <row r="1094" spans="1:12" ht="22.95" customHeight="1" x14ac:dyDescent="0.25">
      <c r="A1094"/>
      <c r="B1094"/>
      <c r="C1094"/>
      <c r="D1094"/>
      <c r="E1094"/>
      <c r="F1094"/>
      <c r="G1094"/>
      <c r="H1094"/>
      <c r="I1094"/>
      <c r="J1094"/>
      <c r="K1094"/>
      <c r="L1094"/>
    </row>
    <row r="1095" spans="1:12" ht="22.95" customHeight="1" x14ac:dyDescent="0.25">
      <c r="A1095"/>
      <c r="B1095"/>
      <c r="C1095"/>
      <c r="D1095"/>
      <c r="E1095"/>
      <c r="F1095"/>
      <c r="G1095"/>
      <c r="H1095"/>
      <c r="I1095"/>
      <c r="J1095"/>
      <c r="K1095"/>
      <c r="L1095"/>
    </row>
    <row r="1096" spans="1:12" ht="22.95" customHeight="1" x14ac:dyDescent="0.25">
      <c r="A1096"/>
      <c r="B1096"/>
      <c r="C1096"/>
      <c r="D1096"/>
      <c r="E1096"/>
      <c r="F1096"/>
      <c r="G1096"/>
      <c r="H1096"/>
      <c r="I1096"/>
      <c r="J1096"/>
      <c r="K1096"/>
      <c r="L1096"/>
    </row>
    <row r="1097" spans="1:12" ht="22.95" customHeight="1" x14ac:dyDescent="0.25">
      <c r="A1097"/>
      <c r="B1097"/>
      <c r="C1097"/>
      <c r="D1097"/>
      <c r="E1097"/>
      <c r="F1097"/>
      <c r="G1097"/>
      <c r="H1097"/>
      <c r="I1097"/>
      <c r="J1097"/>
      <c r="K1097"/>
      <c r="L1097"/>
    </row>
    <row r="1098" spans="1:12" ht="22.95" customHeight="1" x14ac:dyDescent="0.25">
      <c r="A1098"/>
      <c r="B1098"/>
      <c r="C1098"/>
      <c r="D1098"/>
      <c r="E1098"/>
      <c r="F1098"/>
      <c r="G1098"/>
      <c r="H1098"/>
      <c r="I1098"/>
      <c r="J1098"/>
      <c r="K1098"/>
      <c r="L1098"/>
    </row>
    <row r="1099" spans="1:12" ht="22.95" customHeight="1" x14ac:dyDescent="0.25">
      <c r="A1099"/>
      <c r="B1099"/>
      <c r="C1099"/>
      <c r="D1099"/>
      <c r="E1099"/>
      <c r="F1099"/>
      <c r="G1099"/>
      <c r="H1099"/>
      <c r="I1099"/>
      <c r="J1099"/>
      <c r="K1099"/>
      <c r="L1099"/>
    </row>
    <row r="1100" spans="1:12" ht="22.95" customHeight="1" x14ac:dyDescent="0.25">
      <c r="A1100"/>
      <c r="B1100"/>
      <c r="C1100"/>
      <c r="D1100"/>
      <c r="E1100"/>
      <c r="F1100"/>
      <c r="G1100"/>
      <c r="H1100"/>
      <c r="I1100"/>
      <c r="J1100"/>
      <c r="K1100"/>
      <c r="L1100"/>
    </row>
    <row r="1101" spans="1:12" ht="22.95" customHeight="1" x14ac:dyDescent="0.25">
      <c r="A1101"/>
      <c r="B1101"/>
      <c r="C1101"/>
      <c r="D1101"/>
      <c r="E1101"/>
      <c r="F1101"/>
      <c r="G1101"/>
      <c r="H1101"/>
      <c r="I1101"/>
      <c r="J1101"/>
      <c r="K1101"/>
      <c r="L1101"/>
    </row>
    <row r="1102" spans="1:12" ht="22.95" customHeight="1" x14ac:dyDescent="0.25">
      <c r="A1102"/>
      <c r="B1102"/>
      <c r="C1102"/>
      <c r="D1102"/>
      <c r="E1102"/>
      <c r="F1102"/>
      <c r="G1102"/>
      <c r="H1102"/>
      <c r="I1102"/>
      <c r="J1102"/>
      <c r="K1102"/>
      <c r="L1102"/>
    </row>
    <row r="1103" spans="1:12" ht="22.95" customHeight="1" x14ac:dyDescent="0.25">
      <c r="A1103"/>
      <c r="B1103"/>
      <c r="C1103"/>
      <c r="D1103"/>
      <c r="E1103"/>
      <c r="F1103"/>
      <c r="G1103"/>
      <c r="H1103"/>
      <c r="I1103"/>
      <c r="J1103"/>
      <c r="K1103"/>
      <c r="L1103"/>
    </row>
    <row r="1104" spans="1:12" ht="22.95" customHeight="1" x14ac:dyDescent="0.25">
      <c r="A1104"/>
      <c r="B1104"/>
      <c r="C1104"/>
      <c r="D1104"/>
      <c r="E1104"/>
      <c r="F1104"/>
      <c r="G1104"/>
      <c r="H1104"/>
      <c r="I1104"/>
      <c r="J1104"/>
      <c r="K1104"/>
      <c r="L1104"/>
    </row>
    <row r="1105" spans="1:12" ht="22.95" customHeight="1" x14ac:dyDescent="0.25">
      <c r="A1105"/>
      <c r="B1105"/>
      <c r="C1105"/>
      <c r="D1105"/>
      <c r="E1105"/>
      <c r="F1105"/>
      <c r="G1105"/>
      <c r="H1105"/>
      <c r="I1105"/>
      <c r="J1105"/>
      <c r="K1105"/>
      <c r="L1105"/>
    </row>
    <row r="1106" spans="1:12" ht="22.95" customHeight="1" x14ac:dyDescent="0.25">
      <c r="A1106"/>
      <c r="B1106"/>
      <c r="C1106"/>
      <c r="D1106"/>
      <c r="E1106"/>
      <c r="F1106"/>
      <c r="G1106"/>
      <c r="H1106"/>
      <c r="I1106"/>
      <c r="J1106"/>
      <c r="K1106"/>
      <c r="L1106"/>
    </row>
    <row r="1107" spans="1:12" ht="22.95" customHeight="1" x14ac:dyDescent="0.25">
      <c r="A1107"/>
      <c r="B1107"/>
      <c r="C1107"/>
      <c r="D1107"/>
      <c r="E1107"/>
      <c r="F1107"/>
      <c r="G1107"/>
      <c r="H1107"/>
      <c r="I1107"/>
      <c r="J1107"/>
      <c r="K1107"/>
      <c r="L1107"/>
    </row>
    <row r="1108" spans="1:12" ht="22.95" customHeight="1" x14ac:dyDescent="0.25">
      <c r="A1108"/>
      <c r="B1108"/>
      <c r="C1108"/>
      <c r="D1108"/>
      <c r="E1108"/>
      <c r="F1108"/>
      <c r="G1108"/>
      <c r="H1108"/>
      <c r="I1108"/>
      <c r="J1108"/>
      <c r="K1108"/>
      <c r="L1108"/>
    </row>
    <row r="1109" spans="1:12" ht="22.95" customHeight="1" x14ac:dyDescent="0.25">
      <c r="A1109"/>
      <c r="B1109"/>
      <c r="C1109"/>
      <c r="D1109"/>
      <c r="E1109"/>
      <c r="F1109"/>
      <c r="G1109"/>
      <c r="H1109"/>
      <c r="I1109"/>
      <c r="J1109"/>
      <c r="K1109"/>
      <c r="L1109"/>
    </row>
    <row r="1110" spans="1:12" ht="22.95" customHeight="1" x14ac:dyDescent="0.25">
      <c r="A1110"/>
      <c r="B1110"/>
      <c r="C1110"/>
      <c r="D1110"/>
      <c r="E1110"/>
      <c r="F1110"/>
      <c r="G1110"/>
      <c r="H1110"/>
      <c r="I1110"/>
      <c r="J1110"/>
      <c r="K1110"/>
      <c r="L1110"/>
    </row>
    <row r="1111" spans="1:12" ht="22.95" customHeight="1" x14ac:dyDescent="0.25">
      <c r="A1111"/>
      <c r="B1111"/>
      <c r="C1111"/>
      <c r="D1111"/>
      <c r="E1111"/>
      <c r="F1111"/>
      <c r="G1111"/>
      <c r="H1111"/>
      <c r="I1111"/>
      <c r="J1111"/>
      <c r="K1111"/>
      <c r="L1111"/>
    </row>
    <row r="1112" spans="1:12" ht="22.95" customHeight="1" x14ac:dyDescent="0.25">
      <c r="A1112"/>
      <c r="B1112"/>
      <c r="C1112"/>
      <c r="D1112"/>
      <c r="E1112"/>
      <c r="F1112"/>
      <c r="G1112"/>
      <c r="H1112"/>
      <c r="I1112"/>
      <c r="J1112"/>
      <c r="K1112"/>
      <c r="L1112"/>
    </row>
    <row r="1113" spans="1:12" ht="22.95" customHeight="1" x14ac:dyDescent="0.25">
      <c r="A1113"/>
      <c r="B1113"/>
      <c r="C1113"/>
      <c r="D1113"/>
      <c r="E1113"/>
      <c r="F1113"/>
      <c r="G1113"/>
      <c r="H1113"/>
      <c r="I1113"/>
      <c r="J1113"/>
      <c r="K1113"/>
      <c r="L1113"/>
    </row>
    <row r="1114" spans="1:12" ht="22.95" customHeight="1" x14ac:dyDescent="0.25">
      <c r="A1114"/>
      <c r="B1114"/>
      <c r="C1114"/>
      <c r="D1114"/>
      <c r="E1114"/>
      <c r="F1114"/>
      <c r="G1114"/>
      <c r="H1114"/>
      <c r="I1114"/>
      <c r="J1114"/>
      <c r="K1114"/>
      <c r="L1114"/>
    </row>
    <row r="1115" spans="1:12" ht="22.95" customHeight="1" x14ac:dyDescent="0.25">
      <c r="A1115"/>
      <c r="B1115"/>
      <c r="C1115"/>
      <c r="D1115"/>
      <c r="E1115"/>
      <c r="F1115"/>
      <c r="G1115"/>
      <c r="H1115"/>
      <c r="I1115"/>
      <c r="J1115"/>
      <c r="K1115"/>
      <c r="L1115"/>
    </row>
    <row r="1116" spans="1:12" ht="22.95" customHeight="1" x14ac:dyDescent="0.25">
      <c r="A1116"/>
      <c r="B1116"/>
      <c r="C1116"/>
      <c r="D1116"/>
      <c r="E1116"/>
      <c r="F1116"/>
      <c r="G1116"/>
      <c r="H1116"/>
      <c r="I1116"/>
      <c r="J1116"/>
      <c r="K1116"/>
      <c r="L1116"/>
    </row>
    <row r="1117" spans="1:12" ht="22.95" customHeight="1" x14ac:dyDescent="0.25">
      <c r="A1117"/>
      <c r="B1117"/>
      <c r="C1117"/>
      <c r="D1117"/>
      <c r="E1117"/>
      <c r="F1117"/>
      <c r="G1117"/>
      <c r="H1117"/>
      <c r="I1117"/>
      <c r="J1117"/>
      <c r="K1117"/>
      <c r="L1117"/>
    </row>
    <row r="1118" spans="1:12" ht="22.95" customHeight="1" x14ac:dyDescent="0.25">
      <c r="A1118"/>
      <c r="B1118"/>
      <c r="C1118"/>
      <c r="D1118"/>
      <c r="E1118"/>
      <c r="F1118"/>
      <c r="G1118"/>
      <c r="H1118"/>
      <c r="I1118"/>
      <c r="J1118"/>
      <c r="K1118"/>
      <c r="L1118"/>
    </row>
    <row r="1119" spans="1:12" ht="22.95" customHeight="1" x14ac:dyDescent="0.25">
      <c r="A1119"/>
      <c r="B1119"/>
      <c r="C1119"/>
      <c r="D1119"/>
      <c r="E1119"/>
      <c r="F1119"/>
      <c r="G1119"/>
      <c r="H1119"/>
      <c r="I1119"/>
      <c r="J1119"/>
      <c r="K1119"/>
      <c r="L1119"/>
    </row>
    <row r="1120" spans="1:12" ht="22.95" customHeight="1" x14ac:dyDescent="0.25">
      <c r="A1120"/>
      <c r="B1120"/>
      <c r="C1120"/>
      <c r="D1120"/>
      <c r="E1120"/>
      <c r="F1120"/>
      <c r="G1120"/>
      <c r="H1120"/>
      <c r="I1120"/>
      <c r="J1120"/>
      <c r="K1120"/>
      <c r="L1120"/>
    </row>
    <row r="1121" spans="1:12" ht="22.95" customHeight="1" x14ac:dyDescent="0.25">
      <c r="A1121"/>
      <c r="B1121"/>
      <c r="C1121"/>
      <c r="D1121"/>
      <c r="E1121"/>
      <c r="F1121"/>
      <c r="G1121"/>
      <c r="H1121"/>
      <c r="I1121"/>
      <c r="J1121"/>
      <c r="K1121"/>
      <c r="L1121"/>
    </row>
    <row r="1122" spans="1:12" ht="22.95" customHeight="1" x14ac:dyDescent="0.25">
      <c r="A1122"/>
      <c r="B1122"/>
      <c r="C1122"/>
      <c r="D1122"/>
      <c r="E1122"/>
      <c r="F1122"/>
      <c r="G1122"/>
      <c r="H1122"/>
      <c r="I1122"/>
      <c r="J1122"/>
      <c r="K1122"/>
      <c r="L1122"/>
    </row>
    <row r="1123" spans="1:12" ht="22.95" customHeight="1" x14ac:dyDescent="0.25">
      <c r="A1123"/>
      <c r="B1123"/>
      <c r="C1123"/>
      <c r="D1123"/>
      <c r="E1123"/>
      <c r="F1123"/>
      <c r="G1123"/>
      <c r="H1123"/>
      <c r="I1123"/>
      <c r="J1123"/>
      <c r="K1123"/>
      <c r="L1123"/>
    </row>
    <row r="1124" spans="1:12" ht="22.95" customHeight="1" x14ac:dyDescent="0.25">
      <c r="A1124"/>
      <c r="B1124"/>
      <c r="C1124"/>
      <c r="D1124"/>
      <c r="E1124"/>
      <c r="F1124"/>
      <c r="G1124"/>
      <c r="H1124"/>
      <c r="I1124"/>
      <c r="J1124"/>
      <c r="K1124"/>
      <c r="L1124"/>
    </row>
    <row r="1125" spans="1:12" ht="22.95" customHeight="1" x14ac:dyDescent="0.25">
      <c r="A1125"/>
      <c r="B1125"/>
      <c r="C1125"/>
      <c r="D1125"/>
      <c r="E1125"/>
      <c r="F1125"/>
      <c r="G1125"/>
      <c r="H1125"/>
      <c r="I1125"/>
      <c r="J1125"/>
      <c r="K1125"/>
      <c r="L1125"/>
    </row>
    <row r="1126" spans="1:12" ht="22.95" customHeight="1" x14ac:dyDescent="0.25">
      <c r="A1126"/>
      <c r="B1126"/>
      <c r="C1126"/>
      <c r="D1126"/>
      <c r="E1126"/>
      <c r="F1126"/>
      <c r="G1126"/>
      <c r="H1126"/>
      <c r="I1126"/>
      <c r="J1126"/>
      <c r="K1126"/>
      <c r="L1126"/>
    </row>
    <row r="1127" spans="1:12" ht="22.95" customHeight="1" x14ac:dyDescent="0.25">
      <c r="A1127"/>
      <c r="B1127"/>
      <c r="C1127"/>
      <c r="D1127"/>
      <c r="E1127"/>
      <c r="F1127"/>
      <c r="G1127"/>
      <c r="H1127"/>
      <c r="I1127"/>
      <c r="J1127"/>
      <c r="K1127"/>
      <c r="L1127"/>
    </row>
    <row r="1128" spans="1:12" ht="22.95" customHeight="1" x14ac:dyDescent="0.25">
      <c r="A1128"/>
      <c r="B1128"/>
      <c r="C1128"/>
      <c r="D1128"/>
      <c r="E1128"/>
      <c r="F1128"/>
      <c r="G1128"/>
      <c r="H1128"/>
      <c r="I1128"/>
      <c r="J1128"/>
      <c r="K1128"/>
      <c r="L1128"/>
    </row>
    <row r="1129" spans="1:12" ht="22.95" customHeight="1" x14ac:dyDescent="0.25">
      <c r="A1129"/>
      <c r="B1129"/>
      <c r="C1129"/>
      <c r="D1129"/>
      <c r="E1129"/>
      <c r="F1129"/>
      <c r="G1129"/>
      <c r="H1129"/>
      <c r="I1129"/>
      <c r="J1129"/>
      <c r="K1129"/>
      <c r="L1129"/>
    </row>
    <row r="1130" spans="1:12" ht="22.95" customHeight="1" x14ac:dyDescent="0.25">
      <c r="A1130"/>
      <c r="B1130"/>
      <c r="C1130"/>
      <c r="D1130"/>
      <c r="E1130"/>
      <c r="F1130"/>
      <c r="G1130"/>
      <c r="H1130"/>
      <c r="I1130"/>
      <c r="J1130"/>
      <c r="K1130"/>
      <c r="L1130"/>
    </row>
    <row r="1131" spans="1:12" ht="22.95" customHeight="1" x14ac:dyDescent="0.25">
      <c r="A1131"/>
      <c r="B1131"/>
      <c r="C1131"/>
      <c r="D1131"/>
      <c r="E1131"/>
      <c r="F1131"/>
      <c r="G1131"/>
      <c r="H1131"/>
      <c r="I1131"/>
      <c r="J1131"/>
      <c r="K1131"/>
      <c r="L1131"/>
    </row>
    <row r="1132" spans="1:12" ht="22.95" customHeight="1" x14ac:dyDescent="0.25">
      <c r="A1132"/>
      <c r="B1132"/>
      <c r="C1132"/>
      <c r="D1132"/>
      <c r="E1132"/>
      <c r="F1132"/>
      <c r="G1132"/>
      <c r="H1132"/>
      <c r="I1132"/>
      <c r="J1132"/>
      <c r="K1132"/>
      <c r="L1132"/>
    </row>
    <row r="1133" spans="1:12" ht="22.95" customHeight="1" x14ac:dyDescent="0.25">
      <c r="A1133"/>
      <c r="B1133"/>
      <c r="C1133"/>
      <c r="D1133"/>
      <c r="E1133"/>
      <c r="F1133"/>
      <c r="G1133"/>
      <c r="H1133"/>
      <c r="I1133"/>
      <c r="J1133"/>
      <c r="K1133"/>
      <c r="L1133"/>
    </row>
    <row r="1134" spans="1:12" ht="22.95" customHeight="1" x14ac:dyDescent="0.25">
      <c r="A1134"/>
      <c r="B1134"/>
      <c r="C1134"/>
      <c r="D1134"/>
      <c r="E1134"/>
      <c r="F1134"/>
      <c r="G1134"/>
      <c r="H1134"/>
      <c r="I1134"/>
      <c r="J1134"/>
      <c r="K1134"/>
      <c r="L1134"/>
    </row>
    <row r="1135" spans="1:12" ht="22.95" customHeight="1" x14ac:dyDescent="0.25">
      <c r="A1135"/>
      <c r="B1135"/>
      <c r="C1135"/>
      <c r="D1135"/>
      <c r="E1135"/>
      <c r="F1135"/>
      <c r="G1135"/>
      <c r="H1135"/>
      <c r="I1135"/>
      <c r="J1135"/>
      <c r="K1135"/>
      <c r="L1135"/>
    </row>
    <row r="1136" spans="1:12" ht="22.95" customHeight="1" x14ac:dyDescent="0.25">
      <c r="A1136"/>
      <c r="B1136"/>
      <c r="C1136"/>
      <c r="D1136"/>
      <c r="E1136"/>
      <c r="F1136"/>
      <c r="G1136"/>
      <c r="H1136"/>
      <c r="I1136"/>
      <c r="J1136"/>
      <c r="K1136"/>
      <c r="L1136"/>
    </row>
    <row r="1137" spans="1:12" ht="21.6" customHeight="1" x14ac:dyDescent="0.25">
      <c r="A1137"/>
      <c r="B1137"/>
      <c r="C1137"/>
      <c r="D1137"/>
      <c r="E1137"/>
      <c r="F1137"/>
      <c r="G1137"/>
      <c r="H1137"/>
      <c r="I1137"/>
      <c r="J1137"/>
      <c r="K1137"/>
      <c r="L1137"/>
    </row>
    <row r="1138" spans="1:12" ht="19.95" customHeight="1" x14ac:dyDescent="0.25">
      <c r="A1138"/>
      <c r="B1138"/>
      <c r="C1138"/>
      <c r="D1138"/>
      <c r="E1138"/>
      <c r="F1138"/>
      <c r="G1138"/>
      <c r="H1138"/>
      <c r="I1138"/>
      <c r="J1138"/>
      <c r="K1138"/>
      <c r="L1138"/>
    </row>
    <row r="1139" spans="1:12" ht="100.2" customHeight="1" x14ac:dyDescent="0.25">
      <c r="A1139"/>
      <c r="B1139"/>
      <c r="C1139"/>
      <c r="D1139"/>
      <c r="E1139"/>
      <c r="F1139"/>
      <c r="G1139"/>
      <c r="H1139"/>
      <c r="I1139"/>
      <c r="J1139"/>
      <c r="K1139"/>
      <c r="L1139"/>
    </row>
    <row r="1140" spans="1:12" ht="19.95" customHeight="1" x14ac:dyDescent="0.25">
      <c r="A1140"/>
      <c r="B1140"/>
      <c r="C1140"/>
      <c r="D1140"/>
      <c r="E1140"/>
      <c r="F1140"/>
      <c r="G1140"/>
      <c r="H1140"/>
      <c r="I1140"/>
      <c r="J1140"/>
      <c r="K1140"/>
      <c r="L1140"/>
    </row>
    <row r="1141" spans="1:12" ht="22.95" customHeight="1" x14ac:dyDescent="0.25">
      <c r="A1141"/>
      <c r="B1141"/>
      <c r="C1141"/>
      <c r="D1141"/>
      <c r="E1141"/>
      <c r="F1141"/>
      <c r="G1141"/>
      <c r="H1141"/>
      <c r="I1141"/>
      <c r="J1141"/>
      <c r="K1141"/>
      <c r="L1141"/>
    </row>
    <row r="1142" spans="1:12" ht="22.95" customHeight="1" x14ac:dyDescent="0.25">
      <c r="A1142"/>
      <c r="B1142"/>
      <c r="C1142"/>
      <c r="D1142"/>
      <c r="E1142"/>
      <c r="F1142"/>
      <c r="G1142"/>
      <c r="H1142"/>
      <c r="I1142"/>
      <c r="J1142"/>
      <c r="K1142"/>
      <c r="L1142"/>
    </row>
    <row r="1143" spans="1:12" ht="22.95" customHeight="1" x14ac:dyDescent="0.25">
      <c r="A1143"/>
      <c r="B1143"/>
      <c r="C1143"/>
      <c r="D1143"/>
      <c r="E1143"/>
      <c r="F1143"/>
      <c r="G1143"/>
      <c r="H1143"/>
      <c r="I1143"/>
      <c r="J1143"/>
      <c r="K1143"/>
      <c r="L1143"/>
    </row>
    <row r="1144" spans="1:12" ht="22.95" customHeight="1" x14ac:dyDescent="0.25">
      <c r="A1144"/>
      <c r="B1144"/>
      <c r="C1144"/>
      <c r="D1144"/>
      <c r="E1144"/>
      <c r="F1144"/>
      <c r="G1144"/>
      <c r="H1144"/>
      <c r="I1144"/>
      <c r="J1144"/>
      <c r="K1144"/>
      <c r="L1144"/>
    </row>
    <row r="1145" spans="1:12" ht="22.95" customHeight="1" x14ac:dyDescent="0.25">
      <c r="A1145"/>
      <c r="B1145"/>
      <c r="C1145"/>
      <c r="D1145"/>
      <c r="E1145"/>
      <c r="F1145"/>
      <c r="G1145"/>
      <c r="H1145"/>
      <c r="I1145"/>
      <c r="J1145"/>
      <c r="K1145"/>
      <c r="L1145"/>
    </row>
    <row r="1146" spans="1:12" ht="22.95" customHeight="1" x14ac:dyDescent="0.25">
      <c r="A1146"/>
      <c r="B1146"/>
      <c r="C1146"/>
      <c r="D1146"/>
      <c r="E1146"/>
      <c r="F1146"/>
      <c r="G1146"/>
      <c r="H1146"/>
      <c r="I1146"/>
      <c r="J1146"/>
      <c r="K1146"/>
      <c r="L1146"/>
    </row>
    <row r="1147" spans="1:12" ht="22.95" customHeight="1" x14ac:dyDescent="0.25">
      <c r="A1147"/>
      <c r="B1147"/>
      <c r="C1147"/>
      <c r="D1147"/>
      <c r="E1147"/>
      <c r="F1147"/>
      <c r="G1147"/>
      <c r="H1147"/>
      <c r="I1147"/>
      <c r="J1147"/>
      <c r="K1147"/>
      <c r="L1147"/>
    </row>
    <row r="1148" spans="1:12" ht="22.95" customHeight="1" x14ac:dyDescent="0.25">
      <c r="A1148"/>
      <c r="B1148"/>
      <c r="C1148"/>
      <c r="D1148"/>
      <c r="E1148"/>
      <c r="F1148"/>
      <c r="G1148"/>
      <c r="H1148"/>
      <c r="I1148"/>
      <c r="J1148"/>
      <c r="K1148"/>
      <c r="L1148"/>
    </row>
    <row r="1149" spans="1:12" ht="22.95" customHeight="1" x14ac:dyDescent="0.25">
      <c r="A1149"/>
      <c r="B1149"/>
      <c r="C1149"/>
      <c r="D1149"/>
      <c r="E1149"/>
      <c r="F1149"/>
      <c r="G1149"/>
      <c r="H1149"/>
      <c r="I1149"/>
      <c r="J1149"/>
      <c r="K1149"/>
      <c r="L1149"/>
    </row>
    <row r="1150" spans="1:12" ht="22.95" customHeight="1" x14ac:dyDescent="0.25">
      <c r="A1150"/>
      <c r="B1150"/>
      <c r="C1150"/>
      <c r="D1150"/>
      <c r="E1150"/>
      <c r="F1150"/>
      <c r="G1150"/>
      <c r="H1150"/>
      <c r="I1150"/>
      <c r="J1150"/>
      <c r="K1150"/>
      <c r="L1150"/>
    </row>
    <row r="1151" spans="1:12" ht="22.95" customHeight="1" x14ac:dyDescent="0.25">
      <c r="A1151"/>
      <c r="B1151"/>
      <c r="C1151"/>
      <c r="D1151"/>
      <c r="E1151"/>
      <c r="F1151"/>
      <c r="G1151"/>
      <c r="H1151"/>
      <c r="I1151"/>
      <c r="J1151"/>
      <c r="K1151"/>
      <c r="L1151"/>
    </row>
    <row r="1152" spans="1:12" ht="22.95" customHeight="1" x14ac:dyDescent="0.25">
      <c r="A1152"/>
      <c r="B1152"/>
      <c r="C1152"/>
      <c r="D1152"/>
      <c r="E1152"/>
      <c r="F1152"/>
      <c r="G1152"/>
      <c r="H1152"/>
      <c r="I1152"/>
      <c r="J1152"/>
      <c r="K1152"/>
      <c r="L1152"/>
    </row>
    <row r="1153" spans="1:12" ht="22.95" customHeight="1" x14ac:dyDescent="0.25">
      <c r="A1153"/>
      <c r="B1153"/>
      <c r="C1153"/>
      <c r="D1153"/>
      <c r="E1153"/>
      <c r="F1153"/>
      <c r="G1153"/>
      <c r="H1153"/>
      <c r="I1153"/>
      <c r="J1153"/>
      <c r="K1153"/>
      <c r="L1153"/>
    </row>
    <row r="1154" spans="1:12" ht="22.95" customHeight="1" x14ac:dyDescent="0.25">
      <c r="A1154"/>
      <c r="B1154"/>
      <c r="C1154"/>
      <c r="D1154"/>
      <c r="E1154"/>
      <c r="F1154"/>
      <c r="G1154"/>
      <c r="H1154"/>
      <c r="I1154"/>
      <c r="J1154"/>
      <c r="K1154"/>
      <c r="L1154"/>
    </row>
    <row r="1155" spans="1:12" ht="22.95" customHeight="1" x14ac:dyDescent="0.25">
      <c r="A1155"/>
      <c r="B1155"/>
      <c r="C1155"/>
      <c r="D1155"/>
      <c r="E1155"/>
      <c r="F1155"/>
      <c r="G1155"/>
      <c r="H1155"/>
      <c r="I1155"/>
      <c r="J1155"/>
      <c r="K1155"/>
      <c r="L1155"/>
    </row>
    <row r="1156" spans="1:12" ht="22.95" customHeight="1" x14ac:dyDescent="0.25">
      <c r="A1156"/>
      <c r="B1156"/>
      <c r="C1156"/>
      <c r="D1156"/>
      <c r="E1156"/>
      <c r="F1156"/>
      <c r="G1156"/>
      <c r="H1156"/>
      <c r="I1156"/>
      <c r="J1156"/>
      <c r="K1156"/>
      <c r="L1156"/>
    </row>
    <row r="1157" spans="1:12" ht="22.95" customHeight="1" x14ac:dyDescent="0.25">
      <c r="A1157"/>
      <c r="B1157"/>
      <c r="C1157"/>
      <c r="D1157"/>
      <c r="E1157"/>
      <c r="F1157"/>
      <c r="G1157"/>
      <c r="H1157"/>
      <c r="I1157"/>
      <c r="J1157"/>
      <c r="K1157"/>
      <c r="L1157"/>
    </row>
    <row r="1158" spans="1:12" ht="22.95" customHeight="1" x14ac:dyDescent="0.25">
      <c r="A1158"/>
      <c r="B1158"/>
      <c r="C1158"/>
      <c r="D1158"/>
      <c r="E1158"/>
      <c r="F1158"/>
      <c r="G1158"/>
      <c r="H1158"/>
      <c r="I1158"/>
      <c r="J1158"/>
      <c r="K1158"/>
      <c r="L1158"/>
    </row>
    <row r="1159" spans="1:12" ht="22.95" customHeight="1" x14ac:dyDescent="0.25">
      <c r="A1159"/>
      <c r="B1159"/>
      <c r="C1159"/>
      <c r="D1159"/>
      <c r="E1159"/>
      <c r="F1159"/>
      <c r="G1159"/>
      <c r="H1159"/>
      <c r="I1159"/>
      <c r="J1159"/>
      <c r="K1159"/>
      <c r="L1159"/>
    </row>
    <row r="1160" spans="1:12" ht="22.95" customHeight="1" x14ac:dyDescent="0.25">
      <c r="A1160"/>
      <c r="B1160"/>
      <c r="C1160"/>
      <c r="D1160"/>
      <c r="E1160"/>
      <c r="F1160"/>
      <c r="G1160"/>
      <c r="H1160"/>
      <c r="I1160"/>
      <c r="J1160"/>
      <c r="K1160"/>
      <c r="L1160"/>
    </row>
    <row r="1161" spans="1:12" ht="22.95" customHeight="1" x14ac:dyDescent="0.25">
      <c r="A1161"/>
      <c r="B1161"/>
      <c r="C1161"/>
      <c r="D1161"/>
      <c r="E1161"/>
      <c r="F1161"/>
      <c r="G1161"/>
      <c r="H1161"/>
      <c r="I1161"/>
      <c r="J1161"/>
      <c r="K1161"/>
      <c r="L1161"/>
    </row>
    <row r="1162" spans="1:12" ht="22.95" customHeight="1" x14ac:dyDescent="0.25">
      <c r="A1162"/>
      <c r="B1162"/>
      <c r="C1162"/>
      <c r="D1162"/>
      <c r="E1162"/>
      <c r="F1162"/>
      <c r="G1162"/>
      <c r="H1162"/>
      <c r="I1162"/>
      <c r="J1162"/>
      <c r="K1162"/>
      <c r="L1162"/>
    </row>
    <row r="1163" spans="1:12" ht="22.95" customHeight="1" x14ac:dyDescent="0.25">
      <c r="A1163"/>
      <c r="B1163"/>
      <c r="C1163"/>
      <c r="D1163"/>
      <c r="E1163"/>
      <c r="F1163"/>
      <c r="G1163"/>
      <c r="H1163"/>
      <c r="I1163"/>
      <c r="J1163"/>
      <c r="K1163"/>
      <c r="L1163"/>
    </row>
    <row r="1164" spans="1:12" ht="22.95" customHeight="1" x14ac:dyDescent="0.25">
      <c r="A1164"/>
      <c r="B1164"/>
      <c r="C1164"/>
      <c r="D1164"/>
      <c r="E1164"/>
      <c r="F1164"/>
      <c r="G1164"/>
      <c r="H1164"/>
      <c r="I1164"/>
      <c r="J1164"/>
      <c r="K1164"/>
      <c r="L1164"/>
    </row>
    <row r="1165" spans="1:12" ht="22.95" customHeight="1" x14ac:dyDescent="0.25">
      <c r="A1165"/>
      <c r="B1165"/>
      <c r="C1165"/>
      <c r="D1165"/>
      <c r="E1165"/>
      <c r="F1165"/>
      <c r="G1165"/>
      <c r="H1165"/>
      <c r="I1165"/>
      <c r="J1165"/>
      <c r="K1165"/>
      <c r="L1165"/>
    </row>
    <row r="1166" spans="1:12" ht="22.95" customHeight="1" x14ac:dyDescent="0.25">
      <c r="A1166"/>
      <c r="B1166"/>
      <c r="C1166"/>
      <c r="D1166"/>
      <c r="E1166"/>
      <c r="F1166"/>
      <c r="G1166"/>
      <c r="H1166"/>
      <c r="I1166"/>
      <c r="J1166"/>
      <c r="K1166"/>
      <c r="L1166"/>
    </row>
    <row r="1167" spans="1:12" ht="22.95" customHeight="1" x14ac:dyDescent="0.25">
      <c r="A1167"/>
      <c r="B1167"/>
      <c r="C1167"/>
      <c r="D1167"/>
      <c r="E1167"/>
      <c r="F1167"/>
      <c r="G1167"/>
      <c r="H1167"/>
      <c r="I1167"/>
      <c r="J1167"/>
      <c r="K1167"/>
      <c r="L1167"/>
    </row>
    <row r="1168" spans="1:12" ht="22.95" customHeight="1" x14ac:dyDescent="0.25">
      <c r="A1168"/>
      <c r="B1168"/>
      <c r="C1168"/>
      <c r="D1168"/>
      <c r="E1168"/>
      <c r="F1168"/>
      <c r="G1168"/>
      <c r="H1168"/>
      <c r="I1168"/>
      <c r="J1168"/>
      <c r="K1168"/>
      <c r="L1168"/>
    </row>
    <row r="1169" spans="1:12" ht="22.95" customHeight="1" x14ac:dyDescent="0.25">
      <c r="A1169"/>
      <c r="B1169"/>
      <c r="C1169"/>
      <c r="D1169"/>
      <c r="E1169"/>
      <c r="F1169"/>
      <c r="G1169"/>
      <c r="H1169"/>
      <c r="I1169"/>
      <c r="J1169"/>
      <c r="K1169"/>
      <c r="L1169"/>
    </row>
    <row r="1170" spans="1:12" ht="22.95" customHeight="1" x14ac:dyDescent="0.25">
      <c r="A1170"/>
      <c r="B1170"/>
      <c r="C1170"/>
      <c r="D1170"/>
      <c r="E1170"/>
      <c r="F1170"/>
      <c r="G1170"/>
      <c r="H1170"/>
      <c r="I1170"/>
      <c r="J1170"/>
      <c r="K1170"/>
      <c r="L1170"/>
    </row>
    <row r="1171" spans="1:12" ht="22.95" customHeight="1" x14ac:dyDescent="0.25">
      <c r="A1171"/>
      <c r="B1171"/>
      <c r="C1171"/>
      <c r="D1171"/>
      <c r="E1171"/>
      <c r="F1171"/>
      <c r="G1171"/>
      <c r="H1171"/>
      <c r="I1171"/>
      <c r="J1171"/>
      <c r="K1171"/>
      <c r="L1171"/>
    </row>
    <row r="1172" spans="1:12" ht="22.95" customHeight="1" x14ac:dyDescent="0.25">
      <c r="A1172"/>
      <c r="B1172"/>
      <c r="C1172"/>
      <c r="D1172"/>
      <c r="E1172"/>
      <c r="F1172"/>
      <c r="G1172"/>
      <c r="H1172"/>
      <c r="I1172"/>
      <c r="J1172"/>
      <c r="K1172"/>
      <c r="L1172"/>
    </row>
    <row r="1173" spans="1:12" ht="22.95" customHeight="1" x14ac:dyDescent="0.25">
      <c r="A1173"/>
      <c r="B1173"/>
      <c r="C1173"/>
      <c r="D1173"/>
      <c r="E1173"/>
      <c r="F1173"/>
      <c r="G1173"/>
      <c r="H1173"/>
      <c r="I1173"/>
      <c r="J1173"/>
      <c r="K1173"/>
      <c r="L1173"/>
    </row>
    <row r="1174" spans="1:12" ht="22.95" customHeight="1" x14ac:dyDescent="0.25">
      <c r="A1174"/>
      <c r="B1174"/>
      <c r="C1174"/>
      <c r="D1174"/>
      <c r="E1174"/>
      <c r="F1174"/>
      <c r="G1174"/>
      <c r="H1174"/>
      <c r="I1174"/>
      <c r="J1174"/>
      <c r="K1174"/>
      <c r="L1174"/>
    </row>
    <row r="1175" spans="1:12" ht="22.95" customHeight="1" x14ac:dyDescent="0.25">
      <c r="A1175"/>
      <c r="B1175"/>
      <c r="C1175"/>
      <c r="D1175"/>
      <c r="E1175"/>
      <c r="F1175"/>
      <c r="G1175"/>
      <c r="H1175"/>
      <c r="I1175"/>
      <c r="J1175"/>
      <c r="K1175"/>
      <c r="L1175"/>
    </row>
    <row r="1176" spans="1:12" ht="22.95" customHeight="1" x14ac:dyDescent="0.25">
      <c r="A1176"/>
      <c r="B1176"/>
      <c r="C1176"/>
      <c r="D1176"/>
      <c r="E1176"/>
      <c r="F1176"/>
      <c r="G1176"/>
      <c r="H1176"/>
      <c r="I1176"/>
      <c r="J1176"/>
      <c r="K1176"/>
      <c r="L1176"/>
    </row>
    <row r="1177" spans="1:12" ht="22.95" customHeight="1" x14ac:dyDescent="0.25">
      <c r="A1177"/>
      <c r="B1177"/>
      <c r="C1177"/>
      <c r="D1177"/>
      <c r="E1177"/>
      <c r="F1177"/>
      <c r="G1177"/>
      <c r="H1177"/>
      <c r="I1177"/>
      <c r="J1177"/>
      <c r="K1177"/>
      <c r="L1177"/>
    </row>
    <row r="1178" spans="1:12" ht="22.95" customHeight="1" x14ac:dyDescent="0.25">
      <c r="A1178"/>
      <c r="B1178"/>
      <c r="C1178"/>
      <c r="D1178"/>
      <c r="E1178"/>
      <c r="F1178"/>
      <c r="G1178"/>
      <c r="H1178"/>
      <c r="I1178"/>
      <c r="J1178"/>
      <c r="K1178"/>
      <c r="L1178"/>
    </row>
    <row r="1179" spans="1:12" ht="22.95" customHeight="1" x14ac:dyDescent="0.25">
      <c r="A1179"/>
      <c r="B1179"/>
      <c r="C1179"/>
      <c r="D1179"/>
      <c r="E1179"/>
      <c r="F1179"/>
      <c r="G1179"/>
      <c r="H1179"/>
      <c r="I1179"/>
      <c r="J1179"/>
      <c r="K1179"/>
      <c r="L1179"/>
    </row>
    <row r="1180" spans="1:12" ht="22.95" customHeight="1" x14ac:dyDescent="0.25">
      <c r="A1180"/>
      <c r="B1180"/>
      <c r="C1180"/>
      <c r="D1180"/>
      <c r="E1180"/>
      <c r="F1180"/>
      <c r="G1180"/>
      <c r="H1180"/>
      <c r="I1180"/>
      <c r="J1180"/>
      <c r="K1180"/>
      <c r="L1180"/>
    </row>
    <row r="1181" spans="1:12" ht="22.95" customHeight="1" x14ac:dyDescent="0.25">
      <c r="A1181"/>
      <c r="B1181"/>
      <c r="C1181"/>
      <c r="D1181"/>
      <c r="E1181"/>
      <c r="F1181"/>
      <c r="G1181"/>
      <c r="H1181"/>
      <c r="I1181"/>
      <c r="J1181"/>
      <c r="K1181"/>
      <c r="L1181"/>
    </row>
    <row r="1182" spans="1:12" ht="22.95" customHeight="1" x14ac:dyDescent="0.25">
      <c r="A1182"/>
      <c r="B1182"/>
      <c r="C1182"/>
      <c r="D1182"/>
      <c r="E1182"/>
      <c r="F1182"/>
      <c r="G1182"/>
      <c r="H1182"/>
      <c r="I1182"/>
      <c r="J1182"/>
      <c r="K1182"/>
      <c r="L1182"/>
    </row>
    <row r="1183" spans="1:12" ht="22.95" customHeight="1" x14ac:dyDescent="0.25">
      <c r="A1183"/>
      <c r="B1183"/>
      <c r="C1183"/>
      <c r="D1183"/>
      <c r="E1183"/>
      <c r="F1183"/>
      <c r="G1183"/>
      <c r="H1183"/>
      <c r="I1183"/>
      <c r="J1183"/>
      <c r="K1183"/>
      <c r="L1183"/>
    </row>
    <row r="1184" spans="1:12" ht="22.95" customHeight="1" x14ac:dyDescent="0.25">
      <c r="A1184"/>
      <c r="B1184"/>
      <c r="C1184"/>
      <c r="D1184"/>
      <c r="E1184"/>
      <c r="F1184"/>
      <c r="G1184"/>
      <c r="H1184"/>
      <c r="I1184"/>
      <c r="J1184"/>
      <c r="K1184"/>
      <c r="L1184"/>
    </row>
    <row r="1185" spans="1:12" ht="22.95" customHeight="1" x14ac:dyDescent="0.25">
      <c r="A1185"/>
      <c r="B1185"/>
      <c r="C1185"/>
      <c r="D1185"/>
      <c r="E1185"/>
      <c r="F1185"/>
      <c r="G1185"/>
      <c r="H1185"/>
      <c r="I1185"/>
      <c r="J1185"/>
      <c r="K1185"/>
      <c r="L1185"/>
    </row>
    <row r="1186" spans="1:12" ht="22.95" customHeight="1" x14ac:dyDescent="0.25">
      <c r="A1186"/>
      <c r="B1186"/>
      <c r="C1186"/>
      <c r="D1186"/>
      <c r="E1186"/>
      <c r="F1186"/>
      <c r="G1186"/>
      <c r="H1186"/>
      <c r="I1186"/>
      <c r="J1186"/>
      <c r="K1186"/>
      <c r="L1186"/>
    </row>
    <row r="1187" spans="1:12" ht="22.95" customHeight="1" x14ac:dyDescent="0.25">
      <c r="A1187"/>
      <c r="B1187"/>
      <c r="C1187"/>
      <c r="D1187"/>
      <c r="E1187"/>
      <c r="F1187"/>
      <c r="G1187"/>
      <c r="H1187"/>
      <c r="I1187"/>
      <c r="J1187"/>
      <c r="K1187"/>
      <c r="L1187"/>
    </row>
    <row r="1188" spans="1:12" ht="22.95" customHeight="1" x14ac:dyDescent="0.25">
      <c r="A1188"/>
      <c r="B1188"/>
      <c r="C1188"/>
      <c r="D1188"/>
      <c r="E1188"/>
      <c r="F1188"/>
      <c r="G1188"/>
      <c r="H1188"/>
      <c r="I1188"/>
      <c r="J1188"/>
      <c r="K1188"/>
      <c r="L1188"/>
    </row>
    <row r="1189" spans="1:12" ht="22.95" customHeight="1" x14ac:dyDescent="0.25">
      <c r="A1189"/>
      <c r="B1189"/>
      <c r="C1189"/>
      <c r="D1189"/>
      <c r="E1189"/>
      <c r="F1189"/>
      <c r="G1189"/>
      <c r="H1189"/>
      <c r="I1189"/>
      <c r="J1189"/>
      <c r="K1189"/>
      <c r="L1189"/>
    </row>
    <row r="1190" spans="1:12" ht="22.95" customHeight="1" x14ac:dyDescent="0.25">
      <c r="A1190"/>
      <c r="B1190"/>
      <c r="C1190"/>
      <c r="D1190"/>
      <c r="E1190"/>
      <c r="F1190"/>
      <c r="G1190"/>
      <c r="H1190"/>
      <c r="I1190"/>
      <c r="J1190"/>
      <c r="K1190"/>
      <c r="L1190"/>
    </row>
    <row r="1191" spans="1:12" ht="22.95" customHeight="1" x14ac:dyDescent="0.25">
      <c r="A1191"/>
      <c r="B1191"/>
      <c r="C1191"/>
      <c r="D1191"/>
      <c r="E1191"/>
      <c r="F1191"/>
      <c r="G1191"/>
      <c r="H1191"/>
      <c r="I1191"/>
      <c r="J1191"/>
      <c r="K1191"/>
      <c r="L1191"/>
    </row>
    <row r="1192" spans="1:12" ht="22.95" customHeight="1" x14ac:dyDescent="0.25">
      <c r="A1192"/>
      <c r="B1192"/>
      <c r="C1192"/>
      <c r="D1192"/>
      <c r="E1192"/>
      <c r="F1192"/>
      <c r="G1192"/>
      <c r="H1192"/>
      <c r="I1192"/>
      <c r="J1192"/>
      <c r="K1192"/>
      <c r="L1192"/>
    </row>
    <row r="1193" spans="1:12" ht="22.95" customHeight="1" x14ac:dyDescent="0.25">
      <c r="A1193"/>
      <c r="B1193"/>
      <c r="C1193"/>
      <c r="D1193"/>
      <c r="E1193"/>
      <c r="F1193"/>
      <c r="G1193"/>
      <c r="H1193"/>
      <c r="I1193"/>
      <c r="J1193"/>
      <c r="K1193"/>
      <c r="L1193"/>
    </row>
    <row r="1194" spans="1:12" ht="22.95" customHeight="1" x14ac:dyDescent="0.25">
      <c r="A1194"/>
      <c r="B1194"/>
      <c r="C1194"/>
      <c r="D1194"/>
      <c r="E1194"/>
      <c r="F1194"/>
      <c r="G1194"/>
      <c r="H1194"/>
      <c r="I1194"/>
      <c r="J1194"/>
      <c r="K1194"/>
      <c r="L1194"/>
    </row>
    <row r="1195" spans="1:12" ht="22.95" customHeight="1" x14ac:dyDescent="0.25">
      <c r="A1195"/>
      <c r="B1195"/>
      <c r="C1195"/>
      <c r="D1195"/>
      <c r="E1195"/>
      <c r="F1195"/>
      <c r="G1195"/>
      <c r="H1195"/>
      <c r="I1195"/>
      <c r="J1195"/>
      <c r="K1195"/>
      <c r="L1195"/>
    </row>
    <row r="1196" spans="1:12" ht="22.95" customHeight="1" x14ac:dyDescent="0.25">
      <c r="A1196"/>
      <c r="B1196"/>
      <c r="C1196"/>
      <c r="D1196"/>
      <c r="E1196"/>
      <c r="F1196"/>
      <c r="G1196"/>
      <c r="H1196"/>
      <c r="I1196"/>
      <c r="J1196"/>
      <c r="K1196"/>
      <c r="L1196"/>
    </row>
    <row r="1197" spans="1:12" ht="22.95" customHeight="1" x14ac:dyDescent="0.25">
      <c r="A1197"/>
      <c r="B1197"/>
      <c r="C1197"/>
      <c r="D1197"/>
      <c r="E1197"/>
      <c r="F1197"/>
      <c r="G1197"/>
      <c r="H1197"/>
      <c r="I1197"/>
      <c r="J1197"/>
      <c r="K1197"/>
      <c r="L1197"/>
    </row>
    <row r="1198" spans="1:12" ht="22.95" customHeight="1" x14ac:dyDescent="0.25">
      <c r="A1198"/>
      <c r="B1198"/>
      <c r="C1198"/>
      <c r="D1198"/>
      <c r="E1198"/>
      <c r="F1198"/>
      <c r="G1198"/>
      <c r="H1198"/>
      <c r="I1198"/>
      <c r="J1198"/>
      <c r="K1198"/>
      <c r="L1198"/>
    </row>
    <row r="1199" spans="1:12" ht="22.95" customHeight="1" x14ac:dyDescent="0.25">
      <c r="A1199"/>
      <c r="B1199"/>
      <c r="C1199"/>
      <c r="D1199"/>
      <c r="E1199"/>
      <c r="F1199"/>
      <c r="G1199"/>
      <c r="H1199"/>
      <c r="I1199"/>
      <c r="J1199"/>
      <c r="K1199"/>
      <c r="L1199"/>
    </row>
    <row r="1200" spans="1:12" ht="22.95" customHeight="1" x14ac:dyDescent="0.25">
      <c r="A1200"/>
      <c r="B1200"/>
      <c r="C1200"/>
      <c r="D1200"/>
      <c r="E1200"/>
      <c r="F1200"/>
      <c r="G1200"/>
      <c r="H1200"/>
      <c r="I1200"/>
      <c r="J1200"/>
      <c r="K1200"/>
      <c r="L1200"/>
    </row>
    <row r="1201" spans="1:12" ht="22.95" customHeight="1" x14ac:dyDescent="0.25">
      <c r="A1201"/>
      <c r="B1201"/>
      <c r="C1201"/>
      <c r="D1201"/>
      <c r="E1201"/>
      <c r="F1201"/>
      <c r="G1201"/>
      <c r="H1201"/>
      <c r="I1201"/>
      <c r="J1201"/>
      <c r="K1201"/>
      <c r="L1201"/>
    </row>
    <row r="1202" spans="1:12" ht="21.6" customHeight="1" x14ac:dyDescent="0.25">
      <c r="A1202"/>
      <c r="B1202"/>
      <c r="C1202"/>
      <c r="D1202"/>
      <c r="E1202"/>
      <c r="F1202"/>
      <c r="G1202"/>
      <c r="H1202"/>
      <c r="I1202"/>
      <c r="J1202"/>
      <c r="K1202"/>
      <c r="L1202"/>
    </row>
    <row r="1203" spans="1:12" ht="21.6" customHeight="1" x14ac:dyDescent="0.25">
      <c r="A1203"/>
      <c r="B1203"/>
      <c r="C1203"/>
      <c r="D1203"/>
      <c r="E1203"/>
      <c r="F1203"/>
      <c r="G1203"/>
      <c r="H1203"/>
      <c r="I1203"/>
      <c r="J1203"/>
      <c r="K1203"/>
      <c r="L1203"/>
    </row>
    <row r="1204" spans="1:12" ht="100.2" customHeight="1" x14ac:dyDescent="0.25">
      <c r="A1204"/>
      <c r="B1204"/>
      <c r="C1204"/>
      <c r="D1204"/>
      <c r="E1204"/>
      <c r="F1204"/>
      <c r="G1204"/>
      <c r="H1204"/>
      <c r="I1204"/>
      <c r="J1204"/>
      <c r="K1204"/>
      <c r="L1204"/>
    </row>
    <row r="1205" spans="1:12" ht="21.6" customHeight="1" x14ac:dyDescent="0.25">
      <c r="A1205"/>
      <c r="B1205"/>
      <c r="C1205"/>
      <c r="D1205"/>
      <c r="E1205"/>
      <c r="F1205"/>
      <c r="G1205"/>
      <c r="H1205"/>
      <c r="I1205"/>
      <c r="J1205"/>
      <c r="K1205"/>
      <c r="L1205"/>
    </row>
    <row r="1206" spans="1:12" ht="22.95" customHeight="1" x14ac:dyDescent="0.25">
      <c r="A1206"/>
      <c r="B1206"/>
      <c r="C1206"/>
      <c r="D1206"/>
      <c r="E1206"/>
      <c r="F1206"/>
      <c r="G1206"/>
      <c r="H1206"/>
      <c r="I1206"/>
      <c r="J1206"/>
      <c r="K1206"/>
      <c r="L1206"/>
    </row>
    <row r="1207" spans="1:12" ht="22.95" customHeight="1" x14ac:dyDescent="0.25">
      <c r="A1207"/>
      <c r="B1207"/>
      <c r="C1207"/>
      <c r="D1207"/>
      <c r="E1207"/>
      <c r="F1207"/>
      <c r="G1207"/>
      <c r="H1207"/>
      <c r="I1207"/>
      <c r="J1207"/>
      <c r="K1207"/>
      <c r="L1207"/>
    </row>
    <row r="1208" spans="1:12" ht="22.95" customHeight="1" x14ac:dyDescent="0.25">
      <c r="A1208"/>
      <c r="B1208"/>
      <c r="C1208"/>
      <c r="D1208"/>
      <c r="E1208"/>
      <c r="F1208"/>
      <c r="G1208"/>
      <c r="H1208"/>
      <c r="I1208"/>
      <c r="J1208"/>
      <c r="K1208"/>
      <c r="L1208"/>
    </row>
    <row r="1209" spans="1:12" ht="22.95" customHeight="1" x14ac:dyDescent="0.25">
      <c r="A1209"/>
      <c r="B1209"/>
      <c r="C1209"/>
      <c r="D1209"/>
      <c r="E1209"/>
      <c r="F1209"/>
      <c r="G1209"/>
      <c r="H1209"/>
      <c r="I1209"/>
      <c r="J1209"/>
      <c r="K1209"/>
      <c r="L1209"/>
    </row>
    <row r="1210" spans="1:12" ht="22.95" customHeight="1" x14ac:dyDescent="0.25">
      <c r="A1210"/>
      <c r="B1210"/>
      <c r="C1210"/>
      <c r="D1210"/>
      <c r="E1210"/>
      <c r="F1210"/>
      <c r="G1210"/>
      <c r="H1210"/>
      <c r="I1210"/>
      <c r="J1210"/>
      <c r="K1210"/>
      <c r="L1210"/>
    </row>
    <row r="1211" spans="1:12" ht="22.95" customHeight="1" x14ac:dyDescent="0.25">
      <c r="A1211"/>
      <c r="B1211"/>
      <c r="C1211"/>
      <c r="D1211"/>
      <c r="E1211"/>
      <c r="F1211"/>
      <c r="G1211"/>
      <c r="H1211"/>
      <c r="I1211"/>
      <c r="J1211"/>
      <c r="K1211"/>
      <c r="L1211"/>
    </row>
    <row r="1212" spans="1:12" ht="22.95" customHeight="1" x14ac:dyDescent="0.25">
      <c r="A1212"/>
      <c r="B1212"/>
      <c r="C1212"/>
      <c r="D1212"/>
      <c r="E1212"/>
      <c r="F1212"/>
      <c r="G1212"/>
      <c r="H1212"/>
      <c r="I1212"/>
      <c r="J1212"/>
      <c r="K1212"/>
      <c r="L1212"/>
    </row>
    <row r="1213" spans="1:12" ht="22.95" customHeight="1" x14ac:dyDescent="0.25">
      <c r="A1213"/>
      <c r="B1213"/>
      <c r="C1213"/>
      <c r="D1213"/>
      <c r="E1213"/>
      <c r="F1213"/>
      <c r="G1213"/>
      <c r="H1213"/>
      <c r="I1213"/>
      <c r="J1213"/>
      <c r="K1213"/>
      <c r="L1213"/>
    </row>
    <row r="1214" spans="1:12" ht="22.95" customHeight="1" x14ac:dyDescent="0.25">
      <c r="A1214"/>
      <c r="B1214"/>
      <c r="C1214"/>
      <c r="D1214"/>
      <c r="E1214"/>
      <c r="F1214"/>
      <c r="G1214"/>
      <c r="H1214"/>
      <c r="I1214"/>
      <c r="J1214"/>
      <c r="K1214"/>
      <c r="L1214"/>
    </row>
    <row r="1215" spans="1:12" ht="22.95" customHeight="1" x14ac:dyDescent="0.25">
      <c r="A1215"/>
      <c r="B1215"/>
      <c r="C1215"/>
      <c r="D1215"/>
      <c r="E1215"/>
      <c r="F1215"/>
      <c r="G1215"/>
      <c r="H1215"/>
      <c r="I1215"/>
      <c r="J1215"/>
      <c r="K1215"/>
      <c r="L1215"/>
    </row>
    <row r="1216" spans="1:12" ht="22.95" customHeight="1" x14ac:dyDescent="0.25">
      <c r="A1216"/>
      <c r="B1216"/>
      <c r="C1216"/>
      <c r="D1216"/>
      <c r="E1216"/>
      <c r="F1216"/>
      <c r="G1216"/>
      <c r="H1216"/>
      <c r="I1216"/>
      <c r="J1216"/>
      <c r="K1216"/>
      <c r="L1216"/>
    </row>
    <row r="1217" spans="1:12" ht="22.95" customHeight="1" x14ac:dyDescent="0.25">
      <c r="A1217"/>
      <c r="B1217"/>
      <c r="C1217"/>
      <c r="D1217"/>
      <c r="E1217"/>
      <c r="F1217"/>
      <c r="G1217"/>
      <c r="H1217"/>
      <c r="I1217"/>
      <c r="J1217"/>
      <c r="K1217"/>
      <c r="L1217"/>
    </row>
    <row r="1218" spans="1:12" ht="22.95" customHeight="1" x14ac:dyDescent="0.25">
      <c r="A1218"/>
      <c r="B1218"/>
      <c r="C1218"/>
      <c r="D1218"/>
      <c r="E1218"/>
      <c r="F1218"/>
      <c r="G1218"/>
      <c r="H1218"/>
      <c r="I1218"/>
      <c r="J1218"/>
      <c r="K1218"/>
      <c r="L1218"/>
    </row>
    <row r="1219" spans="1:12" ht="22.95" customHeight="1" x14ac:dyDescent="0.25">
      <c r="A1219"/>
      <c r="B1219"/>
      <c r="C1219"/>
      <c r="D1219"/>
      <c r="E1219"/>
      <c r="F1219"/>
      <c r="G1219"/>
      <c r="H1219"/>
      <c r="I1219"/>
      <c r="J1219"/>
      <c r="K1219"/>
      <c r="L1219"/>
    </row>
    <row r="1220" spans="1:12" ht="22.95" customHeight="1" x14ac:dyDescent="0.25">
      <c r="A1220"/>
      <c r="B1220"/>
      <c r="C1220"/>
      <c r="D1220"/>
      <c r="E1220"/>
      <c r="F1220"/>
      <c r="G1220"/>
      <c r="H1220"/>
      <c r="I1220"/>
      <c r="J1220"/>
      <c r="K1220"/>
      <c r="L1220"/>
    </row>
    <row r="1221" spans="1:12" ht="22.95" customHeight="1" x14ac:dyDescent="0.25">
      <c r="A1221"/>
      <c r="B1221"/>
      <c r="C1221"/>
      <c r="D1221"/>
      <c r="E1221"/>
      <c r="F1221"/>
      <c r="G1221"/>
      <c r="H1221"/>
      <c r="I1221"/>
      <c r="J1221"/>
      <c r="K1221"/>
      <c r="L1221"/>
    </row>
    <row r="1222" spans="1:12" ht="22.95" customHeight="1" x14ac:dyDescent="0.25">
      <c r="A1222"/>
      <c r="B1222"/>
      <c r="C1222"/>
      <c r="D1222"/>
      <c r="E1222"/>
      <c r="F1222"/>
      <c r="G1222"/>
      <c r="H1222"/>
      <c r="I1222"/>
      <c r="J1222"/>
      <c r="K1222"/>
      <c r="L1222"/>
    </row>
    <row r="1223" spans="1:12" ht="22.95" customHeight="1" x14ac:dyDescent="0.25">
      <c r="A1223"/>
      <c r="B1223"/>
      <c r="C1223"/>
      <c r="D1223"/>
      <c r="E1223"/>
      <c r="F1223"/>
      <c r="G1223"/>
      <c r="H1223"/>
      <c r="I1223"/>
      <c r="J1223"/>
      <c r="K1223"/>
      <c r="L1223"/>
    </row>
    <row r="1224" spans="1:12" ht="22.95" customHeight="1" x14ac:dyDescent="0.25">
      <c r="A1224"/>
      <c r="B1224"/>
      <c r="C1224"/>
      <c r="D1224"/>
      <c r="E1224"/>
      <c r="F1224"/>
      <c r="G1224"/>
      <c r="H1224"/>
      <c r="I1224"/>
      <c r="J1224"/>
      <c r="K1224"/>
      <c r="L1224"/>
    </row>
    <row r="1225" spans="1:12" ht="22.95" customHeight="1" x14ac:dyDescent="0.25">
      <c r="A1225"/>
      <c r="B1225"/>
      <c r="C1225"/>
      <c r="D1225"/>
      <c r="E1225"/>
      <c r="F1225"/>
      <c r="G1225"/>
      <c r="H1225"/>
      <c r="I1225"/>
      <c r="J1225"/>
      <c r="K1225"/>
      <c r="L1225"/>
    </row>
    <row r="1226" spans="1:12" ht="22.95" customHeight="1" x14ac:dyDescent="0.25">
      <c r="A1226"/>
      <c r="B1226"/>
      <c r="C1226"/>
      <c r="D1226"/>
      <c r="E1226"/>
      <c r="F1226"/>
      <c r="G1226"/>
      <c r="H1226"/>
      <c r="I1226"/>
      <c r="J1226"/>
      <c r="K1226"/>
      <c r="L1226"/>
    </row>
    <row r="1227" spans="1:12" ht="22.95" customHeight="1" x14ac:dyDescent="0.25">
      <c r="A1227"/>
      <c r="B1227"/>
      <c r="C1227"/>
      <c r="D1227"/>
      <c r="E1227"/>
      <c r="F1227"/>
      <c r="G1227"/>
      <c r="H1227"/>
      <c r="I1227"/>
      <c r="J1227"/>
      <c r="K1227"/>
      <c r="L1227"/>
    </row>
    <row r="1228" spans="1:12" ht="22.95" customHeight="1" x14ac:dyDescent="0.25">
      <c r="A1228"/>
      <c r="B1228"/>
      <c r="C1228"/>
      <c r="D1228"/>
      <c r="E1228"/>
      <c r="F1228"/>
      <c r="G1228"/>
      <c r="H1228"/>
      <c r="I1228"/>
      <c r="J1228"/>
      <c r="K1228"/>
      <c r="L1228"/>
    </row>
    <row r="1229" spans="1:12" ht="22.95" customHeight="1" x14ac:dyDescent="0.25">
      <c r="A1229"/>
      <c r="B1229"/>
      <c r="C1229"/>
      <c r="D1229"/>
      <c r="E1229"/>
      <c r="F1229"/>
      <c r="G1229"/>
      <c r="H1229"/>
      <c r="I1229"/>
      <c r="J1229"/>
      <c r="K1229"/>
      <c r="L1229"/>
    </row>
    <row r="1230" spans="1:12" ht="22.95" customHeight="1" x14ac:dyDescent="0.25">
      <c r="A1230"/>
      <c r="B1230"/>
      <c r="C1230"/>
      <c r="D1230"/>
      <c r="E1230"/>
      <c r="F1230"/>
      <c r="G1230"/>
      <c r="H1230"/>
      <c r="I1230"/>
      <c r="J1230"/>
      <c r="K1230"/>
      <c r="L1230"/>
    </row>
    <row r="1231" spans="1:12" ht="22.95" customHeight="1" x14ac:dyDescent="0.25">
      <c r="A1231"/>
      <c r="B1231"/>
      <c r="C1231"/>
      <c r="D1231"/>
      <c r="E1231"/>
      <c r="F1231"/>
      <c r="G1231"/>
      <c r="H1231"/>
      <c r="I1231"/>
      <c r="J1231"/>
      <c r="K1231"/>
      <c r="L1231"/>
    </row>
    <row r="1232" spans="1:12" ht="22.95" customHeight="1" x14ac:dyDescent="0.25">
      <c r="A1232"/>
      <c r="B1232"/>
      <c r="C1232"/>
      <c r="D1232"/>
      <c r="E1232"/>
      <c r="F1232"/>
      <c r="G1232"/>
      <c r="H1232"/>
      <c r="I1232"/>
      <c r="J1232"/>
      <c r="K1232"/>
      <c r="L1232"/>
    </row>
    <row r="1233" spans="1:12" ht="22.95" customHeight="1" x14ac:dyDescent="0.25">
      <c r="A1233"/>
      <c r="B1233"/>
      <c r="C1233"/>
      <c r="D1233"/>
      <c r="E1233"/>
      <c r="F1233"/>
      <c r="G1233"/>
      <c r="H1233"/>
      <c r="I1233"/>
      <c r="J1233"/>
      <c r="K1233"/>
      <c r="L1233"/>
    </row>
    <row r="1234" spans="1:12" ht="22.95" customHeight="1" x14ac:dyDescent="0.25">
      <c r="A1234"/>
      <c r="B1234"/>
      <c r="C1234"/>
      <c r="D1234"/>
      <c r="E1234"/>
      <c r="F1234"/>
      <c r="G1234"/>
      <c r="H1234"/>
      <c r="I1234"/>
      <c r="J1234"/>
      <c r="K1234"/>
      <c r="L1234"/>
    </row>
    <row r="1235" spans="1:12" ht="22.95" customHeight="1" x14ac:dyDescent="0.25">
      <c r="A1235"/>
      <c r="B1235"/>
      <c r="C1235"/>
      <c r="D1235"/>
      <c r="E1235"/>
      <c r="F1235"/>
      <c r="G1235"/>
      <c r="H1235"/>
      <c r="I1235"/>
      <c r="J1235"/>
      <c r="K1235"/>
      <c r="L1235"/>
    </row>
    <row r="1236" spans="1:12" ht="22.95" customHeight="1" x14ac:dyDescent="0.25">
      <c r="A1236"/>
      <c r="B1236"/>
      <c r="C1236"/>
      <c r="D1236"/>
      <c r="E1236"/>
      <c r="F1236"/>
      <c r="G1236"/>
      <c r="H1236"/>
      <c r="I1236"/>
      <c r="J1236"/>
      <c r="K1236"/>
      <c r="L1236"/>
    </row>
    <row r="1237" spans="1:12" ht="22.95" customHeight="1" x14ac:dyDescent="0.25">
      <c r="A1237"/>
      <c r="B1237"/>
      <c r="C1237"/>
      <c r="D1237"/>
      <c r="E1237"/>
      <c r="F1237"/>
      <c r="G1237"/>
      <c r="H1237"/>
      <c r="I1237"/>
      <c r="J1237"/>
      <c r="K1237"/>
      <c r="L1237"/>
    </row>
    <row r="1238" spans="1:12" ht="22.95" customHeight="1" x14ac:dyDescent="0.25">
      <c r="A1238"/>
      <c r="B1238"/>
      <c r="C1238"/>
      <c r="D1238"/>
      <c r="E1238"/>
      <c r="F1238"/>
      <c r="G1238"/>
      <c r="H1238"/>
      <c r="I1238"/>
      <c r="J1238"/>
      <c r="K1238"/>
      <c r="L1238"/>
    </row>
    <row r="1239" spans="1:12" ht="22.95" customHeight="1" x14ac:dyDescent="0.25">
      <c r="A1239"/>
      <c r="B1239"/>
      <c r="C1239"/>
      <c r="D1239"/>
      <c r="E1239"/>
      <c r="F1239"/>
      <c r="G1239"/>
      <c r="H1239"/>
      <c r="I1239"/>
      <c r="J1239"/>
      <c r="K1239"/>
      <c r="L1239"/>
    </row>
    <row r="1240" spans="1:12" ht="22.95" customHeight="1" x14ac:dyDescent="0.25">
      <c r="A1240"/>
      <c r="B1240"/>
      <c r="C1240"/>
      <c r="D1240"/>
      <c r="E1240"/>
      <c r="F1240"/>
      <c r="G1240"/>
      <c r="H1240"/>
      <c r="I1240"/>
      <c r="J1240"/>
      <c r="K1240"/>
      <c r="L1240"/>
    </row>
    <row r="1241" spans="1:12" ht="22.95" customHeight="1" x14ac:dyDescent="0.25">
      <c r="A1241"/>
      <c r="B1241"/>
      <c r="C1241"/>
      <c r="D1241"/>
      <c r="E1241"/>
      <c r="F1241"/>
      <c r="G1241"/>
      <c r="H1241"/>
      <c r="I1241"/>
      <c r="J1241"/>
      <c r="K1241"/>
      <c r="L1241"/>
    </row>
    <row r="1242" spans="1:12" ht="22.95" customHeight="1" x14ac:dyDescent="0.25">
      <c r="A1242"/>
      <c r="B1242"/>
      <c r="C1242"/>
      <c r="D1242"/>
      <c r="E1242"/>
      <c r="F1242"/>
      <c r="G1242"/>
      <c r="H1242"/>
      <c r="I1242"/>
      <c r="J1242"/>
      <c r="K1242"/>
      <c r="L1242"/>
    </row>
    <row r="1243" spans="1:12" ht="22.95" customHeight="1" x14ac:dyDescent="0.25">
      <c r="A1243"/>
      <c r="B1243"/>
      <c r="C1243"/>
      <c r="D1243"/>
      <c r="E1243"/>
      <c r="F1243"/>
      <c r="G1243"/>
      <c r="H1243"/>
      <c r="I1243"/>
      <c r="J1243"/>
      <c r="K1243"/>
      <c r="L1243"/>
    </row>
    <row r="1244" spans="1:12" ht="22.95" customHeight="1" x14ac:dyDescent="0.25">
      <c r="A1244"/>
      <c r="B1244"/>
      <c r="C1244"/>
      <c r="D1244"/>
      <c r="E1244"/>
      <c r="F1244"/>
      <c r="G1244"/>
      <c r="H1244"/>
      <c r="I1244"/>
      <c r="J1244"/>
      <c r="K1244"/>
      <c r="L1244"/>
    </row>
    <row r="1245" spans="1:12" ht="22.95" customHeight="1" x14ac:dyDescent="0.25">
      <c r="A1245"/>
      <c r="B1245"/>
      <c r="C1245"/>
      <c r="D1245"/>
      <c r="E1245"/>
      <c r="F1245"/>
      <c r="G1245"/>
      <c r="H1245"/>
      <c r="I1245"/>
      <c r="J1245"/>
      <c r="K1245"/>
      <c r="L1245"/>
    </row>
    <row r="1246" spans="1:12" ht="22.95" customHeight="1" x14ac:dyDescent="0.25">
      <c r="A1246"/>
      <c r="B1246"/>
      <c r="C1246"/>
      <c r="D1246"/>
      <c r="E1246"/>
      <c r="F1246"/>
      <c r="G1246"/>
      <c r="H1246"/>
      <c r="I1246"/>
      <c r="J1246"/>
      <c r="K1246"/>
      <c r="L1246"/>
    </row>
    <row r="1247" spans="1:12" ht="22.95" customHeight="1" x14ac:dyDescent="0.25">
      <c r="A1247"/>
      <c r="B1247"/>
      <c r="C1247"/>
      <c r="D1247"/>
      <c r="E1247"/>
      <c r="F1247"/>
      <c r="G1247"/>
      <c r="H1247"/>
      <c r="I1247"/>
      <c r="J1247"/>
      <c r="K1247"/>
      <c r="L1247"/>
    </row>
    <row r="1248" spans="1:12" ht="22.95" customHeight="1" x14ac:dyDescent="0.25">
      <c r="A1248"/>
      <c r="B1248"/>
      <c r="C1248"/>
      <c r="D1248"/>
      <c r="E1248"/>
      <c r="F1248"/>
      <c r="G1248"/>
      <c r="H1248"/>
      <c r="I1248"/>
      <c r="J1248"/>
      <c r="K1248"/>
      <c r="L1248"/>
    </row>
    <row r="1249" spans="1:12" ht="22.95" customHeight="1" x14ac:dyDescent="0.25">
      <c r="A1249"/>
      <c r="B1249"/>
      <c r="C1249"/>
      <c r="D1249"/>
      <c r="E1249"/>
      <c r="F1249"/>
      <c r="G1249"/>
      <c r="H1249"/>
      <c r="I1249"/>
      <c r="J1249"/>
      <c r="K1249"/>
      <c r="L1249"/>
    </row>
    <row r="1250" spans="1:12" ht="22.95" customHeight="1" x14ac:dyDescent="0.25">
      <c r="A1250"/>
      <c r="B1250"/>
      <c r="C1250"/>
      <c r="D1250"/>
      <c r="E1250"/>
      <c r="F1250"/>
      <c r="G1250"/>
      <c r="H1250"/>
      <c r="I1250"/>
      <c r="J1250"/>
      <c r="K1250"/>
      <c r="L1250"/>
    </row>
    <row r="1251" spans="1:12" ht="22.95" customHeight="1" x14ac:dyDescent="0.25">
      <c r="A1251"/>
      <c r="B1251"/>
      <c r="C1251"/>
      <c r="D1251"/>
      <c r="E1251"/>
      <c r="F1251"/>
      <c r="G1251"/>
      <c r="H1251"/>
      <c r="I1251"/>
      <c r="J1251"/>
      <c r="K1251"/>
      <c r="L1251"/>
    </row>
    <row r="1252" spans="1:12" ht="22.95" customHeight="1" x14ac:dyDescent="0.25">
      <c r="A1252"/>
      <c r="B1252"/>
      <c r="C1252"/>
      <c r="D1252"/>
      <c r="E1252"/>
      <c r="F1252"/>
      <c r="G1252"/>
      <c r="H1252"/>
      <c r="I1252"/>
      <c r="J1252"/>
      <c r="K1252"/>
      <c r="L1252"/>
    </row>
    <row r="1253" spans="1:12" ht="22.95" customHeight="1" x14ac:dyDescent="0.25">
      <c r="A1253"/>
      <c r="B1253"/>
      <c r="C1253"/>
      <c r="D1253"/>
      <c r="E1253"/>
      <c r="F1253"/>
      <c r="G1253"/>
      <c r="H1253"/>
      <c r="I1253"/>
      <c r="J1253"/>
      <c r="K1253"/>
      <c r="L1253"/>
    </row>
    <row r="1254" spans="1:12" ht="22.95" customHeight="1" x14ac:dyDescent="0.25">
      <c r="A1254"/>
      <c r="B1254"/>
      <c r="C1254"/>
      <c r="D1254"/>
      <c r="E1254"/>
      <c r="F1254"/>
      <c r="G1254"/>
      <c r="H1254"/>
      <c r="I1254"/>
      <c r="J1254"/>
      <c r="K1254"/>
      <c r="L1254"/>
    </row>
    <row r="1255" spans="1:12" ht="22.95" customHeight="1" x14ac:dyDescent="0.25">
      <c r="A1255"/>
      <c r="B1255"/>
      <c r="C1255"/>
      <c r="D1255"/>
      <c r="E1255"/>
      <c r="F1255"/>
      <c r="G1255"/>
      <c r="H1255"/>
      <c r="I1255"/>
      <c r="J1255"/>
      <c r="K1255"/>
      <c r="L1255"/>
    </row>
    <row r="1256" spans="1:12" ht="22.95" customHeight="1" x14ac:dyDescent="0.25">
      <c r="A1256"/>
      <c r="B1256"/>
      <c r="C1256"/>
      <c r="D1256"/>
      <c r="E1256"/>
      <c r="F1256"/>
      <c r="G1256"/>
      <c r="H1256"/>
      <c r="I1256"/>
      <c r="J1256"/>
      <c r="K1256"/>
      <c r="L1256"/>
    </row>
    <row r="1257" spans="1:12" ht="22.95" customHeight="1" x14ac:dyDescent="0.25">
      <c r="A1257"/>
      <c r="B1257"/>
      <c r="C1257"/>
      <c r="D1257"/>
      <c r="E1257"/>
      <c r="F1257"/>
      <c r="G1257"/>
      <c r="H1257"/>
      <c r="I1257"/>
      <c r="J1257"/>
      <c r="K1257"/>
      <c r="L1257"/>
    </row>
    <row r="1258" spans="1:12" ht="22.95" customHeight="1" x14ac:dyDescent="0.25">
      <c r="A1258"/>
      <c r="B1258"/>
      <c r="C1258"/>
      <c r="D1258"/>
      <c r="E1258"/>
      <c r="F1258"/>
      <c r="G1258"/>
      <c r="H1258"/>
      <c r="I1258"/>
      <c r="J1258"/>
      <c r="K1258"/>
      <c r="L1258"/>
    </row>
    <row r="1259" spans="1:12" ht="22.95" customHeight="1" x14ac:dyDescent="0.25">
      <c r="A1259"/>
      <c r="B1259"/>
      <c r="C1259"/>
      <c r="D1259"/>
      <c r="E1259"/>
      <c r="F1259"/>
      <c r="G1259"/>
      <c r="H1259"/>
      <c r="I1259"/>
      <c r="J1259"/>
      <c r="K1259"/>
      <c r="L1259"/>
    </row>
    <row r="1260" spans="1:12" ht="22.95" customHeight="1" x14ac:dyDescent="0.25">
      <c r="A1260"/>
      <c r="B1260"/>
      <c r="C1260"/>
      <c r="D1260"/>
      <c r="E1260"/>
      <c r="F1260"/>
      <c r="G1260"/>
      <c r="H1260"/>
      <c r="I1260"/>
      <c r="J1260"/>
      <c r="K1260"/>
      <c r="L1260"/>
    </row>
    <row r="1261" spans="1:12" ht="22.95" customHeight="1" x14ac:dyDescent="0.25">
      <c r="A1261"/>
      <c r="B1261"/>
      <c r="C1261"/>
      <c r="D1261"/>
      <c r="E1261"/>
      <c r="F1261"/>
      <c r="G1261"/>
      <c r="H1261"/>
      <c r="I1261"/>
      <c r="J1261"/>
      <c r="K1261"/>
      <c r="L1261"/>
    </row>
    <row r="1262" spans="1:12" ht="22.95" customHeight="1" x14ac:dyDescent="0.25">
      <c r="A1262"/>
      <c r="B1262"/>
      <c r="C1262"/>
      <c r="D1262"/>
      <c r="E1262"/>
      <c r="F1262"/>
      <c r="G1262"/>
      <c r="H1262"/>
      <c r="I1262"/>
      <c r="J1262"/>
      <c r="K1262"/>
      <c r="L1262"/>
    </row>
    <row r="1263" spans="1:12" ht="22.95" customHeight="1" x14ac:dyDescent="0.25">
      <c r="A1263"/>
      <c r="B1263"/>
      <c r="C1263"/>
      <c r="D1263"/>
      <c r="E1263"/>
      <c r="F1263"/>
      <c r="G1263"/>
      <c r="H1263"/>
      <c r="I1263"/>
      <c r="J1263"/>
      <c r="K1263"/>
      <c r="L1263"/>
    </row>
    <row r="1264" spans="1:12" ht="22.95" customHeight="1" x14ac:dyDescent="0.25">
      <c r="A1264"/>
      <c r="B1264"/>
      <c r="C1264"/>
      <c r="D1264"/>
      <c r="E1264"/>
      <c r="F1264"/>
      <c r="G1264"/>
      <c r="H1264"/>
      <c r="I1264"/>
      <c r="J1264"/>
      <c r="K1264"/>
      <c r="L1264"/>
    </row>
    <row r="1265" spans="1:12" ht="22.95" customHeight="1" x14ac:dyDescent="0.25">
      <c r="A1265"/>
      <c r="B1265"/>
      <c r="C1265"/>
      <c r="D1265"/>
      <c r="E1265"/>
      <c r="F1265"/>
      <c r="G1265"/>
      <c r="H1265"/>
      <c r="I1265"/>
      <c r="J1265"/>
      <c r="K1265"/>
      <c r="L1265"/>
    </row>
    <row r="1266" spans="1:12" ht="22.95" customHeight="1" x14ac:dyDescent="0.25">
      <c r="A1266"/>
      <c r="B1266"/>
      <c r="C1266"/>
      <c r="D1266"/>
      <c r="E1266"/>
      <c r="F1266"/>
      <c r="G1266"/>
      <c r="H1266"/>
      <c r="I1266"/>
      <c r="J1266"/>
      <c r="K1266"/>
      <c r="L1266"/>
    </row>
    <row r="1267" spans="1:12" ht="21.6" customHeight="1" x14ac:dyDescent="0.25">
      <c r="A1267"/>
      <c r="B1267"/>
      <c r="C1267"/>
      <c r="D1267"/>
      <c r="E1267"/>
      <c r="F1267"/>
      <c r="G1267"/>
      <c r="H1267"/>
      <c r="I1267"/>
      <c r="J1267"/>
      <c r="K1267"/>
      <c r="L1267"/>
    </row>
    <row r="1268" spans="1:12" ht="21.6" customHeight="1" x14ac:dyDescent="0.25">
      <c r="A1268"/>
      <c r="B1268"/>
      <c r="C1268"/>
      <c r="D1268"/>
      <c r="E1268"/>
      <c r="F1268"/>
      <c r="G1268"/>
      <c r="H1268"/>
      <c r="I1268"/>
      <c r="J1268"/>
      <c r="K1268"/>
      <c r="L1268"/>
    </row>
    <row r="1269" spans="1:12" ht="100.2" customHeight="1" x14ac:dyDescent="0.25">
      <c r="A1269"/>
      <c r="B1269"/>
      <c r="C1269"/>
      <c r="D1269"/>
      <c r="E1269"/>
      <c r="F1269"/>
      <c r="G1269"/>
      <c r="H1269"/>
      <c r="I1269"/>
      <c r="J1269"/>
      <c r="K1269"/>
      <c r="L1269"/>
    </row>
    <row r="1270" spans="1:12" ht="21.6" customHeight="1" x14ac:dyDescent="0.25">
      <c r="A1270"/>
      <c r="B1270"/>
      <c r="C1270"/>
      <c r="D1270"/>
      <c r="E1270"/>
      <c r="F1270"/>
      <c r="G1270"/>
      <c r="H1270"/>
      <c r="I1270"/>
      <c r="J1270"/>
      <c r="K1270"/>
      <c r="L1270"/>
    </row>
    <row r="1271" spans="1:12" ht="22.95" customHeight="1" x14ac:dyDescent="0.25">
      <c r="A1271"/>
      <c r="B1271"/>
      <c r="C1271"/>
      <c r="D1271"/>
      <c r="E1271"/>
      <c r="F1271"/>
      <c r="G1271"/>
      <c r="H1271"/>
      <c r="I1271"/>
      <c r="J1271"/>
      <c r="K1271"/>
      <c r="L1271"/>
    </row>
    <row r="1272" spans="1:12" ht="22.95" customHeight="1" x14ac:dyDescent="0.25">
      <c r="A1272"/>
      <c r="B1272"/>
      <c r="C1272"/>
      <c r="D1272"/>
      <c r="E1272"/>
      <c r="F1272"/>
      <c r="G1272"/>
      <c r="H1272"/>
      <c r="I1272"/>
      <c r="J1272"/>
      <c r="K1272"/>
      <c r="L1272"/>
    </row>
    <row r="1273" spans="1:12" ht="22.95" customHeight="1" x14ac:dyDescent="0.25">
      <c r="A1273"/>
      <c r="B1273"/>
      <c r="C1273"/>
      <c r="D1273"/>
      <c r="E1273"/>
      <c r="F1273"/>
      <c r="G1273"/>
      <c r="H1273"/>
      <c r="I1273"/>
      <c r="J1273"/>
      <c r="K1273"/>
      <c r="L1273"/>
    </row>
    <row r="1274" spans="1:12" ht="22.95" customHeight="1" x14ac:dyDescent="0.25">
      <c r="A1274"/>
      <c r="B1274"/>
      <c r="C1274"/>
      <c r="D1274"/>
      <c r="E1274"/>
      <c r="F1274"/>
      <c r="G1274"/>
      <c r="H1274"/>
      <c r="I1274"/>
      <c r="J1274"/>
      <c r="K1274"/>
      <c r="L1274"/>
    </row>
    <row r="1275" spans="1:12" ht="22.95" customHeight="1" x14ac:dyDescent="0.25">
      <c r="A1275"/>
      <c r="B1275"/>
      <c r="C1275"/>
      <c r="D1275"/>
      <c r="E1275"/>
      <c r="F1275"/>
      <c r="G1275"/>
      <c r="H1275"/>
      <c r="I1275"/>
      <c r="J1275"/>
      <c r="K1275"/>
      <c r="L1275"/>
    </row>
    <row r="1276" spans="1:12" ht="22.95" customHeight="1" x14ac:dyDescent="0.25">
      <c r="A1276"/>
      <c r="B1276"/>
      <c r="C1276"/>
      <c r="D1276"/>
      <c r="E1276"/>
      <c r="F1276"/>
      <c r="G1276"/>
      <c r="H1276"/>
      <c r="I1276"/>
      <c r="J1276"/>
      <c r="K1276"/>
      <c r="L1276"/>
    </row>
    <row r="1277" spans="1:12" ht="22.95" customHeight="1" x14ac:dyDescent="0.25">
      <c r="A1277"/>
      <c r="B1277"/>
      <c r="C1277"/>
      <c r="D1277"/>
      <c r="E1277"/>
      <c r="F1277"/>
      <c r="G1277"/>
      <c r="H1277"/>
      <c r="I1277"/>
      <c r="J1277"/>
      <c r="K1277"/>
      <c r="L1277"/>
    </row>
    <row r="1278" spans="1:12" ht="22.95" customHeight="1" x14ac:dyDescent="0.25">
      <c r="A1278"/>
      <c r="B1278"/>
      <c r="C1278"/>
      <c r="D1278"/>
      <c r="E1278"/>
      <c r="F1278"/>
      <c r="G1278"/>
      <c r="H1278"/>
      <c r="I1278"/>
      <c r="J1278"/>
      <c r="K1278"/>
      <c r="L1278"/>
    </row>
    <row r="1279" spans="1:12" ht="22.95" customHeight="1" x14ac:dyDescent="0.25">
      <c r="A1279"/>
      <c r="B1279"/>
      <c r="C1279"/>
      <c r="D1279"/>
      <c r="E1279"/>
      <c r="F1279"/>
      <c r="G1279"/>
      <c r="H1279"/>
      <c r="I1279"/>
      <c r="J1279"/>
      <c r="K1279"/>
      <c r="L1279"/>
    </row>
    <row r="1280" spans="1:12" ht="22.95" customHeight="1" x14ac:dyDescent="0.25">
      <c r="A1280"/>
      <c r="B1280"/>
      <c r="C1280"/>
      <c r="D1280"/>
      <c r="E1280"/>
      <c r="F1280"/>
      <c r="G1280"/>
      <c r="H1280"/>
      <c r="I1280"/>
      <c r="J1280"/>
      <c r="K1280"/>
      <c r="L1280"/>
    </row>
    <row r="1281" spans="1:12" ht="22.95" customHeight="1" x14ac:dyDescent="0.25">
      <c r="A1281"/>
      <c r="B1281"/>
      <c r="C1281"/>
      <c r="D1281"/>
      <c r="E1281"/>
      <c r="F1281"/>
      <c r="G1281"/>
      <c r="H1281"/>
      <c r="I1281"/>
      <c r="J1281"/>
      <c r="K1281"/>
      <c r="L1281"/>
    </row>
    <row r="1282" spans="1:12" ht="22.95" customHeight="1" x14ac:dyDescent="0.25">
      <c r="A1282"/>
      <c r="B1282"/>
      <c r="C1282"/>
      <c r="D1282"/>
      <c r="E1282"/>
      <c r="F1282"/>
      <c r="G1282"/>
      <c r="H1282"/>
      <c r="I1282"/>
      <c r="J1282"/>
      <c r="K1282"/>
      <c r="L1282"/>
    </row>
    <row r="1283" spans="1:12" ht="22.95" customHeight="1" x14ac:dyDescent="0.25">
      <c r="A1283"/>
      <c r="B1283"/>
      <c r="C1283"/>
      <c r="D1283"/>
      <c r="E1283"/>
      <c r="F1283"/>
      <c r="G1283"/>
      <c r="H1283"/>
      <c r="I1283"/>
      <c r="J1283"/>
      <c r="K1283"/>
      <c r="L1283"/>
    </row>
    <row r="1284" spans="1:12" ht="22.95" customHeight="1" x14ac:dyDescent="0.25">
      <c r="A1284"/>
      <c r="B1284"/>
      <c r="C1284"/>
      <c r="D1284"/>
      <c r="E1284"/>
      <c r="F1284"/>
      <c r="G1284"/>
      <c r="H1284"/>
      <c r="I1284"/>
      <c r="J1284"/>
      <c r="K1284"/>
      <c r="L1284"/>
    </row>
    <row r="1285" spans="1:12" ht="22.95" customHeight="1" x14ac:dyDescent="0.25">
      <c r="A1285"/>
      <c r="B1285"/>
      <c r="C1285"/>
      <c r="D1285"/>
      <c r="E1285"/>
      <c r="F1285"/>
      <c r="G1285"/>
      <c r="H1285"/>
      <c r="I1285"/>
      <c r="J1285"/>
      <c r="K1285"/>
      <c r="L1285"/>
    </row>
    <row r="1286" spans="1:12" ht="22.95" customHeight="1" x14ac:dyDescent="0.25">
      <c r="A1286"/>
      <c r="B1286"/>
      <c r="C1286"/>
      <c r="D1286"/>
      <c r="E1286"/>
      <c r="F1286"/>
      <c r="G1286"/>
      <c r="H1286"/>
      <c r="I1286"/>
      <c r="J1286"/>
      <c r="K1286"/>
      <c r="L1286"/>
    </row>
    <row r="1287" spans="1:12" ht="22.95" customHeight="1" x14ac:dyDescent="0.25">
      <c r="A1287"/>
      <c r="B1287"/>
      <c r="C1287"/>
      <c r="D1287"/>
      <c r="E1287"/>
      <c r="F1287"/>
      <c r="G1287"/>
      <c r="H1287"/>
      <c r="I1287"/>
      <c r="J1287"/>
      <c r="K1287"/>
      <c r="L1287"/>
    </row>
    <row r="1288" spans="1:12" ht="22.95" customHeight="1" x14ac:dyDescent="0.25">
      <c r="A1288"/>
      <c r="B1288"/>
      <c r="C1288"/>
      <c r="D1288"/>
      <c r="E1288"/>
      <c r="F1288"/>
      <c r="G1288"/>
      <c r="H1288"/>
      <c r="I1288"/>
      <c r="J1288"/>
      <c r="K1288"/>
      <c r="L1288"/>
    </row>
    <row r="1289" spans="1:12" ht="22.95" customHeight="1" x14ac:dyDescent="0.25">
      <c r="A1289"/>
      <c r="B1289"/>
      <c r="C1289"/>
      <c r="D1289"/>
      <c r="E1289"/>
      <c r="F1289"/>
      <c r="G1289"/>
      <c r="H1289"/>
      <c r="I1289"/>
      <c r="J1289"/>
      <c r="K1289"/>
      <c r="L1289"/>
    </row>
    <row r="1290" spans="1:12" ht="22.95" customHeight="1" x14ac:dyDescent="0.25">
      <c r="A1290"/>
      <c r="B1290"/>
      <c r="C1290"/>
      <c r="D1290"/>
      <c r="E1290"/>
      <c r="F1290"/>
      <c r="G1290"/>
      <c r="H1290"/>
      <c r="I1290"/>
      <c r="J1290"/>
      <c r="K1290"/>
      <c r="L1290"/>
    </row>
    <row r="1291" spans="1:12" ht="22.95" customHeight="1" x14ac:dyDescent="0.25">
      <c r="A1291"/>
      <c r="B1291"/>
      <c r="C1291"/>
      <c r="D1291"/>
      <c r="E1291"/>
      <c r="F1291"/>
      <c r="G1291"/>
      <c r="H1291"/>
      <c r="I1291"/>
      <c r="J1291"/>
      <c r="K1291"/>
      <c r="L1291"/>
    </row>
    <row r="1292" spans="1:12" ht="22.95" customHeight="1" x14ac:dyDescent="0.25">
      <c r="A1292"/>
      <c r="B1292"/>
      <c r="C1292"/>
      <c r="D1292"/>
      <c r="E1292"/>
      <c r="F1292"/>
      <c r="G1292"/>
      <c r="H1292"/>
      <c r="I1292"/>
      <c r="J1292"/>
      <c r="K1292"/>
      <c r="L1292"/>
    </row>
    <row r="1293" spans="1:12" ht="22.95" customHeight="1" x14ac:dyDescent="0.25">
      <c r="A1293"/>
      <c r="B1293"/>
      <c r="C1293"/>
      <c r="D1293"/>
      <c r="E1293"/>
      <c r="F1293"/>
      <c r="G1293"/>
      <c r="H1293"/>
      <c r="I1293"/>
      <c r="J1293"/>
      <c r="K1293"/>
      <c r="L1293"/>
    </row>
    <row r="1294" spans="1:12" ht="22.95" customHeight="1" x14ac:dyDescent="0.25">
      <c r="A1294"/>
      <c r="B1294"/>
      <c r="C1294"/>
      <c r="D1294"/>
      <c r="E1294"/>
      <c r="F1294"/>
      <c r="G1294"/>
      <c r="H1294"/>
      <c r="I1294"/>
      <c r="J1294"/>
      <c r="K1294"/>
      <c r="L1294"/>
    </row>
    <row r="1295" spans="1:12" ht="22.95" customHeight="1" x14ac:dyDescent="0.25">
      <c r="A1295"/>
      <c r="B1295"/>
      <c r="C1295"/>
      <c r="D1295"/>
      <c r="E1295"/>
      <c r="F1295"/>
      <c r="G1295"/>
      <c r="H1295"/>
      <c r="I1295"/>
      <c r="J1295"/>
      <c r="K1295"/>
      <c r="L1295"/>
    </row>
    <row r="1296" spans="1:12" ht="22.95" customHeight="1" x14ac:dyDescent="0.25">
      <c r="A1296"/>
      <c r="B1296"/>
      <c r="C1296"/>
      <c r="D1296"/>
      <c r="E1296"/>
      <c r="F1296"/>
      <c r="G1296"/>
      <c r="H1296"/>
      <c r="I1296"/>
      <c r="J1296"/>
      <c r="K1296"/>
      <c r="L1296"/>
    </row>
    <row r="1297" spans="1:12" ht="22.95" customHeight="1" x14ac:dyDescent="0.25">
      <c r="A1297"/>
      <c r="B1297"/>
      <c r="C1297"/>
      <c r="D1297"/>
      <c r="E1297"/>
      <c r="F1297"/>
      <c r="G1297"/>
      <c r="H1297"/>
      <c r="I1297"/>
      <c r="J1297"/>
      <c r="K1297"/>
      <c r="L1297"/>
    </row>
    <row r="1298" spans="1:12" ht="22.95" customHeight="1" x14ac:dyDescent="0.25">
      <c r="A1298"/>
      <c r="B1298"/>
      <c r="C1298"/>
      <c r="D1298"/>
      <c r="E1298"/>
      <c r="F1298"/>
      <c r="G1298"/>
      <c r="H1298"/>
      <c r="I1298"/>
      <c r="J1298"/>
      <c r="K1298"/>
      <c r="L1298"/>
    </row>
    <row r="1299" spans="1:12" ht="22.95" customHeight="1" x14ac:dyDescent="0.25">
      <c r="A1299"/>
      <c r="B1299"/>
      <c r="C1299"/>
      <c r="D1299"/>
      <c r="E1299"/>
      <c r="F1299"/>
      <c r="G1299"/>
      <c r="H1299"/>
      <c r="I1299"/>
      <c r="J1299"/>
      <c r="K1299"/>
      <c r="L1299"/>
    </row>
    <row r="1300" spans="1:12" ht="22.95" customHeight="1" x14ac:dyDescent="0.25">
      <c r="A1300"/>
      <c r="B1300"/>
      <c r="C1300"/>
      <c r="D1300"/>
      <c r="E1300"/>
      <c r="F1300"/>
      <c r="G1300"/>
      <c r="H1300"/>
      <c r="I1300"/>
      <c r="J1300"/>
      <c r="K1300"/>
      <c r="L1300"/>
    </row>
    <row r="1301" spans="1:12" ht="22.95" customHeight="1" x14ac:dyDescent="0.25">
      <c r="A1301"/>
      <c r="B1301"/>
      <c r="C1301"/>
      <c r="D1301"/>
      <c r="E1301"/>
      <c r="F1301"/>
      <c r="G1301"/>
      <c r="H1301"/>
      <c r="I1301"/>
      <c r="J1301"/>
      <c r="K1301"/>
      <c r="L1301"/>
    </row>
    <row r="1302" spans="1:12" ht="22.95" customHeight="1" x14ac:dyDescent="0.25">
      <c r="A1302"/>
      <c r="B1302"/>
      <c r="C1302"/>
      <c r="D1302"/>
      <c r="E1302"/>
      <c r="F1302"/>
      <c r="G1302"/>
      <c r="H1302"/>
      <c r="I1302"/>
      <c r="J1302"/>
      <c r="K1302"/>
      <c r="L1302"/>
    </row>
    <row r="1303" spans="1:12" ht="22.95" customHeight="1" x14ac:dyDescent="0.25">
      <c r="A1303"/>
      <c r="B1303"/>
      <c r="C1303"/>
      <c r="D1303"/>
      <c r="E1303"/>
      <c r="F1303"/>
      <c r="G1303"/>
      <c r="H1303"/>
      <c r="I1303"/>
      <c r="J1303"/>
      <c r="K1303"/>
      <c r="L1303"/>
    </row>
    <row r="1304" spans="1:12" ht="22.95" customHeight="1" x14ac:dyDescent="0.25">
      <c r="A1304"/>
      <c r="B1304"/>
      <c r="C1304"/>
      <c r="D1304"/>
      <c r="E1304"/>
      <c r="F1304"/>
      <c r="G1304"/>
      <c r="H1304"/>
      <c r="I1304"/>
      <c r="J1304"/>
      <c r="K1304"/>
      <c r="L1304"/>
    </row>
    <row r="1305" spans="1:12" ht="22.95" customHeight="1" x14ac:dyDescent="0.25">
      <c r="A1305"/>
      <c r="B1305"/>
      <c r="C1305"/>
      <c r="D1305"/>
      <c r="E1305"/>
      <c r="F1305"/>
      <c r="G1305"/>
      <c r="H1305"/>
      <c r="I1305"/>
      <c r="J1305"/>
      <c r="K1305"/>
      <c r="L1305"/>
    </row>
    <row r="1306" spans="1:12" ht="22.95" customHeight="1" x14ac:dyDescent="0.25">
      <c r="A1306"/>
      <c r="B1306"/>
      <c r="C1306"/>
      <c r="D1306"/>
      <c r="E1306"/>
      <c r="F1306"/>
      <c r="G1306"/>
      <c r="H1306"/>
      <c r="I1306"/>
      <c r="J1306"/>
      <c r="K1306"/>
      <c r="L1306"/>
    </row>
    <row r="1307" spans="1:12" ht="22.95" customHeight="1" x14ac:dyDescent="0.25">
      <c r="A1307"/>
      <c r="B1307"/>
      <c r="C1307"/>
      <c r="D1307"/>
      <c r="E1307"/>
      <c r="F1307"/>
      <c r="G1307"/>
      <c r="H1307"/>
      <c r="I1307"/>
      <c r="J1307"/>
      <c r="K1307"/>
      <c r="L1307"/>
    </row>
    <row r="1308" spans="1:12" ht="22.95" customHeight="1" x14ac:dyDescent="0.25">
      <c r="A1308"/>
      <c r="B1308"/>
      <c r="C1308"/>
      <c r="D1308"/>
      <c r="E1308"/>
      <c r="F1308"/>
      <c r="G1308"/>
      <c r="H1308"/>
      <c r="I1308"/>
      <c r="J1308"/>
      <c r="K1308"/>
      <c r="L1308"/>
    </row>
    <row r="1309" spans="1:12" ht="22.95" customHeight="1" x14ac:dyDescent="0.25">
      <c r="A1309"/>
      <c r="B1309"/>
      <c r="C1309"/>
      <c r="D1309"/>
      <c r="E1309"/>
      <c r="F1309"/>
      <c r="G1309"/>
      <c r="H1309"/>
      <c r="I1309"/>
      <c r="J1309"/>
      <c r="K1309"/>
      <c r="L1309"/>
    </row>
    <row r="1310" spans="1:12" ht="22.95" customHeight="1" x14ac:dyDescent="0.25">
      <c r="A1310"/>
      <c r="B1310"/>
      <c r="C1310"/>
      <c r="D1310"/>
      <c r="E1310"/>
      <c r="F1310"/>
      <c r="G1310"/>
      <c r="H1310"/>
      <c r="I1310"/>
      <c r="J1310"/>
      <c r="K1310"/>
      <c r="L1310"/>
    </row>
    <row r="1311" spans="1:12" ht="22.95" customHeight="1" x14ac:dyDescent="0.25">
      <c r="A1311"/>
      <c r="B1311"/>
      <c r="C1311"/>
      <c r="D1311"/>
      <c r="E1311"/>
      <c r="F1311"/>
      <c r="G1311"/>
      <c r="H1311"/>
      <c r="I1311"/>
      <c r="J1311"/>
      <c r="K1311"/>
      <c r="L1311"/>
    </row>
    <row r="1312" spans="1:12" ht="22.95" customHeight="1" x14ac:dyDescent="0.25">
      <c r="A1312"/>
      <c r="B1312"/>
      <c r="C1312"/>
      <c r="D1312"/>
      <c r="E1312"/>
      <c r="F1312"/>
      <c r="G1312"/>
      <c r="H1312"/>
      <c r="I1312"/>
      <c r="J1312"/>
      <c r="K1312"/>
      <c r="L1312"/>
    </row>
    <row r="1313" spans="1:12" ht="22.95" customHeight="1" x14ac:dyDescent="0.25">
      <c r="A1313"/>
      <c r="B1313"/>
      <c r="C1313"/>
      <c r="D1313"/>
      <c r="E1313"/>
      <c r="F1313"/>
      <c r="G1313"/>
      <c r="H1313"/>
      <c r="I1313"/>
      <c r="J1313"/>
      <c r="K1313"/>
      <c r="L1313"/>
    </row>
    <row r="1314" spans="1:12" ht="22.95" customHeight="1" x14ac:dyDescent="0.25">
      <c r="A1314"/>
      <c r="B1314"/>
      <c r="C1314"/>
      <c r="D1314"/>
      <c r="E1314"/>
      <c r="F1314"/>
      <c r="G1314"/>
      <c r="H1314"/>
      <c r="I1314"/>
      <c r="J1314"/>
      <c r="K1314"/>
      <c r="L1314"/>
    </row>
    <row r="1315" spans="1:12" ht="22.95" customHeight="1" x14ac:dyDescent="0.25">
      <c r="A1315"/>
      <c r="B1315"/>
      <c r="C1315"/>
      <c r="D1315"/>
      <c r="E1315"/>
      <c r="F1315"/>
      <c r="G1315"/>
      <c r="H1315"/>
      <c r="I1315"/>
      <c r="J1315"/>
      <c r="K1315"/>
      <c r="L1315"/>
    </row>
    <row r="1316" spans="1:12" ht="22.95" customHeight="1" x14ac:dyDescent="0.25">
      <c r="A1316"/>
      <c r="B1316"/>
      <c r="C1316"/>
      <c r="D1316"/>
      <c r="E1316"/>
      <c r="F1316"/>
      <c r="G1316"/>
      <c r="H1316"/>
      <c r="I1316"/>
      <c r="J1316"/>
      <c r="K1316"/>
      <c r="L1316"/>
    </row>
    <row r="1317" spans="1:12" ht="22.95" customHeight="1" x14ac:dyDescent="0.25">
      <c r="A1317"/>
      <c r="B1317"/>
      <c r="C1317"/>
      <c r="D1317"/>
      <c r="E1317"/>
      <c r="F1317"/>
      <c r="G1317"/>
      <c r="H1317"/>
      <c r="I1317"/>
      <c r="J1317"/>
      <c r="K1317"/>
      <c r="L1317"/>
    </row>
    <row r="1318" spans="1:12" ht="22.95" customHeight="1" x14ac:dyDescent="0.25">
      <c r="A1318"/>
      <c r="B1318"/>
      <c r="C1318"/>
      <c r="D1318"/>
      <c r="E1318"/>
      <c r="F1318"/>
      <c r="G1318"/>
      <c r="H1318"/>
      <c r="I1318"/>
      <c r="J1318"/>
      <c r="K1318"/>
      <c r="L1318"/>
    </row>
    <row r="1319" spans="1:12" ht="22.95" customHeight="1" x14ac:dyDescent="0.25">
      <c r="A1319"/>
      <c r="B1319"/>
      <c r="C1319"/>
      <c r="D1319"/>
      <c r="E1319"/>
      <c r="F1319"/>
      <c r="G1319"/>
      <c r="H1319"/>
      <c r="I1319"/>
      <c r="J1319"/>
      <c r="K1319"/>
      <c r="L1319"/>
    </row>
    <row r="1320" spans="1:12" ht="22.95" customHeight="1" x14ac:dyDescent="0.25">
      <c r="A1320"/>
      <c r="B1320"/>
      <c r="C1320"/>
      <c r="D1320"/>
      <c r="E1320"/>
      <c r="F1320"/>
      <c r="G1320"/>
      <c r="H1320"/>
      <c r="I1320"/>
      <c r="J1320"/>
      <c r="K1320"/>
      <c r="L1320"/>
    </row>
    <row r="1321" spans="1:12" ht="22.95" customHeight="1" x14ac:dyDescent="0.25">
      <c r="A1321"/>
      <c r="B1321"/>
      <c r="C1321"/>
      <c r="D1321"/>
      <c r="E1321"/>
      <c r="F1321"/>
      <c r="G1321"/>
      <c r="H1321"/>
      <c r="I1321"/>
      <c r="J1321"/>
      <c r="K1321"/>
      <c r="L1321"/>
    </row>
    <row r="1322" spans="1:12" ht="22.95" customHeight="1" x14ac:dyDescent="0.25">
      <c r="A1322"/>
      <c r="B1322"/>
      <c r="C1322"/>
      <c r="D1322"/>
      <c r="E1322"/>
      <c r="F1322"/>
      <c r="G1322"/>
      <c r="H1322"/>
      <c r="I1322"/>
      <c r="J1322"/>
      <c r="K1322"/>
      <c r="L1322"/>
    </row>
    <row r="1323" spans="1:12" ht="22.95" customHeight="1" x14ac:dyDescent="0.25">
      <c r="A1323"/>
      <c r="B1323"/>
      <c r="C1323"/>
      <c r="D1323"/>
      <c r="E1323"/>
      <c r="F1323"/>
      <c r="G1323"/>
      <c r="H1323"/>
      <c r="I1323"/>
      <c r="J1323"/>
      <c r="K1323"/>
      <c r="L1323"/>
    </row>
    <row r="1324" spans="1:12" ht="22.95" customHeight="1" x14ac:dyDescent="0.25">
      <c r="A1324"/>
      <c r="B1324"/>
      <c r="C1324"/>
      <c r="D1324"/>
      <c r="E1324"/>
      <c r="F1324"/>
      <c r="G1324"/>
      <c r="H1324"/>
      <c r="I1324"/>
      <c r="J1324"/>
      <c r="K1324"/>
      <c r="L1324"/>
    </row>
    <row r="1325" spans="1:12" ht="22.95" customHeight="1" x14ac:dyDescent="0.25">
      <c r="A1325"/>
      <c r="B1325"/>
      <c r="C1325"/>
      <c r="D1325"/>
      <c r="E1325"/>
      <c r="F1325"/>
      <c r="G1325"/>
      <c r="H1325"/>
      <c r="I1325"/>
      <c r="J1325"/>
      <c r="K1325"/>
      <c r="L1325"/>
    </row>
    <row r="1326" spans="1:12" ht="22.95" customHeight="1" x14ac:dyDescent="0.25">
      <c r="A1326"/>
      <c r="B1326"/>
      <c r="C1326"/>
      <c r="D1326"/>
      <c r="E1326"/>
      <c r="F1326"/>
      <c r="G1326"/>
      <c r="H1326"/>
      <c r="I1326"/>
      <c r="J1326"/>
      <c r="K1326"/>
      <c r="L1326"/>
    </row>
    <row r="1327" spans="1:12" ht="22.95" customHeight="1" x14ac:dyDescent="0.25">
      <c r="A1327"/>
      <c r="B1327"/>
      <c r="C1327"/>
      <c r="D1327"/>
      <c r="E1327"/>
      <c r="F1327"/>
      <c r="G1327"/>
      <c r="H1327"/>
      <c r="I1327"/>
      <c r="J1327"/>
      <c r="K1327"/>
      <c r="L1327"/>
    </row>
    <row r="1328" spans="1:12" ht="22.95" customHeight="1" x14ac:dyDescent="0.25">
      <c r="A1328"/>
      <c r="B1328"/>
      <c r="C1328"/>
      <c r="D1328"/>
      <c r="E1328"/>
      <c r="F1328"/>
      <c r="G1328"/>
      <c r="H1328"/>
      <c r="I1328"/>
      <c r="J1328"/>
      <c r="K1328"/>
      <c r="L1328"/>
    </row>
    <row r="1329" spans="1:12" ht="22.95" customHeight="1" x14ac:dyDescent="0.25">
      <c r="A1329"/>
      <c r="B1329"/>
      <c r="C1329"/>
      <c r="D1329"/>
      <c r="E1329"/>
      <c r="F1329"/>
      <c r="G1329"/>
      <c r="H1329"/>
      <c r="I1329"/>
      <c r="J1329"/>
      <c r="K1329"/>
      <c r="L1329"/>
    </row>
    <row r="1330" spans="1:12" ht="22.95" customHeight="1" x14ac:dyDescent="0.25">
      <c r="A1330"/>
      <c r="B1330"/>
      <c r="C1330"/>
      <c r="D1330"/>
      <c r="E1330"/>
      <c r="F1330"/>
      <c r="G1330"/>
      <c r="H1330"/>
      <c r="I1330"/>
      <c r="J1330"/>
      <c r="K1330"/>
      <c r="L1330"/>
    </row>
    <row r="1331" spans="1:12" ht="22.95" customHeight="1" x14ac:dyDescent="0.25">
      <c r="A1331"/>
      <c r="B1331"/>
      <c r="C1331"/>
      <c r="D1331"/>
      <c r="E1331"/>
      <c r="F1331"/>
      <c r="G1331"/>
      <c r="H1331"/>
      <c r="I1331"/>
      <c r="J1331"/>
      <c r="K1331"/>
      <c r="L1331"/>
    </row>
    <row r="1332" spans="1:12" ht="21.6" customHeight="1" x14ac:dyDescent="0.25">
      <c r="A1332"/>
      <c r="B1332"/>
      <c r="C1332"/>
      <c r="D1332"/>
      <c r="E1332"/>
      <c r="F1332"/>
      <c r="G1332"/>
      <c r="H1332"/>
      <c r="I1332"/>
      <c r="J1332"/>
      <c r="K1332"/>
      <c r="L1332"/>
    </row>
    <row r="1333" spans="1:12" ht="21.6" customHeight="1" x14ac:dyDescent="0.25">
      <c r="A1333"/>
      <c r="B1333"/>
      <c r="C1333"/>
      <c r="D1333"/>
      <c r="E1333"/>
      <c r="F1333"/>
      <c r="G1333"/>
      <c r="H1333"/>
      <c r="I1333"/>
      <c r="J1333"/>
      <c r="K1333"/>
      <c r="L1333"/>
    </row>
    <row r="1334" spans="1:12" ht="100.2" customHeight="1" x14ac:dyDescent="0.25">
      <c r="A1334"/>
      <c r="B1334"/>
      <c r="C1334"/>
      <c r="D1334"/>
      <c r="E1334"/>
      <c r="F1334"/>
      <c r="G1334"/>
      <c r="H1334"/>
      <c r="I1334"/>
      <c r="J1334"/>
      <c r="K1334"/>
      <c r="L1334"/>
    </row>
    <row r="1335" spans="1:12" ht="21.6" customHeight="1" x14ac:dyDescent="0.25">
      <c r="A1335"/>
      <c r="B1335"/>
      <c r="C1335"/>
      <c r="D1335"/>
      <c r="E1335"/>
      <c r="F1335"/>
      <c r="G1335"/>
      <c r="H1335"/>
      <c r="I1335"/>
      <c r="J1335"/>
      <c r="K1335"/>
      <c r="L1335"/>
    </row>
    <row r="1336" spans="1:12" ht="22.95" customHeight="1" x14ac:dyDescent="0.25">
      <c r="A1336"/>
      <c r="B1336"/>
      <c r="C1336"/>
      <c r="D1336"/>
      <c r="E1336"/>
      <c r="F1336"/>
      <c r="G1336"/>
      <c r="H1336"/>
      <c r="I1336"/>
      <c r="J1336"/>
      <c r="K1336"/>
      <c r="L1336"/>
    </row>
    <row r="1337" spans="1:12" ht="22.95" customHeight="1" x14ac:dyDescent="0.25">
      <c r="A1337"/>
      <c r="B1337"/>
      <c r="C1337"/>
      <c r="D1337"/>
      <c r="E1337"/>
      <c r="F1337"/>
      <c r="G1337"/>
      <c r="H1337"/>
      <c r="I1337"/>
      <c r="J1337"/>
      <c r="K1337"/>
      <c r="L1337"/>
    </row>
    <row r="1338" spans="1:12" ht="22.95" customHeight="1" x14ac:dyDescent="0.25">
      <c r="A1338"/>
      <c r="B1338"/>
      <c r="C1338"/>
      <c r="D1338"/>
      <c r="E1338"/>
      <c r="F1338"/>
      <c r="G1338"/>
      <c r="H1338"/>
      <c r="I1338"/>
      <c r="J1338"/>
      <c r="K1338"/>
      <c r="L1338"/>
    </row>
    <row r="1339" spans="1:12" ht="22.95" customHeight="1" x14ac:dyDescent="0.25">
      <c r="A1339"/>
      <c r="B1339"/>
      <c r="C1339"/>
      <c r="D1339"/>
      <c r="E1339"/>
      <c r="F1339"/>
      <c r="G1339"/>
      <c r="H1339"/>
      <c r="I1339"/>
      <c r="J1339"/>
      <c r="K1339"/>
      <c r="L1339"/>
    </row>
    <row r="1340" spans="1:12" ht="22.95" customHeight="1" x14ac:dyDescent="0.25">
      <c r="A1340"/>
      <c r="B1340"/>
      <c r="C1340"/>
      <c r="D1340"/>
      <c r="E1340"/>
      <c r="F1340"/>
      <c r="G1340"/>
      <c r="H1340"/>
      <c r="I1340"/>
      <c r="J1340"/>
      <c r="K1340"/>
      <c r="L1340"/>
    </row>
    <row r="1341" spans="1:12" ht="22.95" customHeight="1" x14ac:dyDescent="0.25">
      <c r="A1341"/>
      <c r="B1341"/>
      <c r="C1341"/>
      <c r="D1341"/>
      <c r="E1341"/>
      <c r="F1341"/>
      <c r="G1341"/>
      <c r="H1341"/>
      <c r="I1341"/>
      <c r="J1341"/>
      <c r="K1341"/>
      <c r="L1341"/>
    </row>
    <row r="1342" spans="1:12" ht="22.95" customHeight="1" x14ac:dyDescent="0.25">
      <c r="A1342"/>
      <c r="B1342"/>
      <c r="C1342"/>
      <c r="D1342"/>
      <c r="E1342"/>
      <c r="F1342"/>
      <c r="G1342"/>
      <c r="H1342"/>
      <c r="I1342"/>
      <c r="J1342"/>
      <c r="K1342"/>
      <c r="L1342"/>
    </row>
    <row r="1343" spans="1:12" ht="22.95" customHeight="1" x14ac:dyDescent="0.25">
      <c r="A1343"/>
      <c r="B1343"/>
      <c r="C1343"/>
      <c r="D1343"/>
      <c r="E1343"/>
      <c r="F1343"/>
      <c r="G1343"/>
      <c r="H1343"/>
      <c r="I1343"/>
      <c r="J1343"/>
      <c r="K1343"/>
      <c r="L1343"/>
    </row>
    <row r="1344" spans="1:12" ht="22.95" customHeight="1" x14ac:dyDescent="0.25">
      <c r="A1344"/>
      <c r="B1344"/>
      <c r="C1344"/>
      <c r="D1344"/>
      <c r="E1344"/>
      <c r="F1344"/>
      <c r="G1344"/>
      <c r="H1344"/>
      <c r="I1344"/>
      <c r="J1344"/>
      <c r="K1344"/>
      <c r="L1344"/>
    </row>
    <row r="1345" spans="1:12" ht="22.95" customHeight="1" x14ac:dyDescent="0.25">
      <c r="A1345"/>
      <c r="B1345"/>
      <c r="C1345"/>
      <c r="D1345"/>
      <c r="E1345"/>
      <c r="F1345"/>
      <c r="G1345"/>
      <c r="H1345"/>
      <c r="I1345"/>
      <c r="J1345"/>
      <c r="K1345"/>
      <c r="L1345"/>
    </row>
    <row r="1346" spans="1:12" ht="22.95" customHeight="1" x14ac:dyDescent="0.25">
      <c r="A1346"/>
      <c r="B1346"/>
      <c r="C1346"/>
      <c r="D1346"/>
      <c r="E1346"/>
      <c r="F1346"/>
      <c r="G1346"/>
      <c r="H1346"/>
      <c r="I1346"/>
      <c r="J1346"/>
      <c r="K1346"/>
      <c r="L1346"/>
    </row>
    <row r="1347" spans="1:12" ht="22.95" customHeight="1" x14ac:dyDescent="0.25">
      <c r="A1347"/>
      <c r="B1347"/>
      <c r="C1347"/>
      <c r="D1347"/>
      <c r="E1347"/>
      <c r="F1347"/>
      <c r="G1347"/>
      <c r="H1347"/>
      <c r="I1347"/>
      <c r="J1347"/>
      <c r="K1347"/>
      <c r="L1347"/>
    </row>
    <row r="1348" spans="1:12" ht="22.95" customHeight="1" x14ac:dyDescent="0.25">
      <c r="A1348"/>
      <c r="B1348"/>
      <c r="C1348"/>
      <c r="D1348"/>
      <c r="E1348"/>
      <c r="F1348"/>
      <c r="G1348"/>
      <c r="H1348"/>
      <c r="I1348"/>
      <c r="J1348"/>
      <c r="K1348"/>
      <c r="L1348"/>
    </row>
    <row r="1349" spans="1:12" ht="22.95" customHeight="1" x14ac:dyDescent="0.25">
      <c r="A1349"/>
      <c r="B1349"/>
      <c r="C1349"/>
      <c r="D1349"/>
      <c r="E1349"/>
      <c r="F1349"/>
      <c r="G1349"/>
      <c r="H1349"/>
      <c r="I1349"/>
      <c r="J1349"/>
      <c r="K1349"/>
      <c r="L1349"/>
    </row>
    <row r="1350" spans="1:12" ht="22.95" customHeight="1" x14ac:dyDescent="0.25">
      <c r="A1350"/>
      <c r="B1350"/>
      <c r="C1350"/>
      <c r="D1350"/>
      <c r="E1350"/>
      <c r="F1350"/>
      <c r="G1350"/>
      <c r="H1350"/>
      <c r="I1350"/>
      <c r="J1350"/>
      <c r="K1350"/>
      <c r="L1350"/>
    </row>
    <row r="1351" spans="1:12" ht="22.95" customHeight="1" x14ac:dyDescent="0.25">
      <c r="A1351"/>
      <c r="B1351"/>
      <c r="C1351"/>
      <c r="D1351"/>
      <c r="E1351"/>
      <c r="F1351"/>
      <c r="G1351"/>
      <c r="H1351"/>
      <c r="I1351"/>
      <c r="J1351"/>
      <c r="K1351"/>
      <c r="L1351"/>
    </row>
    <row r="1352" spans="1:12" ht="22.95" customHeight="1" x14ac:dyDescent="0.25">
      <c r="A1352"/>
      <c r="B1352"/>
      <c r="C1352"/>
      <c r="D1352"/>
      <c r="E1352"/>
      <c r="F1352"/>
      <c r="G1352"/>
      <c r="H1352"/>
      <c r="I1352"/>
      <c r="J1352"/>
      <c r="K1352"/>
      <c r="L1352"/>
    </row>
    <row r="1353" spans="1:12" ht="22.95" customHeight="1" x14ac:dyDescent="0.25">
      <c r="A1353"/>
      <c r="B1353"/>
      <c r="C1353"/>
      <c r="D1353"/>
      <c r="E1353"/>
      <c r="F1353"/>
      <c r="G1353"/>
      <c r="H1353"/>
      <c r="I1353"/>
      <c r="J1353"/>
      <c r="K1353"/>
      <c r="L1353"/>
    </row>
    <row r="1354" spans="1:12" ht="22.95" customHeight="1" x14ac:dyDescent="0.25">
      <c r="A1354"/>
      <c r="B1354"/>
      <c r="C1354"/>
      <c r="D1354"/>
      <c r="E1354"/>
      <c r="F1354"/>
      <c r="G1354"/>
      <c r="H1354"/>
      <c r="I1354"/>
      <c r="J1354"/>
      <c r="K1354"/>
      <c r="L1354"/>
    </row>
    <row r="1355" spans="1:12" ht="22.95" customHeight="1" x14ac:dyDescent="0.25">
      <c r="A1355"/>
      <c r="B1355"/>
      <c r="C1355"/>
      <c r="D1355"/>
      <c r="E1355"/>
      <c r="F1355"/>
      <c r="G1355"/>
      <c r="H1355"/>
      <c r="I1355"/>
      <c r="J1355"/>
      <c r="K1355"/>
      <c r="L1355"/>
    </row>
    <row r="1356" spans="1:12" ht="22.95" customHeight="1" x14ac:dyDescent="0.25">
      <c r="A1356"/>
      <c r="B1356"/>
      <c r="C1356"/>
      <c r="D1356"/>
      <c r="E1356"/>
      <c r="F1356"/>
      <c r="G1356"/>
      <c r="H1356"/>
      <c r="I1356"/>
      <c r="J1356"/>
      <c r="K1356"/>
      <c r="L1356"/>
    </row>
    <row r="1357" spans="1:12" ht="22.95" customHeight="1" x14ac:dyDescent="0.25">
      <c r="A1357"/>
      <c r="B1357"/>
      <c r="C1357"/>
      <c r="D1357"/>
      <c r="E1357"/>
      <c r="F1357"/>
      <c r="G1357"/>
      <c r="H1357"/>
      <c r="I1357"/>
      <c r="J1357"/>
      <c r="K1357"/>
      <c r="L1357"/>
    </row>
    <row r="1358" spans="1:12" ht="22.95" customHeight="1" x14ac:dyDescent="0.25">
      <c r="A1358"/>
      <c r="B1358"/>
      <c r="C1358"/>
      <c r="D1358"/>
      <c r="E1358"/>
      <c r="F1358"/>
      <c r="G1358"/>
      <c r="H1358"/>
      <c r="I1358"/>
      <c r="J1358"/>
      <c r="K1358"/>
      <c r="L1358"/>
    </row>
    <row r="1359" spans="1:12" ht="22.95" customHeight="1" x14ac:dyDescent="0.25">
      <c r="A1359"/>
      <c r="B1359"/>
      <c r="C1359"/>
      <c r="D1359"/>
      <c r="E1359"/>
      <c r="F1359"/>
      <c r="G1359"/>
      <c r="H1359"/>
      <c r="I1359"/>
      <c r="J1359"/>
      <c r="K1359"/>
      <c r="L1359"/>
    </row>
    <row r="1360" spans="1:12" ht="22.95" customHeight="1" x14ac:dyDescent="0.25">
      <c r="A1360"/>
      <c r="B1360"/>
      <c r="C1360"/>
      <c r="D1360"/>
      <c r="E1360"/>
      <c r="F1360"/>
      <c r="G1360"/>
      <c r="H1360"/>
      <c r="I1360"/>
      <c r="J1360"/>
      <c r="K1360"/>
      <c r="L1360"/>
    </row>
    <row r="1361" spans="1:12" ht="22.95" customHeight="1" x14ac:dyDescent="0.25">
      <c r="A1361"/>
      <c r="B1361"/>
      <c r="C1361"/>
      <c r="D1361"/>
      <c r="E1361"/>
      <c r="F1361"/>
      <c r="G1361"/>
      <c r="H1361"/>
      <c r="I1361"/>
      <c r="J1361"/>
      <c r="K1361"/>
      <c r="L1361"/>
    </row>
    <row r="1362" spans="1:12" ht="22.95" customHeight="1" x14ac:dyDescent="0.25">
      <c r="A1362"/>
      <c r="B1362"/>
      <c r="C1362"/>
      <c r="D1362"/>
      <c r="E1362"/>
      <c r="F1362"/>
      <c r="G1362"/>
      <c r="H1362"/>
      <c r="I1362"/>
      <c r="J1362"/>
      <c r="K1362"/>
      <c r="L1362"/>
    </row>
    <row r="1363" spans="1:12" ht="22.95" customHeight="1" x14ac:dyDescent="0.25">
      <c r="A1363"/>
      <c r="B1363"/>
      <c r="C1363"/>
      <c r="D1363"/>
      <c r="E1363"/>
      <c r="F1363"/>
      <c r="G1363"/>
      <c r="H1363"/>
      <c r="I1363"/>
      <c r="J1363"/>
      <c r="K1363"/>
      <c r="L1363"/>
    </row>
    <row r="1364" spans="1:12" ht="22.95" customHeight="1" x14ac:dyDescent="0.25">
      <c r="A1364"/>
      <c r="B1364"/>
      <c r="C1364"/>
      <c r="D1364"/>
      <c r="E1364"/>
      <c r="F1364"/>
      <c r="G1364"/>
      <c r="H1364"/>
      <c r="I1364"/>
      <c r="J1364"/>
      <c r="K1364"/>
      <c r="L1364"/>
    </row>
    <row r="1365" spans="1:12" ht="22.95" customHeight="1" x14ac:dyDescent="0.25">
      <c r="A1365"/>
      <c r="B1365"/>
      <c r="C1365"/>
      <c r="D1365"/>
      <c r="E1365"/>
      <c r="F1365"/>
      <c r="G1365"/>
      <c r="H1365"/>
      <c r="I1365"/>
      <c r="J1365"/>
      <c r="K1365"/>
      <c r="L1365"/>
    </row>
    <row r="1366" spans="1:12" ht="22.95" customHeight="1" x14ac:dyDescent="0.25">
      <c r="A1366"/>
      <c r="B1366"/>
      <c r="C1366"/>
      <c r="D1366"/>
      <c r="E1366"/>
      <c r="F1366"/>
      <c r="G1366"/>
      <c r="H1366"/>
      <c r="I1366"/>
      <c r="J1366"/>
      <c r="K1366"/>
      <c r="L1366"/>
    </row>
    <row r="1367" spans="1:12" ht="22.95" customHeight="1" x14ac:dyDescent="0.25">
      <c r="A1367"/>
      <c r="B1367"/>
      <c r="C1367"/>
      <c r="D1367"/>
      <c r="E1367"/>
      <c r="F1367"/>
      <c r="G1367"/>
      <c r="H1367"/>
      <c r="I1367"/>
      <c r="J1367"/>
      <c r="K1367"/>
      <c r="L1367"/>
    </row>
    <row r="1368" spans="1:12" ht="22.95" customHeight="1" x14ac:dyDescent="0.25">
      <c r="A1368"/>
      <c r="B1368"/>
      <c r="C1368"/>
      <c r="D1368"/>
      <c r="E1368"/>
      <c r="F1368"/>
      <c r="G1368"/>
      <c r="H1368"/>
      <c r="I1368"/>
      <c r="J1368"/>
      <c r="K1368"/>
      <c r="L1368"/>
    </row>
    <row r="1369" spans="1:12" ht="22.95" customHeight="1" x14ac:dyDescent="0.25">
      <c r="A1369"/>
      <c r="B1369"/>
      <c r="C1369"/>
      <c r="D1369"/>
      <c r="E1369"/>
      <c r="F1369"/>
      <c r="G1369"/>
      <c r="H1369"/>
      <c r="I1369"/>
      <c r="J1369"/>
      <c r="K1369"/>
      <c r="L1369"/>
    </row>
    <row r="1370" spans="1:12" ht="22.95" customHeight="1" x14ac:dyDescent="0.25">
      <c r="A1370"/>
      <c r="B1370"/>
      <c r="C1370"/>
      <c r="D1370"/>
      <c r="E1370"/>
      <c r="F1370"/>
      <c r="G1370"/>
      <c r="H1370"/>
      <c r="I1370"/>
      <c r="J1370"/>
      <c r="K1370"/>
      <c r="L1370"/>
    </row>
    <row r="1371" spans="1:12" ht="22.95" customHeight="1" x14ac:dyDescent="0.25">
      <c r="A1371"/>
      <c r="B1371"/>
      <c r="C1371"/>
      <c r="D1371"/>
      <c r="E1371"/>
      <c r="F1371"/>
      <c r="G1371"/>
      <c r="H1371"/>
      <c r="I1371"/>
      <c r="J1371"/>
      <c r="K1371"/>
      <c r="L1371"/>
    </row>
    <row r="1372" spans="1:12" ht="22.95" customHeight="1" x14ac:dyDescent="0.25">
      <c r="A1372"/>
      <c r="B1372"/>
      <c r="C1372"/>
      <c r="D1372"/>
      <c r="E1372"/>
      <c r="F1372"/>
      <c r="G1372"/>
      <c r="H1372"/>
      <c r="I1372"/>
      <c r="J1372"/>
      <c r="K1372"/>
      <c r="L1372"/>
    </row>
    <row r="1373" spans="1:12" ht="22.95" customHeight="1" x14ac:dyDescent="0.25">
      <c r="A1373"/>
      <c r="B1373"/>
      <c r="C1373"/>
      <c r="D1373"/>
      <c r="E1373"/>
      <c r="F1373"/>
      <c r="G1373"/>
      <c r="H1373"/>
      <c r="I1373"/>
      <c r="J1373"/>
      <c r="K1373"/>
      <c r="L1373"/>
    </row>
    <row r="1374" spans="1:12" ht="22.95" customHeight="1" x14ac:dyDescent="0.25">
      <c r="A1374"/>
      <c r="B1374"/>
      <c r="C1374"/>
      <c r="D1374"/>
      <c r="E1374"/>
      <c r="F1374"/>
      <c r="G1374"/>
      <c r="H1374"/>
      <c r="I1374"/>
      <c r="J1374"/>
      <c r="K1374"/>
      <c r="L1374"/>
    </row>
    <row r="1375" spans="1:12" ht="22.95" customHeight="1" x14ac:dyDescent="0.25">
      <c r="A1375"/>
      <c r="B1375"/>
      <c r="C1375"/>
      <c r="D1375"/>
      <c r="E1375"/>
      <c r="F1375"/>
      <c r="G1375"/>
      <c r="H1375"/>
      <c r="I1375"/>
      <c r="J1375"/>
      <c r="K1375"/>
      <c r="L1375"/>
    </row>
    <row r="1376" spans="1:12" ht="22.95" customHeight="1" x14ac:dyDescent="0.25">
      <c r="A1376"/>
      <c r="B1376"/>
      <c r="C1376"/>
      <c r="D1376"/>
      <c r="E1376"/>
      <c r="F1376"/>
      <c r="G1376"/>
      <c r="H1376"/>
      <c r="I1376"/>
      <c r="J1376"/>
      <c r="K1376"/>
      <c r="L1376"/>
    </row>
    <row r="1377" spans="1:12" ht="22.95" customHeight="1" x14ac:dyDescent="0.25">
      <c r="A1377"/>
      <c r="B1377"/>
      <c r="C1377"/>
      <c r="D1377"/>
      <c r="E1377"/>
      <c r="F1377"/>
      <c r="G1377"/>
      <c r="H1377"/>
      <c r="I1377"/>
      <c r="J1377"/>
      <c r="K1377"/>
      <c r="L1377"/>
    </row>
    <row r="1378" spans="1:12" ht="22.95" customHeight="1" x14ac:dyDescent="0.25">
      <c r="A1378"/>
      <c r="B1378"/>
      <c r="C1378"/>
      <c r="D1378"/>
      <c r="E1378"/>
      <c r="F1378"/>
      <c r="G1378"/>
      <c r="H1378"/>
      <c r="I1378"/>
      <c r="J1378"/>
      <c r="K1378"/>
      <c r="L1378"/>
    </row>
    <row r="1379" spans="1:12" ht="22.95" customHeight="1" x14ac:dyDescent="0.25">
      <c r="A1379"/>
      <c r="B1379"/>
      <c r="C1379"/>
      <c r="D1379"/>
      <c r="E1379"/>
      <c r="F1379"/>
      <c r="G1379"/>
      <c r="H1379"/>
      <c r="I1379"/>
      <c r="J1379"/>
      <c r="K1379"/>
      <c r="L1379"/>
    </row>
    <row r="1380" spans="1:12" ht="22.95" customHeight="1" x14ac:dyDescent="0.25">
      <c r="A1380"/>
      <c r="B1380"/>
      <c r="C1380"/>
      <c r="D1380"/>
      <c r="E1380"/>
      <c r="F1380"/>
      <c r="G1380"/>
      <c r="H1380"/>
      <c r="I1380"/>
      <c r="J1380"/>
      <c r="K1380"/>
      <c r="L1380"/>
    </row>
    <row r="1381" spans="1:12" ht="22.95" customHeight="1" x14ac:dyDescent="0.25">
      <c r="A1381"/>
      <c r="B1381"/>
      <c r="C1381"/>
      <c r="D1381"/>
      <c r="E1381"/>
      <c r="F1381"/>
      <c r="G1381"/>
      <c r="H1381"/>
      <c r="I1381"/>
      <c r="J1381"/>
      <c r="K1381"/>
      <c r="L1381"/>
    </row>
    <row r="1382" spans="1:12" ht="22.95" customHeight="1" x14ac:dyDescent="0.25">
      <c r="A1382"/>
      <c r="B1382"/>
      <c r="C1382"/>
      <c r="D1382"/>
      <c r="E1382"/>
      <c r="F1382"/>
      <c r="G1382"/>
      <c r="H1382"/>
      <c r="I1382"/>
      <c r="J1382"/>
      <c r="K1382"/>
      <c r="L1382"/>
    </row>
    <row r="1383" spans="1:12" ht="22.95" customHeight="1" x14ac:dyDescent="0.25">
      <c r="A1383"/>
      <c r="B1383"/>
      <c r="C1383"/>
      <c r="D1383"/>
      <c r="E1383"/>
      <c r="F1383"/>
      <c r="G1383"/>
      <c r="H1383"/>
      <c r="I1383"/>
      <c r="J1383"/>
      <c r="K1383"/>
      <c r="L1383"/>
    </row>
    <row r="1384" spans="1:12" ht="22.95" customHeight="1" x14ac:dyDescent="0.25">
      <c r="A1384"/>
      <c r="B1384"/>
      <c r="C1384"/>
      <c r="D1384"/>
      <c r="E1384"/>
      <c r="F1384"/>
      <c r="G1384"/>
      <c r="H1384"/>
      <c r="I1384"/>
      <c r="J1384"/>
      <c r="K1384"/>
      <c r="L1384"/>
    </row>
    <row r="1385" spans="1:12" ht="22.95" customHeight="1" x14ac:dyDescent="0.25">
      <c r="A1385"/>
      <c r="B1385"/>
      <c r="C1385"/>
      <c r="D1385"/>
      <c r="E1385"/>
      <c r="F1385"/>
      <c r="G1385"/>
      <c r="H1385"/>
      <c r="I1385"/>
      <c r="J1385"/>
      <c r="K1385"/>
      <c r="L1385"/>
    </row>
    <row r="1386" spans="1:12" ht="22.95" customHeight="1" x14ac:dyDescent="0.25">
      <c r="A1386"/>
      <c r="B1386"/>
      <c r="C1386"/>
      <c r="D1386"/>
      <c r="E1386"/>
      <c r="F1386"/>
      <c r="G1386"/>
      <c r="H1386"/>
      <c r="I1386"/>
      <c r="J1386"/>
      <c r="K1386"/>
      <c r="L1386"/>
    </row>
    <row r="1387" spans="1:12" ht="22.95" customHeight="1" x14ac:dyDescent="0.25">
      <c r="A1387"/>
      <c r="B1387"/>
      <c r="C1387"/>
      <c r="D1387"/>
      <c r="E1387"/>
      <c r="F1387"/>
      <c r="G1387"/>
      <c r="H1387"/>
      <c r="I1387"/>
      <c r="J1387"/>
      <c r="K1387"/>
      <c r="L1387"/>
    </row>
    <row r="1388" spans="1:12" ht="22.95" customHeight="1" x14ac:dyDescent="0.25">
      <c r="A1388"/>
      <c r="B1388"/>
      <c r="C1388"/>
      <c r="D1388"/>
      <c r="E1388"/>
      <c r="F1388"/>
      <c r="G1388"/>
      <c r="H1388"/>
      <c r="I1388"/>
      <c r="J1388"/>
      <c r="K1388"/>
      <c r="L1388"/>
    </row>
    <row r="1389" spans="1:12" ht="22.95" customHeight="1" x14ac:dyDescent="0.25">
      <c r="A1389"/>
      <c r="B1389"/>
      <c r="C1389"/>
      <c r="D1389"/>
      <c r="E1389"/>
      <c r="F1389"/>
      <c r="G1389"/>
      <c r="H1389"/>
      <c r="I1389"/>
      <c r="J1389"/>
      <c r="K1389"/>
      <c r="L1389"/>
    </row>
    <row r="1390" spans="1:12" ht="22.95" customHeight="1" x14ac:dyDescent="0.25">
      <c r="A1390"/>
      <c r="B1390"/>
      <c r="C1390"/>
      <c r="D1390"/>
      <c r="E1390"/>
      <c r="F1390"/>
      <c r="G1390"/>
      <c r="H1390"/>
      <c r="I1390"/>
      <c r="J1390"/>
      <c r="K1390"/>
      <c r="L1390"/>
    </row>
    <row r="1391" spans="1:12" ht="22.95" customHeight="1" x14ac:dyDescent="0.25">
      <c r="A1391"/>
      <c r="B1391"/>
      <c r="C1391"/>
      <c r="D1391"/>
      <c r="E1391"/>
      <c r="F1391"/>
      <c r="G1391"/>
      <c r="H1391"/>
      <c r="I1391"/>
      <c r="J1391"/>
      <c r="K1391"/>
      <c r="L1391"/>
    </row>
    <row r="1392" spans="1:12" ht="22.95" customHeight="1" x14ac:dyDescent="0.25">
      <c r="A1392"/>
      <c r="B1392"/>
      <c r="C1392"/>
      <c r="D1392"/>
      <c r="E1392"/>
      <c r="F1392"/>
      <c r="G1392"/>
      <c r="H1392"/>
      <c r="I1392"/>
      <c r="J1392"/>
      <c r="K1392"/>
      <c r="L1392"/>
    </row>
    <row r="1393" spans="1:12" ht="22.95" customHeight="1" x14ac:dyDescent="0.25">
      <c r="A1393"/>
      <c r="B1393"/>
      <c r="C1393"/>
      <c r="D1393"/>
      <c r="E1393"/>
      <c r="F1393"/>
      <c r="G1393"/>
      <c r="H1393"/>
      <c r="I1393"/>
      <c r="J1393"/>
      <c r="K1393"/>
      <c r="L1393"/>
    </row>
    <row r="1394" spans="1:12" ht="22.95" customHeight="1" x14ac:dyDescent="0.25">
      <c r="A1394"/>
      <c r="B1394"/>
      <c r="C1394"/>
      <c r="D1394"/>
      <c r="E1394"/>
      <c r="F1394"/>
      <c r="G1394"/>
      <c r="H1394"/>
      <c r="I1394"/>
      <c r="J1394"/>
      <c r="K1394"/>
      <c r="L1394"/>
    </row>
    <row r="1395" spans="1:12" ht="22.95" customHeight="1" x14ac:dyDescent="0.25">
      <c r="A1395"/>
      <c r="B1395"/>
      <c r="C1395"/>
      <c r="D1395"/>
      <c r="E1395"/>
      <c r="F1395"/>
      <c r="G1395"/>
      <c r="H1395"/>
      <c r="I1395"/>
      <c r="J1395"/>
      <c r="K1395"/>
      <c r="L1395"/>
    </row>
    <row r="1396" spans="1:12" ht="22.95" customHeight="1" x14ac:dyDescent="0.25">
      <c r="A1396"/>
      <c r="B1396"/>
      <c r="C1396"/>
      <c r="D1396"/>
      <c r="E1396"/>
      <c r="F1396"/>
      <c r="G1396"/>
      <c r="H1396"/>
      <c r="I1396"/>
      <c r="J1396"/>
      <c r="K1396"/>
      <c r="L1396"/>
    </row>
    <row r="1397" spans="1:12" ht="19.95" customHeight="1" x14ac:dyDescent="0.25">
      <c r="A1397"/>
      <c r="B1397"/>
      <c r="C1397"/>
      <c r="D1397"/>
      <c r="E1397"/>
      <c r="F1397"/>
      <c r="G1397"/>
      <c r="H1397"/>
      <c r="I1397"/>
      <c r="J1397"/>
      <c r="K1397"/>
      <c r="L1397"/>
    </row>
    <row r="1398" spans="1:12" ht="19.95" customHeight="1" x14ac:dyDescent="0.25">
      <c r="A1398"/>
      <c r="B1398"/>
      <c r="C1398"/>
      <c r="D1398"/>
      <c r="E1398"/>
      <c r="F1398"/>
      <c r="G1398"/>
      <c r="H1398"/>
      <c r="I1398"/>
      <c r="J1398"/>
      <c r="K1398"/>
      <c r="L1398"/>
    </row>
    <row r="1399" spans="1:12" ht="100.2" customHeight="1" x14ac:dyDescent="0.25">
      <c r="A1399"/>
      <c r="B1399"/>
      <c r="C1399"/>
      <c r="D1399"/>
      <c r="E1399"/>
      <c r="F1399"/>
      <c r="G1399"/>
      <c r="H1399"/>
      <c r="I1399"/>
      <c r="J1399"/>
      <c r="K1399"/>
      <c r="L1399"/>
    </row>
    <row r="1400" spans="1:12" ht="19.95" customHeight="1" x14ac:dyDescent="0.25">
      <c r="A1400"/>
      <c r="B1400"/>
      <c r="C1400"/>
      <c r="D1400"/>
      <c r="E1400"/>
      <c r="F1400"/>
      <c r="G1400"/>
      <c r="H1400"/>
      <c r="I1400"/>
      <c r="J1400"/>
      <c r="K1400"/>
      <c r="L1400"/>
    </row>
    <row r="1401" spans="1:12" ht="22.95" customHeight="1" x14ac:dyDescent="0.25">
      <c r="A1401"/>
      <c r="B1401"/>
      <c r="C1401"/>
      <c r="D1401"/>
      <c r="E1401"/>
      <c r="F1401"/>
      <c r="G1401"/>
      <c r="H1401"/>
      <c r="I1401"/>
      <c r="J1401"/>
      <c r="K1401"/>
      <c r="L1401"/>
    </row>
    <row r="1402" spans="1:12" ht="22.95" customHeight="1" x14ac:dyDescent="0.25">
      <c r="A1402"/>
      <c r="B1402"/>
      <c r="C1402"/>
      <c r="D1402"/>
      <c r="E1402"/>
      <c r="F1402"/>
      <c r="G1402"/>
      <c r="H1402"/>
      <c r="I1402"/>
      <c r="J1402"/>
      <c r="K1402"/>
      <c r="L1402"/>
    </row>
    <row r="1403" spans="1:12" ht="22.95" customHeight="1" x14ac:dyDescent="0.25">
      <c r="A1403"/>
      <c r="B1403"/>
      <c r="C1403"/>
      <c r="D1403"/>
      <c r="E1403"/>
      <c r="F1403"/>
      <c r="G1403"/>
      <c r="H1403"/>
      <c r="I1403"/>
      <c r="J1403"/>
      <c r="K1403"/>
      <c r="L1403"/>
    </row>
    <row r="1404" spans="1:12" ht="22.95" customHeight="1" x14ac:dyDescent="0.25">
      <c r="A1404"/>
      <c r="B1404"/>
      <c r="C1404"/>
      <c r="D1404"/>
      <c r="E1404"/>
      <c r="F1404"/>
      <c r="G1404"/>
      <c r="H1404"/>
      <c r="I1404"/>
      <c r="J1404"/>
      <c r="K1404"/>
      <c r="L1404"/>
    </row>
    <row r="1405" spans="1:12" ht="22.95" customHeight="1" x14ac:dyDescent="0.25">
      <c r="A1405"/>
      <c r="B1405"/>
      <c r="C1405"/>
      <c r="D1405"/>
      <c r="E1405"/>
      <c r="F1405"/>
      <c r="G1405"/>
      <c r="H1405"/>
      <c r="I1405"/>
      <c r="J1405"/>
      <c r="K1405"/>
      <c r="L1405"/>
    </row>
    <row r="1406" spans="1:12" ht="22.95" customHeight="1" x14ac:dyDescent="0.25">
      <c r="A1406"/>
      <c r="B1406"/>
      <c r="C1406"/>
      <c r="D1406"/>
      <c r="E1406"/>
      <c r="F1406"/>
      <c r="G1406"/>
      <c r="H1406"/>
      <c r="I1406"/>
      <c r="J1406"/>
      <c r="K1406"/>
      <c r="L1406"/>
    </row>
    <row r="1407" spans="1:12" ht="22.95" customHeight="1" x14ac:dyDescent="0.25">
      <c r="A1407"/>
      <c r="B1407"/>
      <c r="C1407"/>
      <c r="D1407"/>
      <c r="E1407"/>
      <c r="F1407"/>
      <c r="G1407"/>
      <c r="H1407"/>
      <c r="I1407"/>
      <c r="J1407"/>
      <c r="K1407"/>
      <c r="L1407"/>
    </row>
    <row r="1408" spans="1:12" ht="22.95" customHeight="1" x14ac:dyDescent="0.25">
      <c r="A1408"/>
      <c r="B1408"/>
      <c r="C1408"/>
      <c r="D1408"/>
      <c r="E1408"/>
      <c r="F1408"/>
      <c r="G1408"/>
      <c r="H1408"/>
      <c r="I1408"/>
      <c r="J1408"/>
      <c r="K1408"/>
      <c r="L1408"/>
    </row>
    <row r="1409" spans="1:12" ht="22.95" customHeight="1" x14ac:dyDescent="0.25">
      <c r="A1409"/>
      <c r="B1409"/>
      <c r="C1409"/>
      <c r="D1409"/>
      <c r="E1409"/>
      <c r="F1409"/>
      <c r="G1409"/>
      <c r="H1409"/>
      <c r="I1409"/>
      <c r="J1409"/>
      <c r="K1409"/>
      <c r="L1409"/>
    </row>
    <row r="1410" spans="1:12" ht="22.95" customHeight="1" x14ac:dyDescent="0.25">
      <c r="A1410"/>
      <c r="B1410"/>
      <c r="C1410"/>
      <c r="D1410"/>
      <c r="E1410"/>
      <c r="F1410"/>
      <c r="G1410"/>
      <c r="H1410"/>
      <c r="I1410"/>
      <c r="J1410"/>
      <c r="K1410"/>
      <c r="L1410"/>
    </row>
    <row r="1411" spans="1:12" ht="22.95" customHeight="1" x14ac:dyDescent="0.25">
      <c r="A1411"/>
      <c r="B1411"/>
      <c r="C1411"/>
      <c r="D1411"/>
      <c r="E1411"/>
      <c r="F1411"/>
      <c r="G1411"/>
      <c r="H1411"/>
      <c r="I1411"/>
      <c r="J1411"/>
      <c r="K1411"/>
      <c r="L1411"/>
    </row>
    <row r="1412" spans="1:12" ht="22.95" customHeight="1" x14ac:dyDescent="0.25">
      <c r="A1412"/>
      <c r="B1412"/>
      <c r="C1412"/>
      <c r="D1412"/>
      <c r="E1412"/>
      <c r="F1412"/>
      <c r="G1412"/>
      <c r="H1412"/>
      <c r="I1412"/>
      <c r="J1412"/>
      <c r="K1412"/>
      <c r="L1412"/>
    </row>
    <row r="1413" spans="1:12" ht="22.95" customHeight="1" x14ac:dyDescent="0.25">
      <c r="A1413"/>
      <c r="B1413"/>
      <c r="C1413"/>
      <c r="D1413"/>
      <c r="E1413"/>
      <c r="F1413"/>
      <c r="G1413"/>
      <c r="H1413"/>
      <c r="I1413"/>
      <c r="J1413"/>
      <c r="K1413"/>
      <c r="L1413"/>
    </row>
    <row r="1414" spans="1:12" ht="22.95" customHeight="1" x14ac:dyDescent="0.25">
      <c r="A1414"/>
      <c r="B1414"/>
      <c r="C1414"/>
      <c r="D1414"/>
      <c r="E1414"/>
      <c r="F1414"/>
      <c r="G1414"/>
      <c r="H1414"/>
      <c r="I1414"/>
      <c r="J1414"/>
      <c r="K1414"/>
      <c r="L1414"/>
    </row>
    <row r="1415" spans="1:12" ht="22.95" customHeight="1" x14ac:dyDescent="0.25">
      <c r="A1415"/>
      <c r="B1415"/>
      <c r="C1415"/>
      <c r="D1415"/>
      <c r="E1415"/>
      <c r="F1415"/>
      <c r="G1415"/>
      <c r="H1415"/>
      <c r="I1415"/>
      <c r="J1415"/>
      <c r="K1415"/>
      <c r="L1415"/>
    </row>
    <row r="1416" spans="1:12" ht="22.95" customHeight="1" x14ac:dyDescent="0.25">
      <c r="A1416"/>
      <c r="B1416"/>
      <c r="C1416"/>
      <c r="D1416"/>
      <c r="E1416"/>
      <c r="F1416"/>
      <c r="G1416"/>
      <c r="H1416"/>
      <c r="I1416"/>
      <c r="J1416"/>
      <c r="K1416"/>
      <c r="L1416"/>
    </row>
    <row r="1417" spans="1:12" ht="22.95" customHeight="1" x14ac:dyDescent="0.25">
      <c r="A1417"/>
      <c r="B1417"/>
      <c r="C1417"/>
      <c r="D1417"/>
      <c r="E1417"/>
      <c r="F1417"/>
      <c r="G1417"/>
      <c r="H1417"/>
      <c r="I1417"/>
      <c r="J1417"/>
      <c r="K1417"/>
      <c r="L1417"/>
    </row>
    <row r="1418" spans="1:12" ht="22.95" customHeight="1" x14ac:dyDescent="0.25">
      <c r="A1418"/>
      <c r="B1418"/>
      <c r="C1418"/>
      <c r="D1418"/>
      <c r="E1418"/>
      <c r="F1418"/>
      <c r="G1418"/>
      <c r="H1418"/>
      <c r="I1418"/>
      <c r="J1418"/>
      <c r="K1418"/>
      <c r="L1418"/>
    </row>
    <row r="1419" spans="1:12" ht="22.95" customHeight="1" x14ac:dyDescent="0.25">
      <c r="A1419"/>
      <c r="B1419"/>
      <c r="C1419"/>
      <c r="D1419"/>
      <c r="E1419"/>
      <c r="F1419"/>
      <c r="G1419"/>
      <c r="H1419"/>
      <c r="I1419"/>
      <c r="J1419"/>
      <c r="K1419"/>
      <c r="L1419"/>
    </row>
    <row r="1420" spans="1:12" ht="22.95" customHeight="1" x14ac:dyDescent="0.25">
      <c r="A1420"/>
      <c r="B1420"/>
      <c r="C1420"/>
      <c r="D1420"/>
      <c r="E1420"/>
      <c r="F1420"/>
      <c r="G1420"/>
      <c r="H1420"/>
      <c r="I1420"/>
      <c r="J1420"/>
      <c r="K1420"/>
      <c r="L1420"/>
    </row>
    <row r="1421" spans="1:12" ht="22.95" customHeight="1" x14ac:dyDescent="0.25">
      <c r="A1421"/>
      <c r="B1421"/>
      <c r="C1421"/>
      <c r="D1421"/>
      <c r="E1421"/>
      <c r="F1421"/>
      <c r="G1421"/>
      <c r="H1421"/>
      <c r="I1421"/>
      <c r="J1421"/>
      <c r="K1421"/>
      <c r="L1421"/>
    </row>
    <row r="1422" spans="1:12" ht="22.95" customHeight="1" x14ac:dyDescent="0.25">
      <c r="A1422"/>
      <c r="B1422"/>
      <c r="C1422"/>
      <c r="D1422"/>
      <c r="E1422"/>
      <c r="F1422"/>
      <c r="G1422"/>
      <c r="H1422"/>
      <c r="I1422"/>
      <c r="J1422"/>
      <c r="K1422"/>
      <c r="L1422"/>
    </row>
    <row r="1423" spans="1:12" ht="22.95" customHeight="1" x14ac:dyDescent="0.25">
      <c r="A1423"/>
      <c r="B1423"/>
      <c r="C1423"/>
      <c r="D1423"/>
      <c r="E1423"/>
      <c r="F1423"/>
      <c r="G1423"/>
      <c r="H1423"/>
      <c r="I1423"/>
      <c r="J1423"/>
      <c r="K1423"/>
      <c r="L1423"/>
    </row>
    <row r="1424" spans="1:12" ht="22.95" customHeight="1" x14ac:dyDescent="0.25">
      <c r="A1424"/>
      <c r="B1424"/>
      <c r="C1424"/>
      <c r="D1424"/>
      <c r="E1424"/>
      <c r="F1424"/>
      <c r="G1424"/>
      <c r="H1424"/>
      <c r="I1424"/>
      <c r="J1424"/>
      <c r="K1424"/>
      <c r="L1424"/>
    </row>
    <row r="1425" spans="1:12" ht="22.95" customHeight="1" x14ac:dyDescent="0.25">
      <c r="A1425"/>
      <c r="B1425"/>
      <c r="C1425"/>
      <c r="D1425"/>
      <c r="E1425"/>
      <c r="F1425"/>
      <c r="G1425"/>
      <c r="H1425"/>
      <c r="I1425"/>
      <c r="J1425"/>
      <c r="K1425"/>
      <c r="L1425"/>
    </row>
    <row r="1426" spans="1:12" ht="22.95" customHeight="1" x14ac:dyDescent="0.25">
      <c r="A1426"/>
      <c r="B1426"/>
      <c r="C1426"/>
      <c r="D1426"/>
      <c r="E1426"/>
      <c r="F1426"/>
      <c r="G1426"/>
      <c r="H1426"/>
      <c r="I1426"/>
      <c r="J1426"/>
      <c r="K1426"/>
      <c r="L1426"/>
    </row>
    <row r="1427" spans="1:12" ht="22.95" customHeight="1" x14ac:dyDescent="0.25">
      <c r="A1427"/>
      <c r="B1427"/>
      <c r="C1427"/>
      <c r="D1427"/>
      <c r="E1427"/>
      <c r="F1427"/>
      <c r="G1427"/>
      <c r="H1427"/>
      <c r="I1427"/>
      <c r="J1427"/>
      <c r="K1427"/>
      <c r="L1427"/>
    </row>
    <row r="1428" spans="1:12" ht="22.95" customHeight="1" x14ac:dyDescent="0.25">
      <c r="A1428"/>
      <c r="B1428"/>
      <c r="C1428"/>
      <c r="D1428"/>
      <c r="E1428"/>
      <c r="F1428"/>
      <c r="G1428"/>
      <c r="H1428"/>
      <c r="I1428"/>
      <c r="J1428"/>
      <c r="K1428"/>
      <c r="L1428"/>
    </row>
    <row r="1429" spans="1:12" ht="22.95" customHeight="1" x14ac:dyDescent="0.25">
      <c r="A1429"/>
      <c r="B1429"/>
      <c r="C1429"/>
      <c r="D1429"/>
      <c r="E1429"/>
      <c r="F1429"/>
      <c r="G1429"/>
      <c r="H1429"/>
      <c r="I1429"/>
      <c r="J1429"/>
      <c r="K1429"/>
      <c r="L1429"/>
    </row>
    <row r="1430" spans="1:12" ht="22.95" customHeight="1" x14ac:dyDescent="0.25">
      <c r="A1430"/>
      <c r="B1430"/>
      <c r="C1430"/>
      <c r="D1430"/>
      <c r="E1430"/>
      <c r="F1430"/>
      <c r="G1430"/>
      <c r="H1430"/>
      <c r="I1430"/>
      <c r="J1430"/>
      <c r="K1430"/>
      <c r="L1430"/>
    </row>
    <row r="1431" spans="1:12" ht="22.95" customHeight="1" x14ac:dyDescent="0.25">
      <c r="A1431"/>
      <c r="B1431"/>
      <c r="C1431"/>
      <c r="D1431"/>
      <c r="E1431"/>
      <c r="F1431"/>
      <c r="G1431"/>
      <c r="H1431"/>
      <c r="I1431"/>
      <c r="J1431"/>
      <c r="K1431"/>
      <c r="L1431"/>
    </row>
    <row r="1432" spans="1:12" ht="22.95" customHeight="1" x14ac:dyDescent="0.25">
      <c r="A1432"/>
      <c r="B1432"/>
      <c r="C1432"/>
      <c r="D1432"/>
      <c r="E1432"/>
      <c r="F1432"/>
      <c r="G1432"/>
      <c r="H1432"/>
      <c r="I1432"/>
      <c r="J1432"/>
      <c r="K1432"/>
      <c r="L1432"/>
    </row>
    <row r="1433" spans="1:12" ht="22.95" customHeight="1" x14ac:dyDescent="0.25">
      <c r="A1433"/>
      <c r="B1433"/>
      <c r="C1433"/>
      <c r="D1433"/>
      <c r="E1433"/>
      <c r="F1433"/>
      <c r="G1433"/>
      <c r="H1433"/>
      <c r="I1433"/>
      <c r="J1433"/>
      <c r="K1433"/>
      <c r="L1433"/>
    </row>
    <row r="1434" spans="1:12" ht="22.95" customHeight="1" x14ac:dyDescent="0.25">
      <c r="A1434"/>
      <c r="B1434"/>
      <c r="C1434"/>
      <c r="D1434"/>
      <c r="E1434"/>
      <c r="F1434"/>
      <c r="G1434"/>
      <c r="H1434"/>
      <c r="I1434"/>
      <c r="J1434"/>
      <c r="K1434"/>
      <c r="L1434"/>
    </row>
    <row r="1435" spans="1:12" ht="22.95" customHeight="1" x14ac:dyDescent="0.25">
      <c r="A1435"/>
      <c r="B1435"/>
      <c r="C1435"/>
      <c r="D1435"/>
      <c r="E1435"/>
      <c r="F1435"/>
      <c r="G1435"/>
      <c r="H1435"/>
      <c r="I1435"/>
      <c r="J1435"/>
      <c r="K1435"/>
      <c r="L1435"/>
    </row>
    <row r="1436" spans="1:12" ht="22.95" customHeight="1" x14ac:dyDescent="0.25">
      <c r="A1436"/>
      <c r="B1436"/>
      <c r="C1436"/>
      <c r="D1436"/>
      <c r="E1436"/>
      <c r="F1436"/>
      <c r="G1436"/>
      <c r="H1436"/>
      <c r="I1436"/>
      <c r="J1436"/>
      <c r="K1436"/>
      <c r="L1436"/>
    </row>
    <row r="1437" spans="1:12" ht="22.95" customHeight="1" x14ac:dyDescent="0.25">
      <c r="A1437"/>
      <c r="B1437"/>
      <c r="C1437"/>
      <c r="D1437"/>
      <c r="E1437"/>
      <c r="F1437"/>
      <c r="G1437"/>
      <c r="H1437"/>
      <c r="I1437"/>
      <c r="J1437"/>
      <c r="K1437"/>
      <c r="L1437"/>
    </row>
    <row r="1438" spans="1:12" ht="22.95" customHeight="1" x14ac:dyDescent="0.25">
      <c r="A1438"/>
      <c r="B1438"/>
      <c r="C1438"/>
      <c r="D1438"/>
      <c r="E1438"/>
      <c r="F1438"/>
      <c r="G1438"/>
      <c r="H1438"/>
      <c r="I1438"/>
      <c r="J1438"/>
      <c r="K1438"/>
      <c r="L1438"/>
    </row>
    <row r="1439" spans="1:12" ht="22.95" customHeight="1" x14ac:dyDescent="0.25">
      <c r="A1439"/>
      <c r="B1439"/>
      <c r="C1439"/>
      <c r="D1439"/>
      <c r="E1439"/>
      <c r="F1439"/>
      <c r="G1439"/>
      <c r="H1439"/>
      <c r="I1439"/>
      <c r="J1439"/>
      <c r="K1439"/>
      <c r="L1439"/>
    </row>
    <row r="1440" spans="1:12" ht="22.95" customHeight="1" x14ac:dyDescent="0.25">
      <c r="A1440"/>
      <c r="B1440"/>
      <c r="C1440"/>
      <c r="D1440"/>
      <c r="E1440"/>
      <c r="F1440"/>
      <c r="G1440"/>
      <c r="H1440"/>
      <c r="I1440"/>
      <c r="J1440"/>
      <c r="K1440"/>
      <c r="L1440"/>
    </row>
    <row r="1441" spans="1:12" ht="22.95" customHeight="1" x14ac:dyDescent="0.25">
      <c r="A1441"/>
      <c r="B1441"/>
      <c r="C1441"/>
      <c r="D1441"/>
      <c r="E1441"/>
      <c r="F1441"/>
      <c r="G1441"/>
      <c r="H1441"/>
      <c r="I1441"/>
      <c r="J1441"/>
      <c r="K1441"/>
      <c r="L1441"/>
    </row>
    <row r="1442" spans="1:12" ht="22.95" customHeight="1" x14ac:dyDescent="0.25">
      <c r="A1442"/>
      <c r="B1442"/>
      <c r="C1442"/>
      <c r="D1442"/>
      <c r="E1442"/>
      <c r="F1442"/>
      <c r="G1442"/>
      <c r="H1442"/>
      <c r="I1442"/>
      <c r="J1442"/>
      <c r="K1442"/>
      <c r="L1442"/>
    </row>
    <row r="1443" spans="1:12" ht="22.95" customHeight="1" x14ac:dyDescent="0.25">
      <c r="A1443"/>
      <c r="B1443"/>
      <c r="C1443"/>
      <c r="D1443"/>
      <c r="E1443"/>
      <c r="F1443"/>
      <c r="G1443"/>
      <c r="H1443"/>
      <c r="I1443"/>
      <c r="J1443"/>
      <c r="K1443"/>
      <c r="L1443"/>
    </row>
    <row r="1444" spans="1:12" ht="22.95" customHeight="1" x14ac:dyDescent="0.25">
      <c r="A1444"/>
      <c r="B1444"/>
      <c r="C1444"/>
      <c r="D1444"/>
      <c r="E1444"/>
      <c r="F1444"/>
      <c r="G1444"/>
      <c r="H1444"/>
      <c r="I1444"/>
      <c r="J1444"/>
      <c r="K1444"/>
      <c r="L1444"/>
    </row>
    <row r="1445" spans="1:12" ht="22.95" customHeight="1" x14ac:dyDescent="0.25">
      <c r="A1445"/>
      <c r="B1445"/>
      <c r="C1445"/>
      <c r="D1445"/>
      <c r="E1445"/>
      <c r="F1445"/>
      <c r="G1445"/>
      <c r="H1445"/>
      <c r="I1445"/>
      <c r="J1445"/>
      <c r="K1445"/>
      <c r="L1445"/>
    </row>
    <row r="1446" spans="1:12" ht="22.95" customHeight="1" x14ac:dyDescent="0.25">
      <c r="A1446"/>
      <c r="B1446"/>
      <c r="C1446"/>
      <c r="D1446"/>
      <c r="E1446"/>
      <c r="F1446"/>
      <c r="G1446"/>
      <c r="H1446"/>
      <c r="I1446"/>
      <c r="J1446"/>
      <c r="K1446"/>
      <c r="L1446"/>
    </row>
    <row r="1447" spans="1:12" ht="22.95" customHeight="1" x14ac:dyDescent="0.25">
      <c r="A1447"/>
      <c r="B1447"/>
      <c r="C1447"/>
      <c r="D1447"/>
      <c r="E1447"/>
      <c r="F1447"/>
      <c r="G1447"/>
      <c r="H1447"/>
      <c r="I1447"/>
      <c r="J1447"/>
      <c r="K1447"/>
      <c r="L1447"/>
    </row>
    <row r="1448" spans="1:12" ht="22.95" customHeight="1" x14ac:dyDescent="0.25">
      <c r="A1448"/>
      <c r="B1448"/>
      <c r="C1448"/>
      <c r="D1448"/>
      <c r="E1448"/>
      <c r="F1448"/>
      <c r="G1448"/>
      <c r="H1448"/>
      <c r="I1448"/>
      <c r="J1448"/>
      <c r="K1448"/>
      <c r="L1448"/>
    </row>
    <row r="1449" spans="1:12" ht="22.95" customHeight="1" x14ac:dyDescent="0.25">
      <c r="A1449"/>
      <c r="B1449"/>
      <c r="C1449"/>
      <c r="D1449"/>
      <c r="E1449"/>
      <c r="F1449"/>
      <c r="G1449"/>
      <c r="H1449"/>
      <c r="I1449"/>
      <c r="J1449"/>
      <c r="K1449"/>
      <c r="L1449"/>
    </row>
    <row r="1450" spans="1:12" ht="22.95" customHeight="1" x14ac:dyDescent="0.25">
      <c r="A1450"/>
      <c r="B1450"/>
      <c r="C1450"/>
      <c r="D1450"/>
      <c r="E1450"/>
      <c r="F1450"/>
      <c r="G1450"/>
      <c r="H1450"/>
      <c r="I1450"/>
      <c r="J1450"/>
      <c r="K1450"/>
      <c r="L1450"/>
    </row>
    <row r="1451" spans="1:12" ht="22.95" customHeight="1" x14ac:dyDescent="0.25">
      <c r="A1451"/>
      <c r="B1451"/>
      <c r="C1451"/>
      <c r="D1451"/>
      <c r="E1451"/>
      <c r="F1451"/>
      <c r="G1451"/>
      <c r="H1451"/>
      <c r="I1451"/>
      <c r="J1451"/>
      <c r="K1451"/>
      <c r="L1451"/>
    </row>
    <row r="1452" spans="1:12" ht="22.95" customHeight="1" x14ac:dyDescent="0.25">
      <c r="A1452"/>
      <c r="B1452"/>
      <c r="C1452"/>
      <c r="D1452"/>
      <c r="E1452"/>
      <c r="F1452"/>
      <c r="G1452"/>
      <c r="H1452"/>
      <c r="I1452"/>
      <c r="J1452"/>
      <c r="K1452"/>
      <c r="L1452"/>
    </row>
    <row r="1453" spans="1:12" ht="22.95" customHeight="1" x14ac:dyDescent="0.25">
      <c r="A1453"/>
      <c r="B1453"/>
      <c r="C1453"/>
      <c r="D1453"/>
      <c r="E1453"/>
      <c r="F1453"/>
      <c r="G1453"/>
      <c r="H1453"/>
      <c r="I1453"/>
      <c r="J1453"/>
      <c r="K1453"/>
      <c r="L1453"/>
    </row>
    <row r="1454" spans="1:12" ht="22.95" customHeight="1" x14ac:dyDescent="0.25">
      <c r="A1454"/>
      <c r="B1454"/>
      <c r="C1454"/>
      <c r="D1454"/>
      <c r="E1454"/>
      <c r="F1454"/>
      <c r="G1454"/>
      <c r="H1454"/>
      <c r="I1454"/>
      <c r="J1454"/>
      <c r="K1454"/>
      <c r="L1454"/>
    </row>
    <row r="1455" spans="1:12" ht="22.95" customHeight="1" x14ac:dyDescent="0.25">
      <c r="A1455"/>
      <c r="B1455"/>
      <c r="C1455"/>
      <c r="D1455"/>
      <c r="E1455"/>
      <c r="F1455"/>
      <c r="G1455"/>
      <c r="H1455"/>
      <c r="I1455"/>
      <c r="J1455"/>
      <c r="K1455"/>
      <c r="L1455"/>
    </row>
    <row r="1456" spans="1:12" ht="22.95" customHeight="1" x14ac:dyDescent="0.25">
      <c r="A1456"/>
      <c r="B1456"/>
      <c r="C1456"/>
      <c r="D1456"/>
      <c r="E1456"/>
      <c r="F1456"/>
      <c r="G1456"/>
      <c r="H1456"/>
      <c r="I1456"/>
      <c r="J1456"/>
      <c r="K1456"/>
      <c r="L1456"/>
    </row>
    <row r="1457" spans="1:12" ht="22.95" customHeight="1" x14ac:dyDescent="0.25">
      <c r="A1457"/>
      <c r="B1457"/>
      <c r="C1457"/>
      <c r="D1457"/>
      <c r="E1457"/>
      <c r="F1457"/>
      <c r="G1457"/>
      <c r="H1457"/>
      <c r="I1457"/>
      <c r="J1457"/>
      <c r="K1457"/>
      <c r="L1457"/>
    </row>
    <row r="1458" spans="1:12" ht="22.95" customHeight="1" x14ac:dyDescent="0.25">
      <c r="A1458"/>
      <c r="B1458"/>
      <c r="C1458"/>
      <c r="D1458"/>
      <c r="E1458"/>
      <c r="F1458"/>
      <c r="G1458"/>
      <c r="H1458"/>
      <c r="I1458"/>
      <c r="J1458"/>
      <c r="K1458"/>
      <c r="L1458"/>
    </row>
    <row r="1459" spans="1:12" ht="22.95" customHeight="1" x14ac:dyDescent="0.25">
      <c r="A1459"/>
      <c r="B1459"/>
      <c r="C1459"/>
      <c r="D1459"/>
      <c r="E1459"/>
      <c r="F1459"/>
      <c r="G1459"/>
      <c r="H1459"/>
      <c r="I1459"/>
      <c r="J1459"/>
      <c r="K1459"/>
      <c r="L1459"/>
    </row>
    <row r="1460" spans="1:12" ht="22.95" customHeight="1" x14ac:dyDescent="0.25">
      <c r="A1460"/>
      <c r="B1460"/>
      <c r="C1460"/>
      <c r="D1460"/>
      <c r="E1460"/>
      <c r="F1460"/>
      <c r="G1460"/>
      <c r="H1460"/>
      <c r="I1460"/>
      <c r="J1460"/>
      <c r="K1460"/>
      <c r="L1460"/>
    </row>
    <row r="1461" spans="1:12" ht="22.95" customHeight="1" x14ac:dyDescent="0.25">
      <c r="A1461"/>
      <c r="B1461"/>
      <c r="C1461"/>
      <c r="D1461"/>
      <c r="E1461"/>
      <c r="F1461"/>
      <c r="G1461"/>
      <c r="H1461"/>
      <c r="I1461"/>
      <c r="J1461"/>
      <c r="K1461"/>
      <c r="L1461"/>
    </row>
    <row r="1462" spans="1:12" ht="19.95" customHeight="1" x14ac:dyDescent="0.25">
      <c r="A1462"/>
      <c r="B1462"/>
      <c r="C1462"/>
      <c r="D1462"/>
      <c r="E1462"/>
      <c r="F1462"/>
      <c r="G1462"/>
      <c r="H1462"/>
      <c r="I1462"/>
      <c r="J1462"/>
      <c r="K1462"/>
      <c r="L1462"/>
    </row>
    <row r="1463" spans="1:12" ht="21" customHeight="1" x14ac:dyDescent="0.25">
      <c r="A1463"/>
      <c r="B1463"/>
      <c r="C1463"/>
      <c r="D1463"/>
      <c r="E1463"/>
      <c r="F1463"/>
      <c r="G1463"/>
      <c r="H1463"/>
      <c r="I1463"/>
      <c r="J1463"/>
      <c r="K1463"/>
      <c r="L1463"/>
    </row>
    <row r="1464" spans="1:12" ht="100.2" customHeight="1" x14ac:dyDescent="0.25">
      <c r="A1464"/>
      <c r="B1464"/>
      <c r="C1464"/>
      <c r="D1464"/>
      <c r="E1464"/>
      <c r="F1464"/>
      <c r="G1464"/>
      <c r="H1464"/>
      <c r="I1464"/>
      <c r="J1464"/>
      <c r="K1464"/>
      <c r="L1464"/>
    </row>
    <row r="1465" spans="1:12" ht="19.95" customHeight="1" x14ac:dyDescent="0.25">
      <c r="A1465"/>
      <c r="B1465"/>
      <c r="C1465"/>
      <c r="D1465"/>
      <c r="E1465"/>
      <c r="F1465"/>
      <c r="G1465"/>
      <c r="H1465"/>
      <c r="I1465"/>
      <c r="J1465"/>
      <c r="K1465"/>
      <c r="L1465"/>
    </row>
    <row r="1466" spans="1:12" ht="22.95" customHeight="1" x14ac:dyDescent="0.25">
      <c r="A1466"/>
      <c r="B1466"/>
      <c r="C1466"/>
      <c r="D1466"/>
      <c r="E1466"/>
      <c r="F1466"/>
      <c r="G1466"/>
      <c r="H1466"/>
      <c r="I1466"/>
      <c r="J1466"/>
      <c r="K1466"/>
      <c r="L1466"/>
    </row>
    <row r="1467" spans="1:12" ht="22.95" customHeight="1" x14ac:dyDescent="0.25">
      <c r="A1467"/>
      <c r="B1467"/>
      <c r="C1467"/>
      <c r="D1467"/>
      <c r="E1467"/>
      <c r="F1467"/>
      <c r="G1467"/>
      <c r="H1467"/>
      <c r="I1467"/>
      <c r="J1467"/>
      <c r="K1467"/>
      <c r="L1467"/>
    </row>
    <row r="1468" spans="1:12" ht="22.95" customHeight="1" x14ac:dyDescent="0.25">
      <c r="A1468"/>
      <c r="B1468"/>
      <c r="C1468"/>
      <c r="D1468"/>
      <c r="E1468"/>
      <c r="F1468"/>
      <c r="G1468"/>
      <c r="H1468"/>
      <c r="I1468"/>
      <c r="J1468"/>
      <c r="K1468"/>
      <c r="L1468"/>
    </row>
    <row r="1469" spans="1:12" ht="22.95" customHeight="1" x14ac:dyDescent="0.25">
      <c r="A1469"/>
      <c r="B1469"/>
      <c r="C1469"/>
      <c r="D1469"/>
      <c r="E1469"/>
      <c r="F1469"/>
      <c r="G1469"/>
      <c r="H1469"/>
      <c r="I1469"/>
      <c r="J1469"/>
      <c r="K1469"/>
      <c r="L1469"/>
    </row>
    <row r="1470" spans="1:12" ht="22.95" customHeight="1" x14ac:dyDescent="0.25">
      <c r="A1470"/>
      <c r="B1470"/>
      <c r="C1470"/>
      <c r="D1470"/>
      <c r="E1470"/>
      <c r="F1470"/>
      <c r="G1470"/>
      <c r="H1470"/>
      <c r="I1470"/>
      <c r="J1470"/>
      <c r="K1470"/>
      <c r="L1470"/>
    </row>
    <row r="1471" spans="1:12" ht="22.95" customHeight="1" x14ac:dyDescent="0.25">
      <c r="A1471"/>
      <c r="B1471"/>
      <c r="C1471"/>
      <c r="D1471"/>
      <c r="E1471"/>
      <c r="F1471"/>
      <c r="G1471"/>
      <c r="H1471"/>
      <c r="I1471"/>
      <c r="J1471"/>
      <c r="K1471"/>
      <c r="L1471"/>
    </row>
    <row r="1472" spans="1:12" ht="22.95" customHeight="1" x14ac:dyDescent="0.25">
      <c r="A1472"/>
      <c r="B1472"/>
      <c r="C1472"/>
      <c r="D1472"/>
      <c r="E1472"/>
      <c r="F1472"/>
      <c r="G1472"/>
      <c r="H1472"/>
      <c r="I1472"/>
      <c r="J1472"/>
      <c r="K1472"/>
      <c r="L1472"/>
    </row>
    <row r="1473" spans="1:12" ht="22.95" customHeight="1" x14ac:dyDescent="0.25">
      <c r="A1473"/>
      <c r="B1473"/>
      <c r="C1473"/>
      <c r="D1473"/>
      <c r="E1473"/>
      <c r="F1473"/>
      <c r="G1473"/>
      <c r="H1473"/>
      <c r="I1473"/>
      <c r="J1473"/>
      <c r="K1473"/>
      <c r="L1473"/>
    </row>
    <row r="1474" spans="1:12" ht="22.95" customHeight="1" x14ac:dyDescent="0.25">
      <c r="A1474"/>
      <c r="B1474"/>
      <c r="C1474"/>
      <c r="D1474"/>
      <c r="E1474"/>
      <c r="F1474"/>
      <c r="G1474"/>
      <c r="H1474"/>
      <c r="I1474"/>
      <c r="J1474"/>
      <c r="K1474"/>
      <c r="L1474"/>
    </row>
    <row r="1475" spans="1:12" ht="22.95" customHeight="1" x14ac:dyDescent="0.25">
      <c r="A1475"/>
      <c r="B1475"/>
      <c r="C1475"/>
      <c r="D1475"/>
      <c r="E1475"/>
      <c r="F1475"/>
      <c r="G1475"/>
      <c r="H1475"/>
      <c r="I1475"/>
      <c r="J1475"/>
      <c r="K1475"/>
      <c r="L1475"/>
    </row>
    <row r="1476" spans="1:12" ht="22.95" customHeight="1" x14ac:dyDescent="0.25">
      <c r="A1476"/>
      <c r="B1476"/>
      <c r="C1476"/>
      <c r="D1476"/>
      <c r="E1476"/>
      <c r="F1476"/>
      <c r="G1476"/>
      <c r="H1476"/>
      <c r="I1476"/>
      <c r="J1476"/>
      <c r="K1476"/>
      <c r="L1476"/>
    </row>
    <row r="1477" spans="1:12" ht="22.95" customHeight="1" x14ac:dyDescent="0.25">
      <c r="A1477"/>
      <c r="B1477"/>
      <c r="C1477"/>
      <c r="D1477"/>
      <c r="E1477"/>
      <c r="F1477"/>
      <c r="G1477"/>
      <c r="H1477"/>
      <c r="I1477"/>
      <c r="J1477"/>
      <c r="K1477"/>
      <c r="L1477"/>
    </row>
    <row r="1478" spans="1:12" ht="22.95" customHeight="1" x14ac:dyDescent="0.25">
      <c r="A1478"/>
      <c r="B1478"/>
      <c r="C1478"/>
      <c r="D1478"/>
      <c r="E1478"/>
      <c r="F1478"/>
      <c r="G1478"/>
      <c r="H1478"/>
      <c r="I1478"/>
      <c r="J1478"/>
      <c r="K1478"/>
      <c r="L1478"/>
    </row>
    <row r="1479" spans="1:12" ht="22.95" customHeight="1" x14ac:dyDescent="0.25">
      <c r="A1479"/>
      <c r="B1479"/>
      <c r="C1479"/>
      <c r="D1479"/>
      <c r="E1479"/>
      <c r="F1479"/>
      <c r="G1479"/>
      <c r="H1479"/>
      <c r="I1479"/>
      <c r="J1479"/>
      <c r="K1479"/>
      <c r="L1479"/>
    </row>
    <row r="1480" spans="1:12" ht="22.95" customHeight="1" x14ac:dyDescent="0.25">
      <c r="A1480"/>
      <c r="B1480"/>
      <c r="C1480"/>
      <c r="D1480"/>
      <c r="E1480"/>
      <c r="F1480"/>
      <c r="G1480"/>
      <c r="H1480"/>
      <c r="I1480"/>
      <c r="J1480"/>
      <c r="K1480"/>
      <c r="L1480"/>
    </row>
    <row r="1481" spans="1:12" ht="22.95" customHeight="1" x14ac:dyDescent="0.25">
      <c r="A1481"/>
      <c r="B1481"/>
      <c r="C1481"/>
      <c r="D1481"/>
      <c r="E1481"/>
      <c r="F1481"/>
      <c r="G1481"/>
      <c r="H1481"/>
      <c r="I1481"/>
      <c r="J1481"/>
      <c r="K1481"/>
      <c r="L1481"/>
    </row>
    <row r="1482" spans="1:12" ht="22.95" customHeight="1" x14ac:dyDescent="0.25">
      <c r="A1482"/>
      <c r="B1482"/>
      <c r="C1482"/>
      <c r="D1482"/>
      <c r="E1482"/>
      <c r="F1482"/>
      <c r="G1482"/>
      <c r="H1482"/>
      <c r="I1482"/>
      <c r="J1482"/>
      <c r="K1482"/>
      <c r="L1482"/>
    </row>
    <row r="1483" spans="1:12" ht="22.95" customHeight="1" x14ac:dyDescent="0.25">
      <c r="A1483"/>
      <c r="B1483"/>
      <c r="C1483"/>
      <c r="D1483"/>
      <c r="E1483"/>
      <c r="F1483"/>
      <c r="G1483"/>
      <c r="H1483"/>
      <c r="I1483"/>
      <c r="J1483"/>
      <c r="K1483"/>
      <c r="L1483"/>
    </row>
    <row r="1484" spans="1:12" ht="22.95" customHeight="1" x14ac:dyDescent="0.25">
      <c r="A1484"/>
      <c r="B1484"/>
      <c r="C1484"/>
      <c r="D1484"/>
      <c r="E1484"/>
      <c r="F1484"/>
      <c r="G1484"/>
      <c r="H1484"/>
      <c r="I1484"/>
      <c r="J1484"/>
      <c r="K1484"/>
      <c r="L1484"/>
    </row>
    <row r="1485" spans="1:12" ht="22.95" customHeight="1" x14ac:dyDescent="0.25">
      <c r="A1485"/>
      <c r="B1485"/>
      <c r="C1485"/>
      <c r="D1485"/>
      <c r="E1485"/>
      <c r="F1485"/>
      <c r="G1485"/>
      <c r="H1485"/>
      <c r="I1485"/>
      <c r="J1485"/>
      <c r="K1485"/>
      <c r="L1485"/>
    </row>
    <row r="1486" spans="1:12" ht="22.95" customHeight="1" x14ac:dyDescent="0.25">
      <c r="A1486"/>
      <c r="B1486"/>
      <c r="C1486"/>
      <c r="D1486"/>
      <c r="E1486"/>
      <c r="F1486"/>
      <c r="G1486"/>
      <c r="H1486"/>
      <c r="I1486"/>
      <c r="J1486"/>
      <c r="K1486"/>
      <c r="L1486"/>
    </row>
    <row r="1487" spans="1:12" ht="22.95" customHeight="1" x14ac:dyDescent="0.25">
      <c r="A1487"/>
      <c r="B1487"/>
      <c r="C1487"/>
      <c r="D1487"/>
      <c r="E1487"/>
      <c r="F1487"/>
      <c r="G1487"/>
      <c r="H1487"/>
      <c r="I1487"/>
      <c r="J1487"/>
      <c r="K1487"/>
      <c r="L1487"/>
    </row>
    <row r="1488" spans="1:12" ht="22.95" customHeight="1" x14ac:dyDescent="0.25">
      <c r="A1488"/>
      <c r="B1488"/>
      <c r="C1488"/>
      <c r="D1488"/>
      <c r="E1488"/>
      <c r="F1488"/>
      <c r="G1488"/>
      <c r="H1488"/>
      <c r="I1488"/>
      <c r="J1488"/>
      <c r="K1488"/>
      <c r="L1488"/>
    </row>
    <row r="1489" spans="1:12" ht="22.95" customHeight="1" x14ac:dyDescent="0.25">
      <c r="A1489"/>
      <c r="B1489"/>
      <c r="C1489"/>
      <c r="D1489"/>
      <c r="E1489"/>
      <c r="F1489"/>
      <c r="G1489"/>
      <c r="H1489"/>
      <c r="I1489"/>
      <c r="J1489"/>
      <c r="K1489"/>
      <c r="L1489"/>
    </row>
    <row r="1490" spans="1:12" ht="22.95" customHeight="1" x14ac:dyDescent="0.25">
      <c r="A1490"/>
      <c r="B1490"/>
      <c r="C1490"/>
      <c r="D1490"/>
      <c r="E1490"/>
      <c r="F1490"/>
      <c r="G1490"/>
      <c r="H1490"/>
      <c r="I1490"/>
      <c r="J1490"/>
      <c r="K1490"/>
      <c r="L1490"/>
    </row>
    <row r="1491" spans="1:12" ht="22.95" customHeight="1" x14ac:dyDescent="0.25">
      <c r="A1491"/>
      <c r="B1491"/>
      <c r="C1491"/>
      <c r="D1491"/>
      <c r="E1491"/>
      <c r="F1491"/>
      <c r="G1491"/>
      <c r="H1491"/>
      <c r="I1491"/>
      <c r="J1491"/>
      <c r="K1491"/>
      <c r="L1491"/>
    </row>
    <row r="1492" spans="1:12" ht="22.95" customHeight="1" x14ac:dyDescent="0.25">
      <c r="A1492"/>
      <c r="B1492"/>
      <c r="C1492"/>
      <c r="D1492"/>
      <c r="E1492"/>
      <c r="F1492"/>
      <c r="G1492"/>
      <c r="H1492"/>
      <c r="I1492"/>
      <c r="J1492"/>
      <c r="K1492"/>
      <c r="L1492"/>
    </row>
    <row r="1493" spans="1:12" ht="22.95" customHeight="1" x14ac:dyDescent="0.25">
      <c r="A1493"/>
      <c r="B1493"/>
      <c r="C1493"/>
      <c r="D1493"/>
      <c r="E1493"/>
      <c r="F1493"/>
      <c r="G1493"/>
      <c r="H1493"/>
      <c r="I1493"/>
      <c r="J1493"/>
      <c r="K1493"/>
      <c r="L1493"/>
    </row>
    <row r="1494" spans="1:12" ht="22.95" customHeight="1" x14ac:dyDescent="0.25">
      <c r="A1494"/>
      <c r="B1494"/>
      <c r="C1494"/>
      <c r="D1494"/>
      <c r="E1494"/>
      <c r="F1494"/>
      <c r="G1494"/>
      <c r="H1494"/>
      <c r="I1494"/>
      <c r="J1494"/>
      <c r="K1494"/>
      <c r="L1494"/>
    </row>
    <row r="1495" spans="1:12" ht="22.95" customHeight="1" x14ac:dyDescent="0.25">
      <c r="A1495"/>
      <c r="B1495"/>
      <c r="C1495"/>
      <c r="D1495"/>
      <c r="E1495"/>
      <c r="F1495"/>
      <c r="G1495"/>
      <c r="H1495"/>
      <c r="I1495"/>
      <c r="J1495"/>
      <c r="K1495"/>
      <c r="L1495"/>
    </row>
    <row r="1496" spans="1:12" ht="22.95" customHeight="1" x14ac:dyDescent="0.25">
      <c r="A1496"/>
      <c r="B1496"/>
      <c r="C1496"/>
      <c r="D1496"/>
      <c r="E1496"/>
      <c r="F1496"/>
      <c r="G1496"/>
      <c r="H1496"/>
      <c r="I1496"/>
      <c r="J1496"/>
      <c r="K1496"/>
      <c r="L1496"/>
    </row>
    <row r="1497" spans="1:12" ht="22.95" customHeight="1" x14ac:dyDescent="0.25">
      <c r="A1497"/>
      <c r="B1497"/>
      <c r="C1497"/>
      <c r="D1497"/>
      <c r="E1497"/>
      <c r="F1497"/>
      <c r="G1497"/>
      <c r="H1497"/>
      <c r="I1497"/>
      <c r="J1497"/>
      <c r="K1497"/>
      <c r="L1497"/>
    </row>
    <row r="1498" spans="1:12" ht="22.95" customHeight="1" x14ac:dyDescent="0.25">
      <c r="A1498"/>
      <c r="B1498"/>
      <c r="C1498"/>
      <c r="D1498"/>
      <c r="E1498"/>
      <c r="F1498"/>
      <c r="G1498"/>
      <c r="H1498"/>
      <c r="I1498"/>
      <c r="J1498"/>
      <c r="K1498"/>
      <c r="L1498"/>
    </row>
    <row r="1499" spans="1:12" ht="22.95" customHeight="1" x14ac:dyDescent="0.25">
      <c r="A1499"/>
      <c r="B1499"/>
      <c r="C1499"/>
      <c r="D1499"/>
      <c r="E1499"/>
      <c r="F1499"/>
      <c r="G1499"/>
      <c r="H1499"/>
      <c r="I1499"/>
      <c r="J1499"/>
      <c r="K1499"/>
      <c r="L1499"/>
    </row>
    <row r="1500" spans="1:12" ht="22.95" customHeight="1" x14ac:dyDescent="0.25">
      <c r="A1500"/>
      <c r="B1500"/>
      <c r="C1500"/>
      <c r="D1500"/>
      <c r="E1500"/>
      <c r="F1500"/>
      <c r="G1500"/>
      <c r="H1500"/>
      <c r="I1500"/>
      <c r="J1500"/>
      <c r="K1500"/>
      <c r="L1500"/>
    </row>
    <row r="1501" spans="1:12" ht="22.95" customHeight="1" x14ac:dyDescent="0.25">
      <c r="A1501"/>
      <c r="B1501"/>
      <c r="C1501"/>
      <c r="D1501"/>
      <c r="E1501"/>
      <c r="F1501"/>
      <c r="G1501"/>
      <c r="H1501"/>
      <c r="I1501"/>
      <c r="J1501"/>
      <c r="K1501"/>
      <c r="L1501"/>
    </row>
    <row r="1502" spans="1:12" ht="22.95" customHeight="1" x14ac:dyDescent="0.25">
      <c r="A1502"/>
      <c r="B1502"/>
      <c r="C1502"/>
      <c r="D1502"/>
      <c r="E1502"/>
      <c r="F1502"/>
      <c r="G1502"/>
      <c r="H1502"/>
      <c r="I1502"/>
      <c r="J1502"/>
      <c r="K1502"/>
      <c r="L1502"/>
    </row>
    <row r="1503" spans="1:12" ht="22.95" customHeight="1" x14ac:dyDescent="0.25">
      <c r="A1503"/>
      <c r="B1503"/>
      <c r="C1503"/>
      <c r="D1503"/>
      <c r="E1503"/>
      <c r="F1503"/>
      <c r="G1503"/>
      <c r="H1503"/>
      <c r="I1503"/>
      <c r="J1503"/>
      <c r="K1503"/>
      <c r="L1503"/>
    </row>
    <row r="1504" spans="1:12" ht="22.95" customHeight="1" x14ac:dyDescent="0.25">
      <c r="A1504"/>
      <c r="B1504"/>
      <c r="C1504"/>
      <c r="D1504"/>
      <c r="E1504"/>
      <c r="F1504"/>
      <c r="G1504"/>
      <c r="H1504"/>
      <c r="I1504"/>
      <c r="J1504"/>
      <c r="K1504"/>
      <c r="L1504"/>
    </row>
    <row r="1505" spans="1:12" ht="22.95" customHeight="1" x14ac:dyDescent="0.25">
      <c r="A1505"/>
      <c r="B1505"/>
      <c r="C1505"/>
      <c r="D1505"/>
      <c r="E1505"/>
      <c r="F1505"/>
      <c r="G1505"/>
      <c r="H1505"/>
      <c r="I1505"/>
      <c r="J1505"/>
      <c r="K1505"/>
      <c r="L1505"/>
    </row>
    <row r="1506" spans="1:12" ht="22.95" customHeight="1" x14ac:dyDescent="0.25">
      <c r="A1506"/>
      <c r="B1506"/>
      <c r="C1506"/>
      <c r="D1506"/>
      <c r="E1506"/>
      <c r="F1506"/>
      <c r="G1506"/>
      <c r="H1506"/>
      <c r="I1506"/>
      <c r="J1506"/>
      <c r="K1506"/>
      <c r="L1506"/>
    </row>
    <row r="1507" spans="1:12" ht="22.95" customHeight="1" x14ac:dyDescent="0.25">
      <c r="A1507"/>
      <c r="B1507"/>
      <c r="C1507"/>
      <c r="D1507"/>
      <c r="E1507"/>
      <c r="F1507"/>
      <c r="G1507"/>
      <c r="H1507"/>
      <c r="I1507"/>
      <c r="J1507"/>
      <c r="K1507"/>
      <c r="L1507"/>
    </row>
    <row r="1508" spans="1:12" ht="22.95" customHeight="1" x14ac:dyDescent="0.25">
      <c r="A1508"/>
      <c r="B1508"/>
      <c r="C1508"/>
      <c r="D1508"/>
      <c r="E1508"/>
      <c r="F1508"/>
      <c r="G1508"/>
      <c r="H1508"/>
      <c r="I1508"/>
      <c r="J1508"/>
      <c r="K1508"/>
      <c r="L1508"/>
    </row>
    <row r="1509" spans="1:12" ht="22.95" customHeight="1" x14ac:dyDescent="0.25">
      <c r="A1509"/>
      <c r="B1509"/>
      <c r="C1509"/>
      <c r="D1509"/>
      <c r="E1509"/>
      <c r="F1509"/>
      <c r="G1509"/>
      <c r="H1509"/>
      <c r="I1509"/>
      <c r="J1509"/>
      <c r="K1509"/>
      <c r="L1509"/>
    </row>
    <row r="1510" spans="1:12" ht="22.95" customHeight="1" x14ac:dyDescent="0.25">
      <c r="A1510"/>
      <c r="B1510"/>
      <c r="C1510"/>
      <c r="D1510"/>
      <c r="E1510"/>
      <c r="F1510"/>
      <c r="G1510"/>
      <c r="H1510"/>
      <c r="I1510"/>
      <c r="J1510"/>
      <c r="K1510"/>
      <c r="L1510"/>
    </row>
    <row r="1511" spans="1:12" ht="22.95" customHeight="1" x14ac:dyDescent="0.25">
      <c r="A1511"/>
      <c r="B1511"/>
      <c r="C1511"/>
      <c r="D1511"/>
      <c r="E1511"/>
      <c r="F1511"/>
      <c r="G1511"/>
      <c r="H1511"/>
      <c r="I1511"/>
      <c r="J1511"/>
      <c r="K1511"/>
      <c r="L1511"/>
    </row>
    <row r="1512" spans="1:12" ht="22.95" customHeight="1" x14ac:dyDescent="0.25">
      <c r="A1512"/>
      <c r="B1512"/>
      <c r="C1512"/>
      <c r="D1512"/>
      <c r="E1512"/>
      <c r="F1512"/>
      <c r="G1512"/>
      <c r="H1512"/>
      <c r="I1512"/>
      <c r="J1512"/>
      <c r="K1512"/>
      <c r="L1512"/>
    </row>
    <row r="1513" spans="1:12" ht="22.95" customHeight="1" x14ac:dyDescent="0.25">
      <c r="A1513"/>
      <c r="B1513"/>
      <c r="C1513"/>
      <c r="D1513"/>
      <c r="E1513"/>
      <c r="F1513"/>
      <c r="G1513"/>
      <c r="H1513"/>
      <c r="I1513"/>
      <c r="J1513"/>
      <c r="K1513"/>
      <c r="L1513"/>
    </row>
    <row r="1514" spans="1:12" ht="22.95" customHeight="1" x14ac:dyDescent="0.25">
      <c r="A1514"/>
      <c r="B1514"/>
      <c r="C1514"/>
      <c r="D1514"/>
      <c r="E1514"/>
      <c r="F1514"/>
      <c r="G1514"/>
      <c r="H1514"/>
      <c r="I1514"/>
      <c r="J1514"/>
      <c r="K1514"/>
      <c r="L1514"/>
    </row>
    <row r="1515" spans="1:12" ht="22.95" customHeight="1" x14ac:dyDescent="0.25">
      <c r="A1515"/>
      <c r="B1515"/>
      <c r="C1515"/>
      <c r="D1515"/>
      <c r="E1515"/>
      <c r="F1515"/>
      <c r="G1515"/>
      <c r="H1515"/>
      <c r="I1515"/>
      <c r="J1515"/>
      <c r="K1515"/>
      <c r="L1515"/>
    </row>
    <row r="1516" spans="1:12" ht="22.95" customHeight="1" x14ac:dyDescent="0.25">
      <c r="A1516"/>
      <c r="B1516"/>
      <c r="C1516"/>
      <c r="D1516"/>
      <c r="E1516"/>
      <c r="F1516"/>
      <c r="G1516"/>
      <c r="H1516"/>
      <c r="I1516"/>
      <c r="J1516"/>
      <c r="K1516"/>
      <c r="L1516"/>
    </row>
    <row r="1517" spans="1:12" ht="22.95" customHeight="1" x14ac:dyDescent="0.25">
      <c r="A1517"/>
      <c r="B1517"/>
      <c r="C1517"/>
      <c r="D1517"/>
      <c r="E1517"/>
      <c r="F1517"/>
      <c r="G1517"/>
      <c r="H1517"/>
      <c r="I1517"/>
      <c r="J1517"/>
      <c r="K1517"/>
      <c r="L1517"/>
    </row>
    <row r="1518" spans="1:12" ht="22.95" customHeight="1" x14ac:dyDescent="0.25">
      <c r="A1518"/>
      <c r="B1518"/>
      <c r="C1518"/>
      <c r="D1518"/>
      <c r="E1518"/>
      <c r="F1518"/>
      <c r="G1518"/>
      <c r="H1518"/>
      <c r="I1518"/>
      <c r="J1518"/>
      <c r="K1518"/>
      <c r="L1518"/>
    </row>
    <row r="1519" spans="1:12" ht="22.95" customHeight="1" x14ac:dyDescent="0.25">
      <c r="A1519"/>
      <c r="B1519"/>
      <c r="C1519"/>
      <c r="D1519"/>
      <c r="E1519"/>
      <c r="F1519"/>
      <c r="G1519"/>
      <c r="H1519"/>
      <c r="I1519"/>
      <c r="J1519"/>
      <c r="K1519"/>
      <c r="L1519"/>
    </row>
    <row r="1520" spans="1:12" ht="22.95" customHeight="1" x14ac:dyDescent="0.25">
      <c r="A1520"/>
      <c r="B1520"/>
      <c r="C1520"/>
      <c r="D1520"/>
      <c r="E1520"/>
      <c r="F1520"/>
      <c r="G1520"/>
      <c r="H1520"/>
      <c r="I1520"/>
      <c r="J1520"/>
      <c r="K1520"/>
      <c r="L1520"/>
    </row>
    <row r="1521" spans="1:12" ht="22.95" customHeight="1" x14ac:dyDescent="0.25">
      <c r="A1521"/>
      <c r="B1521"/>
      <c r="C1521"/>
      <c r="D1521"/>
      <c r="E1521"/>
      <c r="F1521"/>
      <c r="G1521"/>
      <c r="H1521"/>
      <c r="I1521"/>
      <c r="J1521"/>
      <c r="K1521"/>
      <c r="L1521"/>
    </row>
    <row r="1522" spans="1:12" ht="22.95" customHeight="1" x14ac:dyDescent="0.25">
      <c r="A1522"/>
      <c r="B1522"/>
      <c r="C1522"/>
      <c r="D1522"/>
      <c r="E1522"/>
      <c r="F1522"/>
      <c r="G1522"/>
      <c r="H1522"/>
      <c r="I1522"/>
      <c r="J1522"/>
      <c r="K1522"/>
      <c r="L1522"/>
    </row>
    <row r="1523" spans="1:12" ht="22.95" customHeight="1" x14ac:dyDescent="0.25">
      <c r="A1523"/>
      <c r="B1523"/>
      <c r="C1523"/>
      <c r="D1523"/>
      <c r="E1523"/>
      <c r="F1523"/>
      <c r="G1523"/>
      <c r="H1523"/>
      <c r="I1523"/>
      <c r="J1523"/>
      <c r="K1523"/>
      <c r="L1523"/>
    </row>
    <row r="1524" spans="1:12" ht="22.95" customHeight="1" x14ac:dyDescent="0.25">
      <c r="A1524"/>
      <c r="B1524"/>
      <c r="C1524"/>
      <c r="D1524"/>
      <c r="E1524"/>
      <c r="F1524"/>
      <c r="G1524"/>
      <c r="H1524"/>
      <c r="I1524"/>
      <c r="J1524"/>
      <c r="K1524"/>
      <c r="L1524"/>
    </row>
    <row r="1525" spans="1:12" ht="22.95" customHeight="1" x14ac:dyDescent="0.25">
      <c r="A1525"/>
      <c r="B1525"/>
      <c r="C1525"/>
      <c r="D1525"/>
      <c r="E1525"/>
      <c r="F1525"/>
      <c r="G1525"/>
      <c r="H1525"/>
      <c r="I1525"/>
      <c r="J1525"/>
      <c r="K1525"/>
      <c r="L1525"/>
    </row>
    <row r="1526" spans="1:12" ht="22.95" customHeight="1" x14ac:dyDescent="0.25">
      <c r="A1526"/>
      <c r="B1526"/>
      <c r="C1526"/>
      <c r="D1526"/>
      <c r="E1526"/>
      <c r="F1526"/>
      <c r="G1526"/>
      <c r="H1526"/>
      <c r="I1526"/>
      <c r="J1526"/>
      <c r="K1526"/>
      <c r="L1526"/>
    </row>
    <row r="1527" spans="1:12" ht="21" customHeight="1" x14ac:dyDescent="0.25">
      <c r="A1527"/>
      <c r="B1527"/>
      <c r="C1527"/>
      <c r="D1527"/>
      <c r="E1527"/>
      <c r="F1527"/>
      <c r="G1527"/>
      <c r="H1527"/>
      <c r="I1527"/>
      <c r="J1527"/>
      <c r="K1527"/>
      <c r="L1527"/>
    </row>
    <row r="1528" spans="1:12" ht="21" customHeight="1" x14ac:dyDescent="0.25">
      <c r="A1528"/>
      <c r="B1528"/>
      <c r="C1528"/>
      <c r="D1528"/>
      <c r="E1528"/>
      <c r="F1528"/>
      <c r="G1528"/>
      <c r="H1528"/>
      <c r="I1528"/>
      <c r="J1528"/>
      <c r="K1528"/>
      <c r="L1528"/>
    </row>
    <row r="1529" spans="1:12" ht="100.2" customHeight="1" x14ac:dyDescent="0.25">
      <c r="A1529"/>
      <c r="B1529"/>
      <c r="C1529"/>
      <c r="D1529"/>
      <c r="E1529"/>
      <c r="F1529"/>
      <c r="G1529"/>
      <c r="H1529"/>
      <c r="I1529"/>
      <c r="J1529"/>
      <c r="K1529"/>
      <c r="L1529"/>
    </row>
    <row r="1530" spans="1:12" ht="19.95" customHeight="1" x14ac:dyDescent="0.25">
      <c r="A1530"/>
      <c r="B1530"/>
      <c r="C1530"/>
      <c r="D1530"/>
      <c r="E1530"/>
      <c r="F1530"/>
      <c r="G1530"/>
      <c r="H1530"/>
      <c r="I1530"/>
      <c r="J1530"/>
      <c r="K1530"/>
      <c r="L1530"/>
    </row>
    <row r="1531" spans="1:12" ht="22.95" customHeight="1" x14ac:dyDescent="0.25">
      <c r="A1531"/>
      <c r="B1531"/>
      <c r="C1531"/>
      <c r="D1531"/>
      <c r="E1531"/>
      <c r="F1531"/>
      <c r="G1531"/>
      <c r="H1531"/>
      <c r="I1531"/>
      <c r="J1531"/>
      <c r="K1531"/>
      <c r="L1531"/>
    </row>
    <row r="1532" spans="1:12" ht="22.95" customHeight="1" x14ac:dyDescent="0.25">
      <c r="A1532"/>
      <c r="B1532"/>
      <c r="C1532"/>
      <c r="D1532"/>
      <c r="E1532"/>
      <c r="F1532"/>
      <c r="G1532"/>
      <c r="H1532"/>
      <c r="I1532"/>
      <c r="J1532"/>
      <c r="K1532"/>
      <c r="L1532"/>
    </row>
    <row r="1533" spans="1:12" ht="22.95" customHeight="1" x14ac:dyDescent="0.25">
      <c r="A1533"/>
      <c r="B1533"/>
      <c r="C1533"/>
      <c r="D1533"/>
      <c r="E1533"/>
      <c r="F1533"/>
      <c r="G1533"/>
      <c r="H1533"/>
      <c r="I1533"/>
      <c r="J1533"/>
      <c r="K1533"/>
      <c r="L1533"/>
    </row>
    <row r="1534" spans="1:12" ht="22.95" customHeight="1" x14ac:dyDescent="0.25">
      <c r="A1534"/>
      <c r="B1534"/>
      <c r="C1534"/>
      <c r="D1534"/>
      <c r="E1534"/>
      <c r="F1534"/>
      <c r="G1534"/>
      <c r="H1534"/>
      <c r="I1534"/>
      <c r="J1534"/>
      <c r="K1534"/>
      <c r="L1534"/>
    </row>
    <row r="1535" spans="1:12" ht="22.95" customHeight="1" x14ac:dyDescent="0.25">
      <c r="A1535"/>
      <c r="B1535"/>
      <c r="C1535"/>
      <c r="D1535"/>
      <c r="E1535"/>
      <c r="F1535"/>
      <c r="G1535"/>
      <c r="H1535"/>
      <c r="I1535"/>
      <c r="J1535"/>
      <c r="K1535"/>
      <c r="L1535"/>
    </row>
    <row r="1536" spans="1:12" ht="22.95" customHeight="1" x14ac:dyDescent="0.25">
      <c r="A1536"/>
      <c r="B1536"/>
      <c r="C1536"/>
      <c r="D1536"/>
      <c r="E1536"/>
      <c r="F1536"/>
      <c r="G1536"/>
      <c r="H1536"/>
      <c r="I1536"/>
      <c r="J1536"/>
      <c r="K1536"/>
      <c r="L1536"/>
    </row>
    <row r="1537" spans="1:12" ht="22.95" customHeight="1" x14ac:dyDescent="0.25">
      <c r="A1537"/>
      <c r="B1537"/>
      <c r="C1537"/>
      <c r="D1537"/>
      <c r="E1537"/>
      <c r="F1537"/>
      <c r="G1537"/>
      <c r="H1537"/>
      <c r="I1537"/>
      <c r="J1537"/>
      <c r="K1537"/>
      <c r="L1537"/>
    </row>
    <row r="1538" spans="1:12" ht="22.95" customHeight="1" x14ac:dyDescent="0.25">
      <c r="A1538"/>
      <c r="B1538"/>
      <c r="C1538"/>
      <c r="D1538"/>
      <c r="E1538"/>
      <c r="F1538"/>
      <c r="G1538"/>
      <c r="H1538"/>
      <c r="I1538"/>
      <c r="J1538"/>
      <c r="K1538"/>
      <c r="L1538"/>
    </row>
    <row r="1539" spans="1:12" ht="22.95" customHeight="1" x14ac:dyDescent="0.25">
      <c r="A1539"/>
      <c r="B1539"/>
      <c r="C1539"/>
      <c r="D1539"/>
      <c r="E1539"/>
      <c r="F1539"/>
      <c r="G1539"/>
      <c r="H1539"/>
      <c r="I1539"/>
      <c r="J1539"/>
      <c r="K1539"/>
      <c r="L1539"/>
    </row>
    <row r="1540" spans="1:12" ht="22.95" customHeight="1" x14ac:dyDescent="0.25">
      <c r="A1540"/>
      <c r="B1540"/>
      <c r="C1540"/>
      <c r="D1540"/>
      <c r="E1540"/>
      <c r="F1540"/>
      <c r="G1540"/>
      <c r="H1540"/>
      <c r="I1540"/>
      <c r="J1540"/>
      <c r="K1540"/>
      <c r="L1540"/>
    </row>
    <row r="1541" spans="1:12" ht="22.95" customHeight="1" x14ac:dyDescent="0.25">
      <c r="A1541"/>
      <c r="B1541"/>
      <c r="C1541"/>
      <c r="D1541"/>
      <c r="E1541"/>
      <c r="F1541"/>
      <c r="G1541"/>
      <c r="H1541"/>
      <c r="I1541"/>
      <c r="J1541"/>
      <c r="K1541"/>
      <c r="L1541"/>
    </row>
    <row r="1542" spans="1:12" ht="22.95" customHeight="1" x14ac:dyDescent="0.25">
      <c r="A1542"/>
      <c r="B1542"/>
      <c r="C1542"/>
      <c r="D1542"/>
      <c r="E1542"/>
      <c r="F1542"/>
      <c r="G1542"/>
      <c r="H1542"/>
      <c r="I1542"/>
      <c r="J1542"/>
      <c r="K1542"/>
      <c r="L1542"/>
    </row>
    <row r="1543" spans="1:12" ht="22.95" customHeight="1" x14ac:dyDescent="0.25">
      <c r="A1543"/>
      <c r="B1543"/>
      <c r="C1543"/>
      <c r="D1543"/>
      <c r="E1543"/>
      <c r="F1543"/>
      <c r="G1543"/>
      <c r="H1543"/>
      <c r="I1543"/>
      <c r="J1543"/>
      <c r="K1543"/>
      <c r="L1543"/>
    </row>
    <row r="1544" spans="1:12" ht="22.95" customHeight="1" x14ac:dyDescent="0.25">
      <c r="A1544"/>
      <c r="B1544"/>
      <c r="C1544"/>
      <c r="D1544"/>
      <c r="E1544"/>
      <c r="F1544"/>
      <c r="G1544"/>
      <c r="H1544"/>
      <c r="I1544"/>
      <c r="J1544"/>
      <c r="K1544"/>
      <c r="L1544"/>
    </row>
    <row r="1545" spans="1:12" ht="22.95" customHeight="1" x14ac:dyDescent="0.25">
      <c r="A1545"/>
      <c r="B1545"/>
      <c r="C1545"/>
      <c r="D1545"/>
      <c r="E1545"/>
      <c r="F1545"/>
      <c r="G1545"/>
      <c r="H1545"/>
      <c r="I1545"/>
      <c r="J1545"/>
      <c r="K1545"/>
      <c r="L1545"/>
    </row>
    <row r="1546" spans="1:12" ht="22.95" customHeight="1" x14ac:dyDescent="0.25">
      <c r="A1546"/>
      <c r="B1546"/>
      <c r="C1546"/>
      <c r="D1546"/>
      <c r="E1546"/>
      <c r="F1546"/>
      <c r="G1546"/>
      <c r="H1546"/>
      <c r="I1546"/>
      <c r="J1546"/>
      <c r="K1546"/>
      <c r="L1546"/>
    </row>
    <row r="1547" spans="1:12" ht="22.95" customHeight="1" x14ac:dyDescent="0.25">
      <c r="A1547"/>
      <c r="B1547"/>
      <c r="C1547"/>
      <c r="D1547"/>
      <c r="E1547"/>
      <c r="F1547"/>
      <c r="G1547"/>
      <c r="H1547"/>
      <c r="I1547"/>
      <c r="J1547"/>
      <c r="K1547"/>
      <c r="L1547"/>
    </row>
    <row r="1548" spans="1:12" ht="22.95" customHeight="1" x14ac:dyDescent="0.25">
      <c r="A1548"/>
      <c r="B1548"/>
      <c r="C1548"/>
      <c r="D1548"/>
      <c r="E1548"/>
      <c r="F1548"/>
      <c r="G1548"/>
      <c r="H1548"/>
      <c r="I1548"/>
      <c r="J1548"/>
      <c r="K1548"/>
      <c r="L1548"/>
    </row>
    <row r="1549" spans="1:12" ht="22.95" customHeight="1" x14ac:dyDescent="0.25">
      <c r="A1549"/>
      <c r="B1549"/>
      <c r="C1549"/>
      <c r="D1549"/>
      <c r="E1549"/>
      <c r="F1549"/>
      <c r="G1549"/>
      <c r="H1549"/>
      <c r="I1549"/>
      <c r="J1549"/>
      <c r="K1549"/>
      <c r="L1549"/>
    </row>
    <row r="1550" spans="1:12" ht="22.95" customHeight="1" x14ac:dyDescent="0.25">
      <c r="A1550"/>
      <c r="B1550"/>
      <c r="C1550"/>
      <c r="D1550"/>
      <c r="E1550"/>
      <c r="F1550"/>
      <c r="G1550"/>
      <c r="H1550"/>
      <c r="I1550"/>
      <c r="J1550"/>
      <c r="K1550"/>
      <c r="L1550"/>
    </row>
    <row r="1551" spans="1:12" ht="22.95" customHeight="1" x14ac:dyDescent="0.25">
      <c r="A1551"/>
      <c r="B1551"/>
      <c r="C1551"/>
      <c r="D1551"/>
      <c r="E1551"/>
      <c r="F1551"/>
      <c r="G1551"/>
      <c r="H1551"/>
      <c r="I1551"/>
      <c r="J1551"/>
      <c r="K1551"/>
      <c r="L1551"/>
    </row>
    <row r="1552" spans="1:12" ht="22.95" customHeight="1" x14ac:dyDescent="0.25">
      <c r="A1552"/>
      <c r="B1552"/>
      <c r="C1552"/>
      <c r="D1552"/>
      <c r="E1552"/>
      <c r="F1552"/>
      <c r="G1552"/>
      <c r="H1552"/>
      <c r="I1552"/>
      <c r="J1552"/>
      <c r="K1552"/>
      <c r="L1552"/>
    </row>
    <row r="1553" spans="1:12" ht="22.95" customHeight="1" x14ac:dyDescent="0.25">
      <c r="A1553"/>
      <c r="B1553"/>
      <c r="C1553"/>
      <c r="D1553"/>
      <c r="E1553"/>
      <c r="F1553"/>
      <c r="G1553"/>
      <c r="H1553"/>
      <c r="I1553"/>
      <c r="J1553"/>
      <c r="K1553"/>
      <c r="L1553"/>
    </row>
    <row r="1554" spans="1:12" ht="22.95" customHeight="1" x14ac:dyDescent="0.25">
      <c r="A1554"/>
      <c r="B1554"/>
      <c r="C1554"/>
      <c r="D1554"/>
      <c r="E1554"/>
      <c r="F1554"/>
      <c r="G1554"/>
      <c r="H1554"/>
      <c r="I1554"/>
      <c r="J1554"/>
      <c r="K1554"/>
      <c r="L1554"/>
    </row>
    <row r="1555" spans="1:12" ht="22.95" customHeight="1" x14ac:dyDescent="0.25">
      <c r="A1555"/>
      <c r="B1555"/>
      <c r="C1555"/>
      <c r="D1555"/>
      <c r="E1555"/>
      <c r="F1555"/>
      <c r="G1555"/>
      <c r="H1555"/>
      <c r="I1555"/>
      <c r="J1555"/>
      <c r="K1555"/>
      <c r="L1555"/>
    </row>
    <row r="1556" spans="1:12" ht="22.95" customHeight="1" x14ac:dyDescent="0.25">
      <c r="A1556"/>
      <c r="B1556"/>
      <c r="C1556"/>
      <c r="D1556"/>
      <c r="E1556"/>
      <c r="F1556"/>
      <c r="G1556"/>
      <c r="H1556"/>
      <c r="I1556"/>
      <c r="J1556"/>
      <c r="K1556"/>
      <c r="L1556"/>
    </row>
    <row r="1557" spans="1:12" ht="22.95" customHeight="1" x14ac:dyDescent="0.25">
      <c r="A1557"/>
      <c r="B1557"/>
      <c r="C1557"/>
      <c r="D1557"/>
      <c r="E1557"/>
      <c r="F1557"/>
      <c r="G1557"/>
      <c r="H1557"/>
      <c r="I1557"/>
      <c r="J1557"/>
      <c r="K1557"/>
      <c r="L1557"/>
    </row>
    <row r="1558" spans="1:12" ht="22.95" customHeight="1" x14ac:dyDescent="0.25">
      <c r="A1558"/>
      <c r="B1558"/>
      <c r="C1558"/>
      <c r="D1558"/>
      <c r="E1558"/>
      <c r="F1558"/>
      <c r="G1558"/>
      <c r="H1558"/>
      <c r="I1558"/>
      <c r="J1558"/>
      <c r="K1558"/>
      <c r="L1558"/>
    </row>
    <row r="1559" spans="1:12" ht="22.95" customHeight="1" x14ac:dyDescent="0.25">
      <c r="A1559"/>
      <c r="B1559"/>
      <c r="C1559"/>
      <c r="D1559"/>
      <c r="E1559"/>
      <c r="F1559"/>
      <c r="G1559"/>
      <c r="H1559"/>
      <c r="I1559"/>
      <c r="J1559"/>
      <c r="K1559"/>
      <c r="L1559"/>
    </row>
    <row r="1560" spans="1:12" ht="22.95" customHeight="1" x14ac:dyDescent="0.25">
      <c r="A1560"/>
      <c r="B1560"/>
      <c r="C1560"/>
      <c r="D1560"/>
      <c r="E1560"/>
      <c r="F1560"/>
      <c r="G1560"/>
      <c r="H1560"/>
      <c r="I1560"/>
      <c r="J1560"/>
      <c r="K1560"/>
      <c r="L1560"/>
    </row>
    <row r="1561" spans="1:12" ht="22.95" customHeight="1" x14ac:dyDescent="0.25">
      <c r="A1561"/>
      <c r="B1561"/>
      <c r="C1561"/>
      <c r="D1561"/>
      <c r="E1561"/>
      <c r="F1561"/>
      <c r="G1561"/>
      <c r="H1561"/>
      <c r="I1561"/>
      <c r="J1561"/>
      <c r="K1561"/>
      <c r="L1561"/>
    </row>
    <row r="1562" spans="1:12" ht="22.95" customHeight="1" x14ac:dyDescent="0.25">
      <c r="A1562"/>
      <c r="B1562"/>
      <c r="C1562"/>
      <c r="D1562"/>
      <c r="E1562"/>
      <c r="F1562"/>
      <c r="G1562"/>
      <c r="H1562"/>
      <c r="I1562"/>
      <c r="J1562"/>
      <c r="K1562"/>
      <c r="L1562"/>
    </row>
    <row r="1563" spans="1:12" ht="22.95" customHeight="1" x14ac:dyDescent="0.25">
      <c r="A1563"/>
      <c r="B1563"/>
      <c r="C1563"/>
      <c r="D1563"/>
      <c r="E1563"/>
      <c r="F1563"/>
      <c r="G1563"/>
      <c r="H1563"/>
      <c r="I1563"/>
      <c r="J1563"/>
      <c r="K1563"/>
      <c r="L1563"/>
    </row>
    <row r="1564" spans="1:12" ht="22.95" customHeight="1" x14ac:dyDescent="0.25">
      <c r="A1564"/>
      <c r="B1564"/>
      <c r="C1564"/>
      <c r="D1564"/>
      <c r="E1564"/>
      <c r="F1564"/>
      <c r="G1564"/>
      <c r="H1564"/>
      <c r="I1564"/>
      <c r="J1564"/>
      <c r="K1564"/>
      <c r="L1564"/>
    </row>
    <row r="1565" spans="1:12" ht="22.95" customHeight="1" x14ac:dyDescent="0.25">
      <c r="A1565"/>
      <c r="B1565"/>
      <c r="C1565"/>
      <c r="D1565"/>
      <c r="E1565"/>
      <c r="F1565"/>
      <c r="G1565"/>
      <c r="H1565"/>
      <c r="I1565"/>
      <c r="J1565"/>
      <c r="K1565"/>
      <c r="L1565"/>
    </row>
    <row r="1566" spans="1:12" ht="22.95" customHeight="1" x14ac:dyDescent="0.25">
      <c r="A1566"/>
      <c r="B1566"/>
      <c r="C1566"/>
      <c r="D1566"/>
      <c r="E1566"/>
      <c r="F1566"/>
      <c r="G1566"/>
      <c r="H1566"/>
      <c r="I1566"/>
      <c r="J1566"/>
      <c r="K1566"/>
      <c r="L1566"/>
    </row>
    <row r="1567" spans="1:12" ht="22.95" customHeight="1" x14ac:dyDescent="0.25">
      <c r="A1567"/>
      <c r="B1567"/>
      <c r="C1567"/>
      <c r="D1567"/>
      <c r="E1567"/>
      <c r="F1567"/>
      <c r="G1567"/>
      <c r="H1567"/>
      <c r="I1567"/>
      <c r="J1567"/>
      <c r="K1567"/>
      <c r="L1567"/>
    </row>
    <row r="1568" spans="1:12" ht="22.95" customHeight="1" x14ac:dyDescent="0.25">
      <c r="A1568"/>
      <c r="B1568"/>
      <c r="C1568"/>
      <c r="D1568"/>
      <c r="E1568"/>
      <c r="F1568"/>
      <c r="G1568"/>
      <c r="H1568"/>
      <c r="I1568"/>
      <c r="J1568"/>
      <c r="K1568"/>
      <c r="L1568"/>
    </row>
    <row r="1569" spans="1:12" ht="22.95" customHeight="1" x14ac:dyDescent="0.25">
      <c r="A1569"/>
      <c r="B1569"/>
      <c r="C1569"/>
      <c r="D1569"/>
      <c r="E1569"/>
      <c r="F1569"/>
      <c r="G1569"/>
      <c r="H1569"/>
      <c r="I1569"/>
      <c r="J1569"/>
      <c r="K1569"/>
      <c r="L1569"/>
    </row>
    <row r="1570" spans="1:12" ht="22.95" customHeight="1" x14ac:dyDescent="0.25">
      <c r="A1570"/>
      <c r="B1570"/>
      <c r="C1570"/>
      <c r="D1570"/>
      <c r="E1570"/>
      <c r="F1570"/>
      <c r="G1570"/>
      <c r="H1570"/>
      <c r="I1570"/>
      <c r="J1570"/>
      <c r="K1570"/>
      <c r="L1570"/>
    </row>
    <row r="1571" spans="1:12" ht="22.95" customHeight="1" x14ac:dyDescent="0.25">
      <c r="A1571"/>
      <c r="B1571"/>
      <c r="C1571"/>
      <c r="D1571"/>
      <c r="E1571"/>
      <c r="F1571"/>
      <c r="G1571"/>
      <c r="H1571"/>
      <c r="I1571"/>
      <c r="J1571"/>
      <c r="K1571"/>
      <c r="L1571"/>
    </row>
    <row r="1572" spans="1:12" ht="22.95" customHeight="1" x14ac:dyDescent="0.25">
      <c r="A1572"/>
      <c r="B1572"/>
      <c r="C1572"/>
      <c r="D1572"/>
      <c r="E1572"/>
      <c r="F1572"/>
      <c r="G1572"/>
      <c r="H1572"/>
      <c r="I1572"/>
      <c r="J1572"/>
      <c r="K1572"/>
      <c r="L1572"/>
    </row>
    <row r="1573" spans="1:12" ht="22.95" customHeight="1" x14ac:dyDescent="0.25">
      <c r="A1573"/>
      <c r="B1573"/>
      <c r="C1573"/>
      <c r="D1573"/>
      <c r="E1573"/>
      <c r="F1573"/>
      <c r="G1573"/>
      <c r="H1573"/>
      <c r="I1573"/>
      <c r="J1573"/>
      <c r="K1573"/>
      <c r="L1573"/>
    </row>
    <row r="1574" spans="1:12" ht="22.95" customHeight="1" x14ac:dyDescent="0.25">
      <c r="A1574"/>
      <c r="B1574"/>
      <c r="C1574"/>
      <c r="D1574"/>
      <c r="E1574"/>
      <c r="F1574"/>
      <c r="G1574"/>
      <c r="H1574"/>
      <c r="I1574"/>
      <c r="J1574"/>
      <c r="K1574"/>
      <c r="L1574"/>
    </row>
    <row r="1575" spans="1:12" ht="22.95" customHeight="1" x14ac:dyDescent="0.25">
      <c r="A1575"/>
      <c r="B1575"/>
      <c r="C1575"/>
      <c r="D1575"/>
      <c r="E1575"/>
      <c r="F1575"/>
      <c r="G1575"/>
      <c r="H1575"/>
      <c r="I1575"/>
      <c r="J1575"/>
      <c r="K1575"/>
      <c r="L1575"/>
    </row>
    <row r="1576" spans="1:12" ht="22.95" customHeight="1" x14ac:dyDescent="0.25">
      <c r="A1576"/>
      <c r="B1576"/>
      <c r="C1576"/>
      <c r="D1576"/>
      <c r="E1576"/>
      <c r="F1576"/>
      <c r="G1576"/>
      <c r="H1576"/>
      <c r="I1576"/>
      <c r="J1576"/>
      <c r="K1576"/>
      <c r="L1576"/>
    </row>
    <row r="1577" spans="1:12" ht="22.95" customHeight="1" x14ac:dyDescent="0.25">
      <c r="A1577"/>
      <c r="B1577"/>
      <c r="C1577"/>
      <c r="D1577"/>
      <c r="E1577"/>
      <c r="F1577"/>
      <c r="G1577"/>
      <c r="H1577"/>
      <c r="I1577"/>
      <c r="J1577"/>
      <c r="K1577"/>
      <c r="L1577"/>
    </row>
    <row r="1578" spans="1:12" ht="22.95" customHeight="1" x14ac:dyDescent="0.25">
      <c r="A1578"/>
      <c r="B1578"/>
      <c r="C1578"/>
      <c r="D1578"/>
      <c r="E1578"/>
      <c r="F1578"/>
      <c r="G1578"/>
      <c r="H1578"/>
      <c r="I1578"/>
      <c r="J1578"/>
      <c r="K1578"/>
      <c r="L1578"/>
    </row>
    <row r="1579" spans="1:12" ht="22.95" customHeight="1" x14ac:dyDescent="0.25">
      <c r="A1579"/>
      <c r="B1579"/>
      <c r="C1579"/>
      <c r="D1579"/>
      <c r="E1579"/>
      <c r="F1579"/>
      <c r="G1579"/>
      <c r="H1579"/>
      <c r="I1579"/>
      <c r="J1579"/>
      <c r="K1579"/>
      <c r="L1579"/>
    </row>
    <row r="1580" spans="1:12" ht="22.95" customHeight="1" x14ac:dyDescent="0.25">
      <c r="A1580"/>
      <c r="B1580"/>
      <c r="C1580"/>
      <c r="D1580"/>
      <c r="E1580"/>
      <c r="F1580"/>
      <c r="G1580"/>
      <c r="H1580"/>
      <c r="I1580"/>
      <c r="J1580"/>
      <c r="K1580"/>
      <c r="L1580"/>
    </row>
    <row r="1581" spans="1:12" ht="22.95" customHeight="1" x14ac:dyDescent="0.25">
      <c r="A1581"/>
      <c r="B1581"/>
      <c r="C1581"/>
      <c r="D1581"/>
      <c r="E1581"/>
      <c r="F1581"/>
      <c r="G1581"/>
      <c r="H1581"/>
      <c r="I1581"/>
      <c r="J1581"/>
      <c r="K1581"/>
      <c r="L1581"/>
    </row>
    <row r="1582" spans="1:12" ht="22.95" customHeight="1" x14ac:dyDescent="0.25">
      <c r="A1582"/>
      <c r="B1582"/>
      <c r="C1582"/>
      <c r="D1582"/>
      <c r="E1582"/>
      <c r="F1582"/>
      <c r="G1582"/>
      <c r="H1582"/>
      <c r="I1582"/>
      <c r="J1582"/>
      <c r="K1582"/>
      <c r="L1582"/>
    </row>
    <row r="1583" spans="1:12" ht="22.95" customHeight="1" x14ac:dyDescent="0.25">
      <c r="A1583"/>
      <c r="B1583"/>
      <c r="C1583"/>
      <c r="D1583"/>
      <c r="E1583"/>
      <c r="F1583"/>
      <c r="G1583"/>
      <c r="H1583"/>
      <c r="I1583"/>
      <c r="J1583"/>
      <c r="K1583"/>
      <c r="L1583"/>
    </row>
    <row r="1584" spans="1:12" ht="22.95" customHeight="1" x14ac:dyDescent="0.25">
      <c r="A1584"/>
      <c r="B1584"/>
      <c r="C1584"/>
      <c r="D1584"/>
      <c r="E1584"/>
      <c r="F1584"/>
      <c r="G1584"/>
      <c r="H1584"/>
      <c r="I1584"/>
      <c r="J1584"/>
      <c r="K1584"/>
      <c r="L1584"/>
    </row>
    <row r="1585" spans="1:12" ht="22.95" customHeight="1" x14ac:dyDescent="0.25">
      <c r="A1585"/>
      <c r="B1585"/>
      <c r="C1585"/>
      <c r="D1585"/>
      <c r="E1585"/>
      <c r="F1585"/>
      <c r="G1585"/>
      <c r="H1585"/>
      <c r="I1585"/>
      <c r="J1585"/>
      <c r="K1585"/>
      <c r="L1585"/>
    </row>
    <row r="1586" spans="1:12" ht="22.95" customHeight="1" x14ac:dyDescent="0.25">
      <c r="A1586"/>
      <c r="B1586"/>
      <c r="C1586"/>
      <c r="D1586"/>
      <c r="E1586"/>
      <c r="F1586"/>
      <c r="G1586"/>
      <c r="H1586"/>
      <c r="I1586"/>
      <c r="J1586"/>
      <c r="K1586"/>
      <c r="L1586"/>
    </row>
    <row r="1587" spans="1:12" ht="22.95" customHeight="1" x14ac:dyDescent="0.25">
      <c r="A1587"/>
      <c r="B1587"/>
      <c r="C1587"/>
      <c r="D1587"/>
      <c r="E1587"/>
      <c r="F1587"/>
      <c r="G1587"/>
      <c r="H1587"/>
      <c r="I1587"/>
      <c r="J1587"/>
      <c r="K1587"/>
      <c r="L1587"/>
    </row>
    <row r="1588" spans="1:12" ht="22.95" customHeight="1" x14ac:dyDescent="0.25">
      <c r="A1588"/>
      <c r="B1588"/>
      <c r="C1588"/>
      <c r="D1588"/>
      <c r="E1588"/>
      <c r="F1588"/>
      <c r="G1588"/>
      <c r="H1588"/>
      <c r="I1588"/>
      <c r="J1588"/>
      <c r="K1588"/>
      <c r="L1588"/>
    </row>
    <row r="1589" spans="1:12" ht="22.95" customHeight="1" x14ac:dyDescent="0.25">
      <c r="A1589"/>
      <c r="B1589"/>
      <c r="C1589"/>
      <c r="D1589"/>
      <c r="E1589"/>
      <c r="F1589"/>
      <c r="G1589"/>
      <c r="H1589"/>
      <c r="I1589"/>
      <c r="J1589"/>
      <c r="K1589"/>
      <c r="L1589"/>
    </row>
    <row r="1590" spans="1:12" ht="22.95" customHeight="1" x14ac:dyDescent="0.25">
      <c r="A1590"/>
      <c r="B1590"/>
      <c r="C1590"/>
      <c r="D1590"/>
      <c r="E1590"/>
      <c r="F1590"/>
      <c r="G1590"/>
      <c r="H1590"/>
      <c r="I1590"/>
      <c r="J1590"/>
      <c r="K1590"/>
      <c r="L1590"/>
    </row>
    <row r="1591" spans="1:12" ht="22.95" customHeight="1" x14ac:dyDescent="0.25">
      <c r="A1591"/>
      <c r="B1591"/>
      <c r="C1591"/>
      <c r="D1591"/>
      <c r="E1591"/>
      <c r="F1591"/>
      <c r="G1591"/>
      <c r="H1591"/>
      <c r="I1591"/>
      <c r="J1591"/>
      <c r="K1591"/>
      <c r="L1591"/>
    </row>
    <row r="1592" spans="1:12" ht="21" customHeight="1" x14ac:dyDescent="0.25">
      <c r="A1592"/>
      <c r="B1592"/>
      <c r="C1592"/>
      <c r="D1592"/>
      <c r="E1592"/>
      <c r="F1592"/>
      <c r="G1592"/>
      <c r="H1592"/>
      <c r="I1592"/>
      <c r="J1592"/>
      <c r="K1592"/>
      <c r="L1592"/>
    </row>
    <row r="1593" spans="1:12" ht="21" customHeight="1" x14ac:dyDescent="0.25">
      <c r="A1593"/>
      <c r="B1593"/>
      <c r="C1593"/>
      <c r="D1593"/>
      <c r="E1593"/>
      <c r="F1593"/>
      <c r="G1593"/>
      <c r="H1593"/>
      <c r="I1593"/>
      <c r="J1593"/>
      <c r="K1593"/>
      <c r="L1593"/>
    </row>
    <row r="1594" spans="1:12" ht="100.2" customHeight="1" x14ac:dyDescent="0.25">
      <c r="A1594"/>
      <c r="B1594"/>
      <c r="C1594"/>
      <c r="D1594"/>
      <c r="E1594"/>
      <c r="F1594"/>
      <c r="G1594"/>
      <c r="H1594"/>
      <c r="I1594"/>
      <c r="J1594"/>
      <c r="K1594"/>
      <c r="L1594"/>
    </row>
    <row r="1595" spans="1:12" ht="19.95" customHeight="1" x14ac:dyDescent="0.25">
      <c r="A1595"/>
      <c r="B1595"/>
      <c r="C1595"/>
      <c r="D1595"/>
      <c r="E1595"/>
      <c r="F1595"/>
      <c r="G1595"/>
      <c r="H1595"/>
      <c r="I1595"/>
      <c r="J1595"/>
      <c r="K1595"/>
      <c r="L1595"/>
    </row>
    <row r="1596" spans="1:12" ht="22.95" customHeight="1" x14ac:dyDescent="0.25">
      <c r="A1596"/>
      <c r="B1596"/>
      <c r="C1596"/>
      <c r="D1596"/>
      <c r="E1596"/>
      <c r="F1596"/>
      <c r="G1596"/>
      <c r="H1596"/>
      <c r="I1596"/>
      <c r="J1596"/>
      <c r="K1596"/>
      <c r="L1596"/>
    </row>
    <row r="1597" spans="1:12" ht="22.95" customHeight="1" x14ac:dyDescent="0.25">
      <c r="A1597"/>
      <c r="B1597"/>
      <c r="C1597"/>
      <c r="D1597"/>
      <c r="E1597"/>
      <c r="F1597"/>
      <c r="G1597"/>
      <c r="H1597"/>
      <c r="I1597"/>
      <c r="J1597"/>
      <c r="K1597"/>
      <c r="L1597"/>
    </row>
    <row r="1598" spans="1:12" ht="22.95" customHeight="1" x14ac:dyDescent="0.25">
      <c r="A1598"/>
      <c r="B1598"/>
      <c r="C1598"/>
      <c r="D1598"/>
      <c r="E1598"/>
      <c r="F1598"/>
      <c r="G1598"/>
      <c r="H1598"/>
      <c r="I1598"/>
      <c r="J1598"/>
      <c r="K1598"/>
      <c r="L1598"/>
    </row>
    <row r="1599" spans="1:12" ht="22.95" customHeight="1" x14ac:dyDescent="0.25">
      <c r="A1599"/>
      <c r="B1599"/>
      <c r="C1599"/>
      <c r="D1599"/>
      <c r="E1599"/>
      <c r="F1599"/>
      <c r="G1599"/>
      <c r="H1599"/>
      <c r="I1599"/>
      <c r="J1599"/>
      <c r="K1599"/>
      <c r="L1599"/>
    </row>
    <row r="1600" spans="1:12" ht="22.95" customHeight="1" x14ac:dyDescent="0.25">
      <c r="A1600"/>
      <c r="B1600"/>
      <c r="C1600"/>
      <c r="D1600"/>
      <c r="E1600"/>
      <c r="F1600"/>
      <c r="G1600"/>
      <c r="H1600"/>
      <c r="I1600"/>
      <c r="J1600"/>
      <c r="K1600"/>
      <c r="L1600"/>
    </row>
    <row r="1601" spans="1:12" ht="22.95" customHeight="1" x14ac:dyDescent="0.25">
      <c r="A1601"/>
      <c r="B1601"/>
      <c r="C1601"/>
      <c r="D1601"/>
      <c r="E1601"/>
      <c r="F1601"/>
      <c r="G1601"/>
      <c r="H1601"/>
      <c r="I1601"/>
      <c r="J1601"/>
      <c r="K1601"/>
      <c r="L1601"/>
    </row>
    <row r="1602" spans="1:12" ht="22.95" customHeight="1" x14ac:dyDescent="0.25">
      <c r="A1602"/>
      <c r="B1602"/>
      <c r="C1602"/>
      <c r="D1602"/>
      <c r="E1602"/>
      <c r="F1602"/>
      <c r="G1602"/>
      <c r="H1602"/>
      <c r="I1602"/>
      <c r="J1602"/>
      <c r="K1602"/>
      <c r="L1602"/>
    </row>
    <row r="1603" spans="1:12" ht="22.95" customHeight="1" x14ac:dyDescent="0.25">
      <c r="A1603"/>
      <c r="B1603"/>
      <c r="C1603"/>
      <c r="D1603"/>
      <c r="E1603"/>
      <c r="F1603"/>
      <c r="G1603"/>
      <c r="H1603"/>
      <c r="I1603"/>
      <c r="J1603"/>
      <c r="K1603"/>
      <c r="L1603"/>
    </row>
    <row r="1604" spans="1:12" ht="22.95" customHeight="1" x14ac:dyDescent="0.25">
      <c r="A1604"/>
      <c r="B1604"/>
      <c r="C1604"/>
      <c r="D1604"/>
      <c r="E1604"/>
      <c r="F1604"/>
      <c r="G1604"/>
      <c r="H1604"/>
      <c r="I1604"/>
      <c r="J1604"/>
      <c r="K1604"/>
      <c r="L1604"/>
    </row>
    <row r="1605" spans="1:12" ht="22.95" customHeight="1" x14ac:dyDescent="0.25">
      <c r="A1605"/>
      <c r="B1605"/>
      <c r="C1605"/>
      <c r="D1605"/>
      <c r="E1605"/>
      <c r="F1605"/>
      <c r="G1605"/>
      <c r="H1605"/>
      <c r="I1605"/>
      <c r="J1605"/>
      <c r="K1605"/>
      <c r="L1605"/>
    </row>
    <row r="1606" spans="1:12" ht="22.95" customHeight="1" x14ac:dyDescent="0.25">
      <c r="A1606"/>
      <c r="B1606"/>
      <c r="C1606"/>
      <c r="D1606"/>
      <c r="E1606"/>
      <c r="F1606"/>
      <c r="G1606"/>
      <c r="H1606"/>
      <c r="I1606"/>
      <c r="J1606"/>
      <c r="K1606"/>
      <c r="L1606"/>
    </row>
    <row r="1607" spans="1:12" ht="22.95" customHeight="1" x14ac:dyDescent="0.25">
      <c r="A1607"/>
      <c r="B1607"/>
      <c r="C1607"/>
      <c r="D1607"/>
      <c r="E1607"/>
      <c r="F1607"/>
      <c r="G1607"/>
      <c r="H1607"/>
      <c r="I1607"/>
      <c r="J1607"/>
      <c r="K1607"/>
      <c r="L1607"/>
    </row>
    <row r="1608" spans="1:12" ht="22.95" customHeight="1" x14ac:dyDescent="0.25">
      <c r="A1608"/>
      <c r="B1608"/>
      <c r="C1608"/>
      <c r="D1608"/>
      <c r="E1608"/>
      <c r="F1608"/>
      <c r="G1608"/>
      <c r="H1608"/>
      <c r="I1608"/>
      <c r="J1608"/>
      <c r="K1608"/>
      <c r="L1608"/>
    </row>
    <row r="1609" spans="1:12" ht="22.95" customHeight="1" x14ac:dyDescent="0.25">
      <c r="A1609"/>
      <c r="B1609"/>
      <c r="C1609"/>
      <c r="D1609"/>
      <c r="E1609"/>
      <c r="F1609"/>
      <c r="G1609"/>
      <c r="H1609"/>
      <c r="I1609"/>
      <c r="J1609"/>
      <c r="K1609"/>
      <c r="L1609"/>
    </row>
    <row r="1610" spans="1:12" ht="22.95" customHeight="1" x14ac:dyDescent="0.25">
      <c r="A1610"/>
      <c r="B1610"/>
      <c r="C1610"/>
      <c r="D1610"/>
      <c r="E1610"/>
      <c r="F1610"/>
      <c r="G1610"/>
      <c r="H1610"/>
      <c r="I1610"/>
      <c r="J1610"/>
      <c r="K1610"/>
      <c r="L1610"/>
    </row>
    <row r="1611" spans="1:12" ht="22.95" customHeight="1" x14ac:dyDescent="0.25">
      <c r="A1611"/>
      <c r="B1611"/>
      <c r="C1611"/>
      <c r="D1611"/>
      <c r="E1611"/>
      <c r="F1611"/>
      <c r="G1611"/>
      <c r="H1611"/>
      <c r="I1611"/>
      <c r="J1611"/>
      <c r="K1611"/>
      <c r="L1611"/>
    </row>
    <row r="1612" spans="1:12" ht="22.95" customHeight="1" x14ac:dyDescent="0.25">
      <c r="A1612"/>
      <c r="B1612"/>
      <c r="C1612"/>
      <c r="D1612"/>
      <c r="E1612"/>
      <c r="F1612"/>
      <c r="G1612"/>
      <c r="H1612"/>
      <c r="I1612"/>
      <c r="J1612"/>
      <c r="K1612"/>
      <c r="L1612"/>
    </row>
    <row r="1613" spans="1:12" ht="22.95" customHeight="1" x14ac:dyDescent="0.25">
      <c r="A1613"/>
      <c r="B1613"/>
      <c r="C1613"/>
      <c r="D1613"/>
      <c r="E1613"/>
      <c r="F1613"/>
      <c r="G1613"/>
      <c r="H1613"/>
      <c r="I1613"/>
      <c r="J1613"/>
      <c r="K1613"/>
      <c r="L1613"/>
    </row>
    <row r="1614" spans="1:12" ht="22.95" customHeight="1" x14ac:dyDescent="0.25">
      <c r="A1614"/>
      <c r="B1614"/>
      <c r="C1614"/>
      <c r="D1614"/>
      <c r="E1614"/>
      <c r="F1614"/>
      <c r="G1614"/>
      <c r="H1614"/>
      <c r="I1614"/>
      <c r="J1614"/>
      <c r="K1614"/>
      <c r="L1614"/>
    </row>
    <row r="1615" spans="1:12" ht="22.95" customHeight="1" x14ac:dyDescent="0.25">
      <c r="A1615"/>
      <c r="B1615"/>
      <c r="C1615"/>
      <c r="D1615"/>
      <c r="E1615"/>
      <c r="F1615"/>
      <c r="G1615"/>
      <c r="H1615"/>
      <c r="I1615"/>
      <c r="J1615"/>
      <c r="K1615"/>
      <c r="L1615"/>
    </row>
    <row r="1616" spans="1:12" ht="22.95" customHeight="1" x14ac:dyDescent="0.25">
      <c r="A1616"/>
      <c r="B1616"/>
      <c r="C1616"/>
      <c r="D1616"/>
      <c r="E1616"/>
      <c r="F1616"/>
      <c r="G1616"/>
      <c r="H1616"/>
      <c r="I1616"/>
      <c r="J1616"/>
      <c r="K1616"/>
      <c r="L1616"/>
    </row>
    <row r="1617" spans="1:12" ht="22.95" customHeight="1" x14ac:dyDescent="0.25">
      <c r="A1617"/>
      <c r="B1617"/>
      <c r="C1617"/>
      <c r="D1617"/>
      <c r="E1617"/>
      <c r="F1617"/>
      <c r="G1617"/>
      <c r="H1617"/>
      <c r="I1617"/>
      <c r="J1617"/>
      <c r="K1617"/>
      <c r="L1617"/>
    </row>
    <row r="1618" spans="1:12" ht="22.95" customHeight="1" x14ac:dyDescent="0.25">
      <c r="A1618"/>
      <c r="B1618"/>
      <c r="C1618"/>
      <c r="D1618"/>
      <c r="E1618"/>
      <c r="F1618"/>
      <c r="G1618"/>
      <c r="H1618"/>
      <c r="I1618"/>
      <c r="J1618"/>
      <c r="K1618"/>
      <c r="L1618"/>
    </row>
    <row r="1619" spans="1:12" ht="22.95" customHeight="1" x14ac:dyDescent="0.25">
      <c r="A1619"/>
      <c r="B1619"/>
      <c r="C1619"/>
      <c r="D1619"/>
      <c r="E1619"/>
      <c r="F1619"/>
      <c r="G1619"/>
      <c r="H1619"/>
      <c r="I1619"/>
      <c r="J1619"/>
      <c r="K1619"/>
      <c r="L1619"/>
    </row>
    <row r="1620" spans="1:12" ht="22.95" customHeight="1" x14ac:dyDescent="0.25">
      <c r="A1620"/>
      <c r="B1620"/>
      <c r="C1620"/>
      <c r="D1620"/>
      <c r="E1620"/>
      <c r="F1620"/>
      <c r="G1620"/>
      <c r="H1620"/>
      <c r="I1620"/>
      <c r="J1620"/>
      <c r="K1620"/>
      <c r="L1620"/>
    </row>
    <row r="1621" spans="1:12" ht="22.95" customHeight="1" x14ac:dyDescent="0.25">
      <c r="A1621"/>
      <c r="B1621"/>
      <c r="C1621"/>
      <c r="D1621"/>
      <c r="E1621"/>
      <c r="F1621"/>
      <c r="G1621"/>
      <c r="H1621"/>
      <c r="I1621"/>
      <c r="J1621"/>
      <c r="K1621"/>
      <c r="L1621"/>
    </row>
    <row r="1622" spans="1:12" ht="22.95" customHeight="1" x14ac:dyDescent="0.25">
      <c r="A1622"/>
      <c r="B1622"/>
      <c r="C1622"/>
      <c r="D1622"/>
      <c r="E1622"/>
      <c r="F1622"/>
      <c r="G1622"/>
      <c r="H1622"/>
      <c r="I1622"/>
      <c r="J1622"/>
      <c r="K1622"/>
      <c r="L1622"/>
    </row>
    <row r="1623" spans="1:12" ht="22.95" customHeight="1" x14ac:dyDescent="0.25">
      <c r="A1623"/>
      <c r="B1623"/>
      <c r="C1623"/>
      <c r="D1623"/>
      <c r="E1623"/>
      <c r="F1623"/>
      <c r="G1623"/>
      <c r="H1623"/>
      <c r="I1623"/>
      <c r="J1623"/>
      <c r="K1623"/>
      <c r="L1623"/>
    </row>
    <row r="1624" spans="1:12" ht="22.95" customHeight="1" x14ac:dyDescent="0.25">
      <c r="A1624"/>
      <c r="B1624"/>
      <c r="C1624"/>
      <c r="D1624"/>
      <c r="E1624"/>
      <c r="F1624"/>
      <c r="G1624"/>
      <c r="H1624"/>
      <c r="I1624"/>
      <c r="J1624"/>
      <c r="K1624"/>
      <c r="L1624"/>
    </row>
    <row r="1625" spans="1:12" ht="22.95" customHeight="1" x14ac:dyDescent="0.25">
      <c r="A1625"/>
      <c r="B1625"/>
      <c r="C1625"/>
      <c r="D1625"/>
      <c r="E1625"/>
      <c r="F1625"/>
      <c r="G1625"/>
      <c r="H1625"/>
      <c r="I1625"/>
      <c r="J1625"/>
      <c r="K1625"/>
      <c r="L1625"/>
    </row>
    <row r="1626" spans="1:12" ht="22.95" customHeight="1" x14ac:dyDescent="0.25">
      <c r="A1626"/>
      <c r="B1626"/>
      <c r="C1626"/>
      <c r="D1626"/>
      <c r="E1626"/>
      <c r="F1626"/>
      <c r="G1626"/>
      <c r="H1626"/>
      <c r="I1626"/>
      <c r="J1626"/>
      <c r="K1626"/>
      <c r="L1626"/>
    </row>
    <row r="1627" spans="1:12" ht="22.95" customHeight="1" x14ac:dyDescent="0.25">
      <c r="A1627"/>
      <c r="B1627"/>
      <c r="C1627"/>
      <c r="D1627"/>
      <c r="E1627"/>
      <c r="F1627"/>
      <c r="G1627"/>
      <c r="H1627"/>
      <c r="I1627"/>
      <c r="J1627"/>
      <c r="K1627"/>
      <c r="L1627"/>
    </row>
    <row r="1628" spans="1:12" ht="22.95" customHeight="1" x14ac:dyDescent="0.25">
      <c r="A1628"/>
      <c r="B1628"/>
      <c r="C1628"/>
      <c r="D1628"/>
      <c r="E1628"/>
      <c r="F1628"/>
      <c r="G1628"/>
      <c r="H1628"/>
      <c r="I1628"/>
      <c r="J1628"/>
      <c r="K1628"/>
      <c r="L1628"/>
    </row>
    <row r="1629" spans="1:12" ht="22.95" customHeight="1" x14ac:dyDescent="0.25">
      <c r="A1629"/>
      <c r="B1629"/>
      <c r="C1629"/>
      <c r="D1629"/>
      <c r="E1629"/>
      <c r="F1629"/>
      <c r="G1629"/>
      <c r="H1629"/>
      <c r="I1629"/>
      <c r="J1629"/>
      <c r="K1629"/>
      <c r="L1629"/>
    </row>
    <row r="1630" spans="1:12" ht="22.95" customHeight="1" x14ac:dyDescent="0.25">
      <c r="A1630"/>
      <c r="B1630"/>
      <c r="C1630"/>
      <c r="D1630"/>
      <c r="E1630"/>
      <c r="F1630"/>
      <c r="G1630"/>
      <c r="H1630"/>
      <c r="I1630"/>
      <c r="J1630"/>
      <c r="K1630"/>
      <c r="L1630"/>
    </row>
    <row r="1631" spans="1:12" ht="22.95" customHeight="1" x14ac:dyDescent="0.25">
      <c r="A1631"/>
      <c r="B1631"/>
      <c r="C1631"/>
      <c r="D1631"/>
      <c r="E1631"/>
      <c r="F1631"/>
      <c r="G1631"/>
      <c r="H1631"/>
      <c r="I1631"/>
      <c r="J1631"/>
      <c r="K1631"/>
      <c r="L1631"/>
    </row>
    <row r="1632" spans="1:12" ht="22.95" customHeight="1" x14ac:dyDescent="0.25">
      <c r="A1632"/>
      <c r="B1632"/>
      <c r="C1632"/>
      <c r="D1632"/>
      <c r="E1632"/>
      <c r="F1632"/>
      <c r="G1632"/>
      <c r="H1632"/>
      <c r="I1632"/>
      <c r="J1632"/>
      <c r="K1632"/>
      <c r="L1632"/>
    </row>
    <row r="1633" spans="1:12" ht="22.95" customHeight="1" x14ac:dyDescent="0.25">
      <c r="A1633"/>
      <c r="B1633"/>
      <c r="C1633"/>
      <c r="D1633"/>
      <c r="E1633"/>
      <c r="F1633"/>
      <c r="G1633"/>
      <c r="H1633"/>
      <c r="I1633"/>
      <c r="J1633"/>
      <c r="K1633"/>
      <c r="L1633"/>
    </row>
    <row r="1634" spans="1:12" ht="22.95" customHeight="1" x14ac:dyDescent="0.25">
      <c r="A1634"/>
      <c r="B1634"/>
      <c r="C1634"/>
      <c r="D1634"/>
      <c r="E1634"/>
      <c r="F1634"/>
      <c r="G1634"/>
      <c r="H1634"/>
      <c r="I1634"/>
      <c r="J1634"/>
      <c r="K1634"/>
      <c r="L1634"/>
    </row>
    <row r="1635" spans="1:12" ht="22.95" customHeight="1" x14ac:dyDescent="0.25">
      <c r="A1635"/>
      <c r="B1635"/>
      <c r="C1635"/>
      <c r="D1635"/>
      <c r="E1635"/>
      <c r="F1635"/>
      <c r="G1635"/>
      <c r="H1635"/>
      <c r="I1635"/>
      <c r="J1635"/>
      <c r="K1635"/>
      <c r="L1635"/>
    </row>
    <row r="1636" spans="1:12" ht="22.95" customHeight="1" x14ac:dyDescent="0.25">
      <c r="A1636"/>
      <c r="B1636"/>
      <c r="C1636"/>
      <c r="D1636"/>
      <c r="E1636"/>
      <c r="F1636"/>
      <c r="G1636"/>
      <c r="H1636"/>
      <c r="I1636"/>
      <c r="J1636"/>
      <c r="K1636"/>
      <c r="L1636"/>
    </row>
    <row r="1637" spans="1:12" ht="22.95" customHeight="1" x14ac:dyDescent="0.25">
      <c r="A1637"/>
      <c r="B1637"/>
      <c r="C1637"/>
      <c r="D1637"/>
      <c r="E1637"/>
      <c r="F1637"/>
      <c r="G1637"/>
      <c r="H1637"/>
      <c r="I1637"/>
      <c r="J1637"/>
      <c r="K1637"/>
      <c r="L1637"/>
    </row>
    <row r="1638" spans="1:12" ht="22.95" customHeight="1" x14ac:dyDescent="0.25">
      <c r="A1638"/>
      <c r="B1638"/>
      <c r="C1638"/>
      <c r="D1638"/>
      <c r="E1638"/>
      <c r="F1638"/>
      <c r="G1638"/>
      <c r="H1638"/>
      <c r="I1638"/>
      <c r="J1638"/>
      <c r="K1638"/>
      <c r="L1638"/>
    </row>
    <row r="1639" spans="1:12" ht="22.95" customHeight="1" x14ac:dyDescent="0.25">
      <c r="A1639"/>
      <c r="B1639"/>
      <c r="C1639"/>
      <c r="D1639"/>
      <c r="E1639"/>
      <c r="F1639"/>
      <c r="G1639"/>
      <c r="H1639"/>
      <c r="I1639"/>
      <c r="J1639"/>
      <c r="K1639"/>
      <c r="L1639"/>
    </row>
    <row r="1640" spans="1:12" ht="22.95" customHeight="1" x14ac:dyDescent="0.25">
      <c r="A1640"/>
      <c r="B1640"/>
      <c r="C1640"/>
      <c r="D1640"/>
      <c r="E1640"/>
      <c r="F1640"/>
      <c r="G1640"/>
      <c r="H1640"/>
      <c r="I1640"/>
      <c r="J1640"/>
      <c r="K1640"/>
      <c r="L1640"/>
    </row>
    <row r="1641" spans="1:12" ht="22.95" customHeight="1" x14ac:dyDescent="0.25">
      <c r="A1641"/>
      <c r="B1641"/>
      <c r="C1641"/>
      <c r="D1641"/>
      <c r="E1641"/>
      <c r="F1641"/>
      <c r="G1641"/>
      <c r="H1641"/>
      <c r="I1641"/>
      <c r="J1641"/>
      <c r="K1641"/>
      <c r="L1641"/>
    </row>
    <row r="1642" spans="1:12" ht="22.95" customHeight="1" x14ac:dyDescent="0.25">
      <c r="A1642"/>
      <c r="B1642"/>
      <c r="C1642"/>
      <c r="D1642"/>
      <c r="E1642"/>
      <c r="F1642"/>
      <c r="G1642"/>
      <c r="H1642"/>
      <c r="I1642"/>
      <c r="J1642"/>
      <c r="K1642"/>
      <c r="L1642"/>
    </row>
    <row r="1643" spans="1:12" ht="22.95" customHeight="1" x14ac:dyDescent="0.25">
      <c r="A1643"/>
      <c r="B1643"/>
      <c r="C1643"/>
      <c r="D1643"/>
      <c r="E1643"/>
      <c r="F1643"/>
      <c r="G1643"/>
      <c r="H1643"/>
      <c r="I1643"/>
      <c r="J1643"/>
      <c r="K1643"/>
      <c r="L1643"/>
    </row>
    <row r="1644" spans="1:12" ht="22.95" customHeight="1" x14ac:dyDescent="0.25">
      <c r="A1644"/>
      <c r="B1644"/>
      <c r="C1644"/>
      <c r="D1644"/>
      <c r="E1644"/>
      <c r="F1644"/>
      <c r="G1644"/>
      <c r="H1644"/>
      <c r="I1644"/>
      <c r="J1644"/>
      <c r="K1644"/>
      <c r="L1644"/>
    </row>
    <row r="1645" spans="1:12" ht="22.95" customHeight="1" x14ac:dyDescent="0.25">
      <c r="A1645"/>
      <c r="B1645"/>
      <c r="C1645"/>
      <c r="D1645"/>
      <c r="E1645"/>
      <c r="F1645"/>
      <c r="G1645"/>
      <c r="H1645"/>
      <c r="I1645"/>
      <c r="J1645"/>
      <c r="K1645"/>
      <c r="L1645"/>
    </row>
    <row r="1646" spans="1:12" ht="22.95" customHeight="1" x14ac:dyDescent="0.25">
      <c r="A1646"/>
      <c r="B1646"/>
      <c r="C1646"/>
      <c r="D1646"/>
      <c r="E1646"/>
      <c r="F1646"/>
      <c r="G1646"/>
      <c r="H1646"/>
      <c r="I1646"/>
      <c r="J1646"/>
      <c r="K1646"/>
      <c r="L1646"/>
    </row>
    <row r="1647" spans="1:12" ht="22.95" customHeight="1" x14ac:dyDescent="0.25">
      <c r="A1647"/>
      <c r="B1647"/>
      <c r="C1647"/>
      <c r="D1647"/>
      <c r="E1647"/>
      <c r="F1647"/>
      <c r="G1647"/>
      <c r="H1647"/>
      <c r="I1647"/>
      <c r="J1647"/>
      <c r="K1647"/>
      <c r="L1647"/>
    </row>
    <row r="1648" spans="1:12" ht="22.95" customHeight="1" x14ac:dyDescent="0.25">
      <c r="A1648"/>
      <c r="B1648"/>
      <c r="C1648"/>
      <c r="D1648"/>
      <c r="E1648"/>
      <c r="F1648"/>
      <c r="G1648"/>
      <c r="H1648"/>
      <c r="I1648"/>
      <c r="J1648"/>
      <c r="K1648"/>
      <c r="L1648"/>
    </row>
    <row r="1649" spans="1:12" ht="22.95" customHeight="1" x14ac:dyDescent="0.25">
      <c r="A1649"/>
      <c r="B1649"/>
      <c r="C1649"/>
      <c r="D1649"/>
      <c r="E1649"/>
      <c r="F1649"/>
      <c r="G1649"/>
      <c r="H1649"/>
      <c r="I1649"/>
      <c r="J1649"/>
      <c r="K1649"/>
      <c r="L1649"/>
    </row>
    <row r="1650" spans="1:12" ht="22.95" customHeight="1" x14ac:dyDescent="0.25">
      <c r="A1650"/>
      <c r="B1650"/>
      <c r="C1650"/>
      <c r="D1650"/>
      <c r="E1650"/>
      <c r="F1650"/>
      <c r="G1650"/>
      <c r="H1650"/>
      <c r="I1650"/>
      <c r="J1650"/>
      <c r="K1650"/>
      <c r="L1650"/>
    </row>
    <row r="1651" spans="1:12" ht="22.95" customHeight="1" x14ac:dyDescent="0.25">
      <c r="A1651"/>
      <c r="B1651"/>
      <c r="C1651"/>
      <c r="D1651"/>
      <c r="E1651"/>
      <c r="F1651"/>
      <c r="G1651"/>
      <c r="H1651"/>
      <c r="I1651"/>
      <c r="J1651"/>
      <c r="K1651"/>
      <c r="L1651"/>
    </row>
    <row r="1652" spans="1:12" ht="22.95" customHeight="1" x14ac:dyDescent="0.25">
      <c r="A1652"/>
      <c r="B1652"/>
      <c r="C1652"/>
      <c r="D1652"/>
      <c r="E1652"/>
      <c r="F1652"/>
      <c r="G1652"/>
      <c r="H1652"/>
      <c r="I1652"/>
      <c r="J1652"/>
      <c r="K1652"/>
      <c r="L1652"/>
    </row>
    <row r="1653" spans="1:12" ht="22.95" customHeight="1" x14ac:dyDescent="0.25">
      <c r="A1653"/>
      <c r="B1653"/>
      <c r="C1653"/>
      <c r="D1653"/>
      <c r="E1653"/>
      <c r="F1653"/>
      <c r="G1653"/>
      <c r="H1653"/>
      <c r="I1653"/>
      <c r="J1653"/>
      <c r="K1653"/>
      <c r="L1653"/>
    </row>
    <row r="1654" spans="1:12" ht="22.95" customHeight="1" x14ac:dyDescent="0.25">
      <c r="A1654"/>
      <c r="B1654"/>
      <c r="C1654"/>
      <c r="D1654"/>
      <c r="E1654"/>
      <c r="F1654"/>
      <c r="G1654"/>
      <c r="H1654"/>
      <c r="I1654"/>
      <c r="J1654"/>
      <c r="K1654"/>
      <c r="L1654"/>
    </row>
    <row r="1655" spans="1:12" ht="22.95" customHeight="1" x14ac:dyDescent="0.25">
      <c r="A1655"/>
      <c r="B1655"/>
      <c r="C1655"/>
      <c r="D1655"/>
      <c r="E1655"/>
      <c r="F1655"/>
      <c r="G1655"/>
      <c r="H1655"/>
      <c r="I1655"/>
      <c r="J1655"/>
      <c r="K1655"/>
      <c r="L1655"/>
    </row>
    <row r="1656" spans="1:12" ht="22.95" customHeight="1" x14ac:dyDescent="0.25">
      <c r="A1656"/>
      <c r="B1656"/>
      <c r="C1656"/>
      <c r="D1656"/>
      <c r="E1656"/>
      <c r="F1656"/>
      <c r="G1656"/>
      <c r="H1656"/>
      <c r="I1656"/>
      <c r="J1656"/>
      <c r="K1656"/>
      <c r="L1656"/>
    </row>
    <row r="1657" spans="1:12" ht="21" customHeight="1" x14ac:dyDescent="0.25">
      <c r="A1657"/>
      <c r="B1657"/>
      <c r="C1657"/>
      <c r="D1657"/>
      <c r="E1657"/>
      <c r="F1657"/>
      <c r="G1657"/>
      <c r="H1657"/>
      <c r="I1657"/>
      <c r="J1657"/>
      <c r="K1657"/>
      <c r="L1657"/>
    </row>
    <row r="1658" spans="1:12" ht="21" customHeight="1" x14ac:dyDescent="0.25">
      <c r="A1658"/>
      <c r="B1658"/>
      <c r="C1658"/>
      <c r="D1658"/>
      <c r="E1658"/>
      <c r="F1658"/>
      <c r="G1658"/>
      <c r="H1658"/>
      <c r="I1658"/>
      <c r="J1658"/>
      <c r="K1658"/>
      <c r="L1658"/>
    </row>
    <row r="1659" spans="1:12" ht="100.2" customHeight="1" x14ac:dyDescent="0.25">
      <c r="A1659"/>
      <c r="B1659"/>
      <c r="C1659"/>
      <c r="D1659"/>
      <c r="E1659"/>
      <c r="F1659"/>
      <c r="G1659"/>
      <c r="H1659"/>
      <c r="I1659"/>
      <c r="J1659"/>
      <c r="K1659"/>
      <c r="L1659"/>
    </row>
    <row r="1660" spans="1:12" ht="19.95" customHeight="1" x14ac:dyDescent="0.25">
      <c r="A1660"/>
      <c r="B1660"/>
      <c r="C1660"/>
      <c r="D1660"/>
      <c r="E1660"/>
      <c r="F1660"/>
      <c r="G1660"/>
      <c r="H1660"/>
      <c r="I1660"/>
      <c r="J1660"/>
      <c r="K1660"/>
      <c r="L1660"/>
    </row>
    <row r="1661" spans="1:12" ht="22.95" customHeight="1" x14ac:dyDescent="0.25">
      <c r="A1661"/>
      <c r="B1661"/>
      <c r="C1661"/>
      <c r="D1661"/>
      <c r="E1661"/>
      <c r="F1661"/>
      <c r="G1661"/>
      <c r="H1661"/>
      <c r="I1661"/>
      <c r="J1661"/>
      <c r="K1661"/>
      <c r="L1661"/>
    </row>
    <row r="1662" spans="1:12" ht="22.95" customHeight="1" x14ac:dyDescent="0.25">
      <c r="A1662"/>
      <c r="B1662"/>
      <c r="C1662"/>
      <c r="D1662"/>
      <c r="E1662"/>
      <c r="F1662"/>
      <c r="G1662"/>
      <c r="H1662"/>
      <c r="I1662"/>
      <c r="J1662"/>
      <c r="K1662"/>
      <c r="L1662"/>
    </row>
    <row r="1663" spans="1:12" ht="22.95" customHeight="1" x14ac:dyDescent="0.25">
      <c r="A1663"/>
      <c r="B1663"/>
      <c r="C1663"/>
      <c r="D1663"/>
      <c r="E1663"/>
      <c r="F1663"/>
      <c r="G1663"/>
      <c r="H1663"/>
      <c r="I1663"/>
      <c r="J1663"/>
      <c r="K1663"/>
      <c r="L1663"/>
    </row>
    <row r="1664" spans="1:12" ht="22.95" customHeight="1" x14ac:dyDescent="0.25">
      <c r="A1664"/>
      <c r="B1664"/>
      <c r="C1664"/>
      <c r="D1664"/>
      <c r="E1664"/>
      <c r="F1664"/>
      <c r="G1664"/>
      <c r="H1664"/>
      <c r="I1664"/>
      <c r="J1664"/>
      <c r="K1664"/>
      <c r="L1664"/>
    </row>
    <row r="1665" spans="1:12" ht="22.95" customHeight="1" x14ac:dyDescent="0.25">
      <c r="A1665"/>
      <c r="B1665"/>
      <c r="C1665"/>
      <c r="D1665"/>
      <c r="E1665"/>
      <c r="F1665"/>
      <c r="G1665"/>
      <c r="H1665"/>
      <c r="I1665"/>
      <c r="J1665"/>
      <c r="K1665"/>
      <c r="L1665"/>
    </row>
    <row r="1666" spans="1:12" ht="22.95" customHeight="1" x14ac:dyDescent="0.25">
      <c r="A1666"/>
      <c r="B1666"/>
      <c r="C1666"/>
      <c r="D1666"/>
      <c r="E1666"/>
      <c r="F1666"/>
      <c r="G1666"/>
      <c r="H1666"/>
      <c r="I1666"/>
      <c r="J1666"/>
      <c r="K1666"/>
      <c r="L1666"/>
    </row>
    <row r="1667" spans="1:12" ht="22.95" customHeight="1" x14ac:dyDescent="0.25">
      <c r="A1667"/>
      <c r="B1667"/>
      <c r="C1667"/>
      <c r="D1667"/>
      <c r="E1667"/>
      <c r="F1667"/>
      <c r="G1667"/>
      <c r="H1667"/>
      <c r="I1667"/>
      <c r="J1667"/>
      <c r="K1667"/>
      <c r="L1667"/>
    </row>
    <row r="1668" spans="1:12" ht="22.95" customHeight="1" x14ac:dyDescent="0.25">
      <c r="A1668"/>
      <c r="B1668"/>
      <c r="C1668"/>
      <c r="D1668"/>
      <c r="E1668"/>
      <c r="F1668"/>
      <c r="G1668"/>
      <c r="H1668"/>
      <c r="I1668"/>
      <c r="J1668"/>
      <c r="K1668"/>
      <c r="L1668"/>
    </row>
    <row r="1669" spans="1:12" ht="22.95" customHeight="1" x14ac:dyDescent="0.25">
      <c r="A1669"/>
      <c r="B1669"/>
      <c r="C1669"/>
      <c r="D1669"/>
      <c r="E1669"/>
      <c r="F1669"/>
      <c r="G1669"/>
      <c r="H1669"/>
      <c r="I1669"/>
      <c r="J1669"/>
      <c r="K1669"/>
      <c r="L1669"/>
    </row>
    <row r="1670" spans="1:12" ht="22.95" customHeight="1" x14ac:dyDescent="0.25">
      <c r="A1670"/>
      <c r="B1670"/>
      <c r="C1670"/>
      <c r="D1670"/>
      <c r="E1670"/>
      <c r="F1670"/>
      <c r="G1670"/>
      <c r="H1670"/>
      <c r="I1670"/>
      <c r="J1670"/>
      <c r="K1670"/>
      <c r="L1670"/>
    </row>
    <row r="1671" spans="1:12" ht="22.95" customHeight="1" x14ac:dyDescent="0.25">
      <c r="A1671"/>
      <c r="B1671"/>
      <c r="C1671"/>
      <c r="D1671"/>
      <c r="E1671"/>
      <c r="F1671"/>
      <c r="G1671"/>
      <c r="H1671"/>
      <c r="I1671"/>
      <c r="J1671"/>
      <c r="K1671"/>
      <c r="L1671"/>
    </row>
    <row r="1672" spans="1:12" ht="22.95" customHeight="1" x14ac:dyDescent="0.25">
      <c r="A1672"/>
      <c r="B1672"/>
      <c r="C1672"/>
      <c r="D1672"/>
      <c r="E1672"/>
      <c r="F1672"/>
      <c r="G1672"/>
      <c r="H1672"/>
      <c r="I1672"/>
      <c r="J1672"/>
      <c r="K1672"/>
      <c r="L1672"/>
    </row>
    <row r="1673" spans="1:12" ht="22.95" customHeight="1" x14ac:dyDescent="0.25">
      <c r="A1673"/>
      <c r="B1673"/>
      <c r="C1673"/>
      <c r="D1673"/>
      <c r="E1673"/>
      <c r="F1673"/>
      <c r="G1673"/>
      <c r="H1673"/>
      <c r="I1673"/>
      <c r="J1673"/>
      <c r="K1673"/>
      <c r="L1673"/>
    </row>
    <row r="1674" spans="1:12" ht="22.95" customHeight="1" x14ac:dyDescent="0.25">
      <c r="A1674"/>
      <c r="B1674"/>
      <c r="C1674"/>
      <c r="D1674"/>
      <c r="E1674"/>
      <c r="F1674"/>
      <c r="G1674"/>
      <c r="H1674"/>
      <c r="I1674"/>
      <c r="J1674"/>
      <c r="K1674"/>
      <c r="L1674"/>
    </row>
    <row r="1675" spans="1:12" ht="22.95" customHeight="1" x14ac:dyDescent="0.25">
      <c r="A1675"/>
      <c r="B1675"/>
      <c r="C1675"/>
      <c r="D1675"/>
      <c r="E1675"/>
      <c r="F1675"/>
      <c r="G1675"/>
      <c r="H1675"/>
      <c r="I1675"/>
      <c r="J1675"/>
      <c r="K1675"/>
      <c r="L1675"/>
    </row>
    <row r="1676" spans="1:12" ht="22.95" customHeight="1" x14ac:dyDescent="0.25">
      <c r="A1676"/>
      <c r="B1676"/>
      <c r="C1676"/>
      <c r="D1676"/>
      <c r="E1676"/>
      <c r="F1676"/>
      <c r="G1676"/>
      <c r="H1676"/>
      <c r="I1676"/>
      <c r="J1676"/>
      <c r="K1676"/>
      <c r="L1676"/>
    </row>
    <row r="1677" spans="1:12" ht="22.95" customHeight="1" x14ac:dyDescent="0.25">
      <c r="A1677"/>
      <c r="B1677"/>
      <c r="C1677"/>
      <c r="D1677"/>
      <c r="E1677"/>
      <c r="F1677"/>
      <c r="G1677"/>
      <c r="H1677"/>
      <c r="I1677"/>
      <c r="J1677"/>
      <c r="K1677"/>
      <c r="L1677"/>
    </row>
    <row r="1678" spans="1:12" ht="22.95" customHeight="1" x14ac:dyDescent="0.25">
      <c r="A1678"/>
      <c r="B1678"/>
      <c r="C1678"/>
      <c r="D1678"/>
      <c r="E1678"/>
      <c r="F1678"/>
      <c r="G1678"/>
      <c r="H1678"/>
      <c r="I1678"/>
      <c r="J1678"/>
      <c r="K1678"/>
      <c r="L1678"/>
    </row>
    <row r="1679" spans="1:12" ht="22.95" customHeight="1" x14ac:dyDescent="0.25">
      <c r="A1679"/>
      <c r="B1679"/>
      <c r="C1679"/>
      <c r="D1679"/>
      <c r="E1679"/>
      <c r="F1679"/>
      <c r="G1679"/>
      <c r="H1679"/>
      <c r="I1679"/>
      <c r="J1679"/>
      <c r="K1679"/>
      <c r="L1679"/>
    </row>
    <row r="1680" spans="1:12" ht="22.95" customHeight="1" x14ac:dyDescent="0.25">
      <c r="A1680"/>
      <c r="B1680"/>
      <c r="C1680"/>
      <c r="D1680"/>
      <c r="E1680"/>
      <c r="F1680"/>
      <c r="G1680"/>
      <c r="H1680"/>
      <c r="I1680"/>
      <c r="J1680"/>
      <c r="K1680"/>
      <c r="L1680"/>
    </row>
    <row r="1681" spans="1:12" ht="22.95" customHeight="1" x14ac:dyDescent="0.25">
      <c r="A1681"/>
      <c r="B1681"/>
      <c r="C1681"/>
      <c r="D1681"/>
      <c r="E1681"/>
      <c r="F1681"/>
      <c r="G1681"/>
      <c r="H1681"/>
      <c r="I1681"/>
      <c r="J1681"/>
      <c r="K1681"/>
      <c r="L1681"/>
    </row>
    <row r="1682" spans="1:12" ht="22.95" customHeight="1" x14ac:dyDescent="0.25">
      <c r="A1682"/>
      <c r="B1682"/>
      <c r="C1682"/>
      <c r="D1682"/>
      <c r="E1682"/>
      <c r="F1682"/>
      <c r="G1682"/>
      <c r="H1682"/>
      <c r="I1682"/>
      <c r="J1682"/>
      <c r="K1682"/>
      <c r="L1682"/>
    </row>
    <row r="1683" spans="1:12" ht="22.95" customHeight="1" x14ac:dyDescent="0.25">
      <c r="A1683"/>
      <c r="B1683"/>
      <c r="C1683"/>
      <c r="D1683"/>
      <c r="E1683"/>
      <c r="F1683"/>
      <c r="G1683"/>
      <c r="H1683"/>
      <c r="I1683"/>
      <c r="J1683"/>
      <c r="K1683"/>
      <c r="L1683"/>
    </row>
    <row r="1684" spans="1:12" ht="22.95" customHeight="1" x14ac:dyDescent="0.25">
      <c r="A1684"/>
      <c r="B1684"/>
      <c r="C1684"/>
      <c r="D1684"/>
      <c r="E1684"/>
      <c r="F1684"/>
      <c r="G1684"/>
      <c r="H1684"/>
      <c r="I1684"/>
      <c r="J1684"/>
      <c r="K1684"/>
      <c r="L1684"/>
    </row>
    <row r="1685" spans="1:12" ht="22.95" customHeight="1" x14ac:dyDescent="0.25">
      <c r="A1685"/>
      <c r="B1685"/>
      <c r="C1685"/>
      <c r="D1685"/>
      <c r="E1685"/>
      <c r="F1685"/>
      <c r="G1685"/>
      <c r="H1685"/>
      <c r="I1685"/>
      <c r="J1685"/>
      <c r="K1685"/>
      <c r="L1685"/>
    </row>
    <row r="1686" spans="1:12" ht="22.95" customHeight="1" x14ac:dyDescent="0.25">
      <c r="A1686"/>
      <c r="B1686"/>
      <c r="C1686"/>
      <c r="D1686"/>
      <c r="E1686"/>
      <c r="F1686"/>
      <c r="G1686"/>
      <c r="H1686"/>
      <c r="I1686"/>
      <c r="J1686"/>
      <c r="K1686"/>
      <c r="L1686"/>
    </row>
    <row r="1687" spans="1:12" ht="22.95" customHeight="1" x14ac:dyDescent="0.25">
      <c r="A1687"/>
      <c r="B1687"/>
      <c r="C1687"/>
      <c r="D1687"/>
      <c r="E1687"/>
      <c r="F1687"/>
      <c r="G1687"/>
      <c r="H1687"/>
      <c r="I1687"/>
      <c r="J1687"/>
      <c r="K1687"/>
      <c r="L1687"/>
    </row>
    <row r="1688" spans="1:12" ht="22.95" customHeight="1" x14ac:dyDescent="0.25">
      <c r="A1688"/>
      <c r="B1688"/>
      <c r="C1688"/>
      <c r="D1688"/>
      <c r="E1688"/>
      <c r="F1688"/>
      <c r="G1688"/>
      <c r="H1688"/>
      <c r="I1688"/>
      <c r="J1688"/>
      <c r="K1688"/>
      <c r="L1688"/>
    </row>
    <row r="1689" spans="1:12" ht="22.95" customHeight="1" x14ac:dyDescent="0.25">
      <c r="A1689"/>
      <c r="B1689"/>
      <c r="C1689"/>
      <c r="D1689"/>
      <c r="E1689"/>
      <c r="F1689"/>
      <c r="G1689"/>
      <c r="H1689"/>
      <c r="I1689"/>
      <c r="J1689"/>
      <c r="K1689"/>
      <c r="L1689"/>
    </row>
    <row r="1690" spans="1:12" ht="22.95" customHeight="1" x14ac:dyDescent="0.25">
      <c r="A1690"/>
      <c r="B1690"/>
      <c r="C1690"/>
      <c r="D1690"/>
      <c r="E1690"/>
      <c r="F1690"/>
      <c r="G1690"/>
      <c r="H1690"/>
      <c r="I1690"/>
      <c r="J1690"/>
      <c r="K1690"/>
      <c r="L1690"/>
    </row>
    <row r="1691" spans="1:12" ht="22.95" customHeight="1" x14ac:dyDescent="0.25">
      <c r="A1691"/>
      <c r="B1691"/>
      <c r="C1691"/>
      <c r="D1691"/>
      <c r="E1691"/>
      <c r="F1691"/>
      <c r="G1691"/>
      <c r="H1691"/>
      <c r="I1691"/>
      <c r="J1691"/>
      <c r="K1691"/>
      <c r="L1691"/>
    </row>
    <row r="1692" spans="1:12" ht="22.95" customHeight="1" x14ac:dyDescent="0.25">
      <c r="A1692"/>
      <c r="B1692"/>
      <c r="C1692"/>
      <c r="D1692"/>
      <c r="E1692"/>
      <c r="F1692"/>
      <c r="G1692"/>
      <c r="H1692"/>
      <c r="I1692"/>
      <c r="J1692"/>
      <c r="K1692"/>
      <c r="L1692"/>
    </row>
    <row r="1693" spans="1:12" ht="22.95" customHeight="1" x14ac:dyDescent="0.25">
      <c r="A1693"/>
      <c r="B1693"/>
      <c r="C1693"/>
      <c r="D1693"/>
      <c r="E1693"/>
      <c r="F1693"/>
      <c r="G1693"/>
      <c r="H1693"/>
      <c r="I1693"/>
      <c r="J1693"/>
      <c r="K1693"/>
      <c r="L1693"/>
    </row>
    <row r="1694" spans="1:12" ht="22.95" customHeight="1" x14ac:dyDescent="0.25">
      <c r="A1694"/>
      <c r="B1694"/>
      <c r="C1694"/>
      <c r="D1694"/>
      <c r="E1694"/>
      <c r="F1694"/>
      <c r="G1694"/>
      <c r="H1694"/>
      <c r="I1694"/>
      <c r="J1694"/>
      <c r="K1694"/>
      <c r="L1694"/>
    </row>
    <row r="1695" spans="1:12" ht="22.95" customHeight="1" x14ac:dyDescent="0.25">
      <c r="A1695"/>
      <c r="B1695"/>
      <c r="C1695"/>
      <c r="D1695"/>
      <c r="E1695"/>
      <c r="F1695"/>
      <c r="G1695"/>
      <c r="H1695"/>
      <c r="I1695"/>
      <c r="J1695"/>
      <c r="K1695"/>
      <c r="L1695"/>
    </row>
    <row r="1696" spans="1:12" ht="22.95" customHeight="1" x14ac:dyDescent="0.25">
      <c r="A1696"/>
      <c r="B1696"/>
      <c r="C1696"/>
      <c r="D1696"/>
      <c r="E1696"/>
      <c r="F1696"/>
      <c r="G1696"/>
      <c r="H1696"/>
      <c r="I1696"/>
      <c r="J1696"/>
      <c r="K1696"/>
      <c r="L1696"/>
    </row>
    <row r="1697" spans="1:12" ht="22.95" customHeight="1" x14ac:dyDescent="0.25">
      <c r="A1697"/>
      <c r="B1697"/>
      <c r="C1697"/>
      <c r="D1697"/>
      <c r="E1697"/>
      <c r="F1697"/>
      <c r="G1697"/>
      <c r="H1697"/>
      <c r="I1697"/>
      <c r="J1697"/>
      <c r="K1697"/>
      <c r="L1697"/>
    </row>
    <row r="1698" spans="1:12" ht="22.95" customHeight="1" x14ac:dyDescent="0.25">
      <c r="A1698"/>
      <c r="B1698"/>
      <c r="C1698"/>
      <c r="D1698"/>
      <c r="E1698"/>
      <c r="F1698"/>
      <c r="G1698"/>
      <c r="H1698"/>
      <c r="I1698"/>
      <c r="J1698"/>
      <c r="K1698"/>
      <c r="L1698"/>
    </row>
    <row r="1699" spans="1:12" ht="22.95" customHeight="1" x14ac:dyDescent="0.25">
      <c r="A1699"/>
      <c r="B1699"/>
      <c r="C1699"/>
      <c r="D1699"/>
      <c r="E1699"/>
      <c r="F1699"/>
      <c r="G1699"/>
      <c r="H1699"/>
      <c r="I1699"/>
      <c r="J1699"/>
      <c r="K1699"/>
      <c r="L1699"/>
    </row>
    <row r="1700" spans="1:12" ht="22.95" customHeight="1" x14ac:dyDescent="0.25">
      <c r="A1700"/>
      <c r="B1700"/>
      <c r="C1700"/>
      <c r="D1700"/>
      <c r="E1700"/>
      <c r="F1700"/>
      <c r="G1700"/>
      <c r="H1700"/>
      <c r="I1700"/>
      <c r="J1700"/>
      <c r="K1700"/>
      <c r="L1700"/>
    </row>
    <row r="1701" spans="1:12" ht="22.95" customHeight="1" x14ac:dyDescent="0.25">
      <c r="A1701"/>
      <c r="B1701"/>
      <c r="C1701"/>
      <c r="D1701"/>
      <c r="E1701"/>
      <c r="F1701"/>
      <c r="G1701"/>
      <c r="H1701"/>
      <c r="I1701"/>
      <c r="J1701"/>
      <c r="K1701"/>
      <c r="L1701"/>
    </row>
    <row r="1702" spans="1:12" ht="22.95" customHeight="1" x14ac:dyDescent="0.25">
      <c r="A1702"/>
      <c r="B1702"/>
      <c r="C1702"/>
      <c r="D1702"/>
      <c r="E1702"/>
      <c r="F1702"/>
      <c r="G1702"/>
      <c r="H1702"/>
      <c r="I1702"/>
      <c r="J1702"/>
      <c r="K1702"/>
      <c r="L1702"/>
    </row>
    <row r="1703" spans="1:12" ht="22.95" customHeight="1" x14ac:dyDescent="0.25">
      <c r="A1703"/>
      <c r="B1703"/>
      <c r="C1703"/>
      <c r="D1703"/>
      <c r="E1703"/>
      <c r="F1703"/>
      <c r="G1703"/>
      <c r="H1703"/>
      <c r="I1703"/>
      <c r="J1703"/>
      <c r="K1703"/>
      <c r="L1703"/>
    </row>
    <row r="1704" spans="1:12" ht="22.95" customHeight="1" x14ac:dyDescent="0.25">
      <c r="A1704"/>
      <c r="B1704"/>
      <c r="C1704"/>
      <c r="D1704"/>
      <c r="E1704"/>
      <c r="F1704"/>
      <c r="G1704"/>
      <c r="H1704"/>
      <c r="I1704"/>
      <c r="J1704"/>
      <c r="K1704"/>
      <c r="L1704"/>
    </row>
    <row r="1705" spans="1:12" ht="22.95" customHeight="1" x14ac:dyDescent="0.25">
      <c r="A1705"/>
      <c r="B1705"/>
      <c r="C1705"/>
      <c r="D1705"/>
      <c r="E1705"/>
      <c r="F1705"/>
      <c r="G1705"/>
      <c r="H1705"/>
      <c r="I1705"/>
      <c r="J1705"/>
      <c r="K1705"/>
      <c r="L1705"/>
    </row>
    <row r="1706" spans="1:12" ht="22.95" customHeight="1" x14ac:dyDescent="0.25">
      <c r="A1706"/>
      <c r="B1706"/>
      <c r="C1706"/>
      <c r="D1706"/>
      <c r="E1706"/>
      <c r="F1706"/>
      <c r="G1706"/>
      <c r="H1706"/>
      <c r="I1706"/>
      <c r="J1706"/>
      <c r="K1706"/>
      <c r="L1706"/>
    </row>
    <row r="1707" spans="1:12" ht="22.95" customHeight="1" x14ac:dyDescent="0.25">
      <c r="A1707"/>
      <c r="B1707"/>
      <c r="C1707"/>
      <c r="D1707"/>
      <c r="E1707"/>
      <c r="F1707"/>
      <c r="G1707"/>
      <c r="H1707"/>
      <c r="I1707"/>
      <c r="J1707"/>
      <c r="K1707"/>
      <c r="L1707"/>
    </row>
    <row r="1708" spans="1:12" ht="22.95" customHeight="1" x14ac:dyDescent="0.25">
      <c r="A1708"/>
      <c r="B1708"/>
      <c r="C1708"/>
      <c r="D1708"/>
      <c r="E1708"/>
      <c r="F1708"/>
      <c r="G1708"/>
      <c r="H1708"/>
      <c r="I1708"/>
      <c r="J1708"/>
      <c r="K1708"/>
      <c r="L1708"/>
    </row>
    <row r="1709" spans="1:12" ht="22.95" customHeight="1" x14ac:dyDescent="0.25">
      <c r="A1709"/>
      <c r="B1709"/>
      <c r="C1709"/>
      <c r="D1709"/>
      <c r="E1709"/>
      <c r="F1709"/>
      <c r="G1709"/>
      <c r="H1709"/>
      <c r="I1709"/>
      <c r="J1709"/>
      <c r="K1709"/>
      <c r="L1709"/>
    </row>
    <row r="1710" spans="1:12" ht="22.95" customHeight="1" x14ac:dyDescent="0.25">
      <c r="A1710"/>
      <c r="B1710"/>
      <c r="C1710"/>
      <c r="D1710"/>
      <c r="E1710"/>
      <c r="F1710"/>
      <c r="G1710"/>
      <c r="H1710"/>
      <c r="I1710"/>
      <c r="J1710"/>
      <c r="K1710"/>
      <c r="L1710"/>
    </row>
    <row r="1711" spans="1:12" ht="22.95" customHeight="1" x14ac:dyDescent="0.25">
      <c r="A1711"/>
      <c r="B1711"/>
      <c r="C1711"/>
      <c r="D1711"/>
      <c r="E1711"/>
      <c r="F1711"/>
      <c r="G1711"/>
      <c r="H1711"/>
      <c r="I1711"/>
      <c r="J1711"/>
      <c r="K1711"/>
      <c r="L1711"/>
    </row>
    <row r="1712" spans="1:12" ht="22.95" customHeight="1" x14ac:dyDescent="0.25">
      <c r="A1712"/>
      <c r="B1712"/>
      <c r="C1712"/>
      <c r="D1712"/>
      <c r="E1712"/>
      <c r="F1712"/>
      <c r="G1712"/>
      <c r="H1712"/>
      <c r="I1712"/>
      <c r="J1712"/>
      <c r="K1712"/>
      <c r="L1712"/>
    </row>
    <row r="1713" spans="1:12" ht="22.95" customHeight="1" x14ac:dyDescent="0.25">
      <c r="A1713"/>
      <c r="B1713"/>
      <c r="C1713"/>
      <c r="D1713"/>
      <c r="E1713"/>
      <c r="F1713"/>
      <c r="G1713"/>
      <c r="H1713"/>
      <c r="I1713"/>
      <c r="J1713"/>
      <c r="K1713"/>
      <c r="L1713"/>
    </row>
    <row r="1714" spans="1:12" ht="22.95" customHeight="1" x14ac:dyDescent="0.25">
      <c r="A1714"/>
      <c r="B1714"/>
      <c r="C1714"/>
      <c r="D1714"/>
      <c r="E1714"/>
      <c r="F1714"/>
      <c r="G1714"/>
      <c r="H1714"/>
      <c r="I1714"/>
      <c r="J1714"/>
      <c r="K1714"/>
      <c r="L1714"/>
    </row>
    <row r="1715" spans="1:12" ht="22.95" customHeight="1" x14ac:dyDescent="0.25">
      <c r="A1715"/>
      <c r="B1715"/>
      <c r="C1715"/>
      <c r="D1715"/>
      <c r="E1715"/>
      <c r="F1715"/>
      <c r="G1715"/>
      <c r="H1715"/>
      <c r="I1715"/>
      <c r="J1715"/>
      <c r="K1715"/>
      <c r="L1715"/>
    </row>
    <row r="1716" spans="1:12" ht="22.95" customHeight="1" x14ac:dyDescent="0.25">
      <c r="A1716"/>
      <c r="B1716"/>
      <c r="C1716"/>
      <c r="D1716"/>
      <c r="E1716"/>
      <c r="F1716"/>
      <c r="G1716"/>
      <c r="H1716"/>
      <c r="I1716"/>
      <c r="J1716"/>
      <c r="K1716"/>
      <c r="L1716"/>
    </row>
    <row r="1717" spans="1:12" ht="22.95" customHeight="1" x14ac:dyDescent="0.25">
      <c r="A1717"/>
      <c r="B1717"/>
      <c r="C1717"/>
      <c r="D1717"/>
      <c r="E1717"/>
      <c r="F1717"/>
      <c r="G1717"/>
      <c r="H1717"/>
      <c r="I1717"/>
      <c r="J1717"/>
      <c r="K1717"/>
      <c r="L1717"/>
    </row>
    <row r="1718" spans="1:12" ht="22.95" customHeight="1" x14ac:dyDescent="0.25">
      <c r="A1718"/>
      <c r="B1718"/>
      <c r="C1718"/>
      <c r="D1718"/>
      <c r="E1718"/>
      <c r="F1718"/>
      <c r="G1718"/>
      <c r="H1718"/>
      <c r="I1718"/>
      <c r="J1718"/>
      <c r="K1718"/>
      <c r="L1718"/>
    </row>
    <row r="1719" spans="1:12" ht="22.95" customHeight="1" x14ac:dyDescent="0.25">
      <c r="A1719"/>
      <c r="B1719"/>
      <c r="C1719"/>
      <c r="D1719"/>
      <c r="E1719"/>
      <c r="F1719"/>
      <c r="G1719"/>
      <c r="H1719"/>
      <c r="I1719"/>
      <c r="J1719"/>
      <c r="K1719"/>
      <c r="L1719"/>
    </row>
    <row r="1720" spans="1:12" ht="22.95" customHeight="1" x14ac:dyDescent="0.25">
      <c r="A1720"/>
      <c r="B1720"/>
      <c r="C1720"/>
      <c r="D1720"/>
      <c r="E1720"/>
      <c r="F1720"/>
      <c r="G1720"/>
      <c r="H1720"/>
      <c r="I1720"/>
      <c r="J1720"/>
      <c r="K1720"/>
      <c r="L1720"/>
    </row>
    <row r="1721" spans="1:12" ht="22.95" customHeight="1" x14ac:dyDescent="0.25">
      <c r="A1721"/>
      <c r="B1721"/>
      <c r="C1721"/>
      <c r="D1721"/>
      <c r="E1721"/>
      <c r="F1721"/>
      <c r="G1721"/>
      <c r="H1721"/>
      <c r="I1721"/>
      <c r="J1721"/>
      <c r="K1721"/>
      <c r="L1721"/>
    </row>
    <row r="1722" spans="1:12" ht="21" customHeight="1" x14ac:dyDescent="0.25">
      <c r="A1722"/>
      <c r="B1722"/>
      <c r="C1722"/>
      <c r="D1722"/>
      <c r="E1722"/>
      <c r="F1722"/>
      <c r="G1722"/>
      <c r="H1722"/>
      <c r="I1722"/>
      <c r="J1722"/>
      <c r="K1722"/>
      <c r="L1722"/>
    </row>
    <row r="1723" spans="1:12" ht="21" customHeight="1" x14ac:dyDescent="0.25">
      <c r="A1723"/>
      <c r="B1723"/>
      <c r="C1723"/>
      <c r="D1723"/>
      <c r="E1723"/>
      <c r="F1723"/>
      <c r="G1723"/>
      <c r="H1723"/>
      <c r="I1723"/>
      <c r="J1723"/>
      <c r="K1723"/>
      <c r="L1723"/>
    </row>
    <row r="1724" spans="1:12" ht="100.2" customHeight="1" x14ac:dyDescent="0.25">
      <c r="A1724"/>
      <c r="B1724"/>
      <c r="C1724"/>
      <c r="D1724"/>
      <c r="E1724"/>
      <c r="F1724"/>
      <c r="G1724"/>
      <c r="H1724"/>
      <c r="I1724"/>
      <c r="J1724"/>
      <c r="K1724"/>
      <c r="L1724"/>
    </row>
    <row r="1725" spans="1:12" ht="19.95" customHeight="1" x14ac:dyDescent="0.25">
      <c r="A1725"/>
      <c r="B1725"/>
      <c r="C1725"/>
      <c r="D1725"/>
      <c r="E1725"/>
      <c r="F1725"/>
      <c r="G1725"/>
      <c r="H1725"/>
      <c r="I1725"/>
      <c r="J1725"/>
      <c r="K1725"/>
      <c r="L1725"/>
    </row>
    <row r="1726" spans="1:12" ht="22.95" customHeight="1" x14ac:dyDescent="0.25">
      <c r="A1726"/>
      <c r="B1726"/>
      <c r="C1726"/>
      <c r="D1726"/>
      <c r="E1726"/>
      <c r="F1726"/>
      <c r="G1726"/>
      <c r="H1726"/>
      <c r="I1726"/>
      <c r="J1726"/>
      <c r="K1726"/>
      <c r="L1726"/>
    </row>
    <row r="1727" spans="1:12" ht="22.95" customHeight="1" x14ac:dyDescent="0.25">
      <c r="A1727"/>
      <c r="B1727"/>
      <c r="C1727"/>
      <c r="D1727"/>
      <c r="E1727"/>
      <c r="F1727"/>
      <c r="G1727"/>
      <c r="H1727"/>
      <c r="I1727"/>
      <c r="J1727"/>
      <c r="K1727"/>
      <c r="L1727"/>
    </row>
    <row r="1728" spans="1:12" ht="22.95" customHeight="1" x14ac:dyDescent="0.25">
      <c r="A1728"/>
      <c r="B1728"/>
      <c r="C1728"/>
      <c r="D1728"/>
      <c r="E1728"/>
      <c r="F1728"/>
      <c r="G1728"/>
      <c r="H1728"/>
      <c r="I1728"/>
      <c r="J1728"/>
      <c r="K1728"/>
      <c r="L1728"/>
    </row>
    <row r="1729" spans="1:12" ht="22.95" customHeight="1" x14ac:dyDescent="0.25">
      <c r="A1729"/>
      <c r="B1729"/>
      <c r="C1729"/>
      <c r="D1729"/>
      <c r="E1729"/>
      <c r="F1729"/>
      <c r="G1729"/>
      <c r="H1729"/>
      <c r="I1729"/>
      <c r="J1729"/>
      <c r="K1729"/>
      <c r="L1729"/>
    </row>
    <row r="1730" spans="1:12" ht="22.95" customHeight="1" x14ac:dyDescent="0.25">
      <c r="A1730"/>
      <c r="B1730"/>
      <c r="C1730"/>
      <c r="D1730"/>
      <c r="E1730"/>
      <c r="F1730"/>
      <c r="G1730"/>
      <c r="H1730"/>
      <c r="I1730"/>
      <c r="J1730"/>
      <c r="K1730"/>
      <c r="L1730"/>
    </row>
    <row r="1731" spans="1:12" ht="22.95" customHeight="1" x14ac:dyDescent="0.25">
      <c r="A1731"/>
      <c r="B1731"/>
      <c r="C1731"/>
      <c r="D1731"/>
      <c r="E1731"/>
      <c r="F1731"/>
      <c r="G1731"/>
      <c r="H1731"/>
      <c r="I1731"/>
      <c r="J1731"/>
      <c r="K1731"/>
      <c r="L1731"/>
    </row>
    <row r="1732" spans="1:12" ht="22.95" customHeight="1" x14ac:dyDescent="0.25">
      <c r="A1732"/>
      <c r="B1732"/>
      <c r="C1732"/>
      <c r="D1732"/>
      <c r="E1732"/>
      <c r="F1732"/>
      <c r="G1732"/>
      <c r="H1732"/>
      <c r="I1732"/>
      <c r="J1732"/>
      <c r="K1732"/>
      <c r="L1732"/>
    </row>
    <row r="1733" spans="1:12" ht="22.95" customHeight="1" x14ac:dyDescent="0.25">
      <c r="A1733"/>
      <c r="B1733"/>
      <c r="C1733"/>
      <c r="D1733"/>
      <c r="E1733"/>
      <c r="F1733"/>
      <c r="G1733"/>
      <c r="H1733"/>
      <c r="I1733"/>
      <c r="J1733"/>
      <c r="K1733"/>
      <c r="L1733"/>
    </row>
    <row r="1734" spans="1:12" ht="22.95" customHeight="1" x14ac:dyDescent="0.25">
      <c r="A1734"/>
      <c r="B1734"/>
      <c r="C1734"/>
      <c r="D1734"/>
      <c r="E1734"/>
      <c r="F1734"/>
      <c r="G1734"/>
      <c r="H1734"/>
      <c r="I1734"/>
      <c r="J1734"/>
      <c r="K1734"/>
      <c r="L1734"/>
    </row>
    <row r="1735" spans="1:12" ht="22.95" customHeight="1" x14ac:dyDescent="0.25">
      <c r="A1735"/>
      <c r="B1735"/>
      <c r="C1735"/>
      <c r="D1735"/>
      <c r="E1735"/>
      <c r="F1735"/>
      <c r="G1735"/>
      <c r="H1735"/>
      <c r="I1735"/>
      <c r="J1735"/>
      <c r="K1735"/>
      <c r="L1735"/>
    </row>
    <row r="1736" spans="1:12" ht="22.95" customHeight="1" x14ac:dyDescent="0.25">
      <c r="A1736"/>
      <c r="B1736"/>
      <c r="C1736"/>
      <c r="D1736"/>
      <c r="E1736"/>
      <c r="F1736"/>
      <c r="G1736"/>
      <c r="H1736"/>
      <c r="I1736"/>
      <c r="J1736"/>
      <c r="K1736"/>
      <c r="L1736"/>
    </row>
    <row r="1737" spans="1:12" ht="22.95" customHeight="1" x14ac:dyDescent="0.25">
      <c r="A1737"/>
      <c r="B1737"/>
      <c r="C1737"/>
      <c r="D1737"/>
      <c r="E1737"/>
      <c r="F1737"/>
      <c r="G1737"/>
      <c r="H1737"/>
      <c r="I1737"/>
      <c r="J1737"/>
      <c r="K1737"/>
      <c r="L1737"/>
    </row>
    <row r="1738" spans="1:12" ht="22.95" customHeight="1" x14ac:dyDescent="0.25">
      <c r="A1738"/>
      <c r="B1738"/>
      <c r="C1738"/>
      <c r="D1738"/>
      <c r="E1738"/>
      <c r="F1738"/>
      <c r="G1738"/>
      <c r="H1738"/>
      <c r="I1738"/>
      <c r="J1738"/>
      <c r="K1738"/>
      <c r="L1738"/>
    </row>
    <row r="1739" spans="1:12" ht="22.95" customHeight="1" x14ac:dyDescent="0.25">
      <c r="A1739"/>
      <c r="B1739"/>
      <c r="C1739"/>
      <c r="D1739"/>
      <c r="E1739"/>
      <c r="F1739"/>
      <c r="G1739"/>
      <c r="H1739"/>
      <c r="I1739"/>
      <c r="J1739"/>
      <c r="K1739"/>
      <c r="L1739"/>
    </row>
    <row r="1740" spans="1:12" ht="22.95" customHeight="1" x14ac:dyDescent="0.25">
      <c r="A1740"/>
      <c r="B1740"/>
      <c r="C1740"/>
      <c r="D1740"/>
      <c r="E1740"/>
      <c r="F1740"/>
      <c r="G1740"/>
      <c r="H1740"/>
      <c r="I1740"/>
      <c r="J1740"/>
      <c r="K1740"/>
      <c r="L1740"/>
    </row>
    <row r="1741" spans="1:12" ht="22.95" customHeight="1" x14ac:dyDescent="0.25">
      <c r="A1741"/>
      <c r="B1741"/>
      <c r="C1741"/>
      <c r="D1741"/>
      <c r="E1741"/>
      <c r="F1741"/>
      <c r="G1741"/>
      <c r="H1741"/>
      <c r="I1741"/>
      <c r="J1741"/>
      <c r="K1741"/>
      <c r="L1741"/>
    </row>
    <row r="1742" spans="1:12" ht="22.95" customHeight="1" x14ac:dyDescent="0.25">
      <c r="A1742"/>
      <c r="B1742"/>
      <c r="C1742"/>
      <c r="D1742"/>
      <c r="E1742"/>
      <c r="F1742"/>
      <c r="G1742"/>
      <c r="H1742"/>
      <c r="I1742"/>
      <c r="J1742"/>
      <c r="K1742"/>
      <c r="L1742"/>
    </row>
    <row r="1743" spans="1:12" ht="22.95" customHeight="1" x14ac:dyDescent="0.25">
      <c r="A1743"/>
      <c r="B1743"/>
      <c r="C1743"/>
      <c r="D1743"/>
      <c r="E1743"/>
      <c r="F1743"/>
      <c r="G1743"/>
      <c r="H1743"/>
      <c r="I1743"/>
      <c r="J1743"/>
      <c r="K1743"/>
      <c r="L1743"/>
    </row>
    <row r="1744" spans="1:12" ht="22.95" customHeight="1" x14ac:dyDescent="0.25">
      <c r="A1744"/>
      <c r="B1744"/>
      <c r="C1744"/>
      <c r="D1744"/>
      <c r="E1744"/>
      <c r="F1744"/>
      <c r="G1744"/>
      <c r="H1744"/>
      <c r="I1744"/>
      <c r="J1744"/>
      <c r="K1744"/>
      <c r="L1744"/>
    </row>
    <row r="1745" spans="1:12" ht="22.95" customHeight="1" x14ac:dyDescent="0.25">
      <c r="A1745"/>
      <c r="B1745"/>
      <c r="C1745"/>
      <c r="D1745"/>
      <c r="E1745"/>
      <c r="F1745"/>
      <c r="G1745"/>
      <c r="H1745"/>
      <c r="I1745"/>
      <c r="J1745"/>
      <c r="K1745"/>
      <c r="L1745"/>
    </row>
    <row r="1746" spans="1:12" ht="22.95" customHeight="1" x14ac:dyDescent="0.25">
      <c r="A1746"/>
      <c r="B1746"/>
      <c r="C1746"/>
      <c r="D1746"/>
      <c r="E1746"/>
      <c r="F1746"/>
      <c r="G1746"/>
      <c r="H1746"/>
      <c r="I1746"/>
      <c r="J1746"/>
      <c r="K1746"/>
      <c r="L1746"/>
    </row>
    <row r="1747" spans="1:12" ht="22.95" customHeight="1" x14ac:dyDescent="0.25">
      <c r="A1747"/>
      <c r="B1747"/>
      <c r="C1747"/>
      <c r="D1747"/>
      <c r="E1747"/>
      <c r="F1747"/>
      <c r="G1747"/>
      <c r="H1747"/>
      <c r="I1747"/>
      <c r="J1747"/>
      <c r="K1747"/>
      <c r="L1747"/>
    </row>
    <row r="1748" spans="1:12" ht="22.95" customHeight="1" x14ac:dyDescent="0.25">
      <c r="A1748"/>
      <c r="B1748"/>
      <c r="C1748"/>
      <c r="D1748"/>
      <c r="E1748"/>
      <c r="F1748"/>
      <c r="G1748"/>
      <c r="H1748"/>
      <c r="I1748"/>
      <c r="J1748"/>
      <c r="K1748"/>
      <c r="L1748"/>
    </row>
    <row r="1749" spans="1:12" ht="22.95" customHeight="1" x14ac:dyDescent="0.25">
      <c r="A1749"/>
      <c r="B1749"/>
      <c r="C1749"/>
      <c r="D1749"/>
      <c r="E1749"/>
      <c r="F1749"/>
      <c r="G1749"/>
      <c r="H1749"/>
      <c r="I1749"/>
      <c r="J1749"/>
      <c r="K1749"/>
      <c r="L1749"/>
    </row>
    <row r="1750" spans="1:12" ht="22.95" customHeight="1" x14ac:dyDescent="0.25">
      <c r="A1750"/>
      <c r="B1750"/>
      <c r="C1750"/>
      <c r="D1750"/>
      <c r="E1750"/>
      <c r="F1750"/>
      <c r="G1750"/>
      <c r="H1750"/>
      <c r="I1750"/>
      <c r="J1750"/>
      <c r="K1750"/>
      <c r="L1750"/>
    </row>
    <row r="1751" spans="1:12" ht="22.95" customHeight="1" x14ac:dyDescent="0.25">
      <c r="A1751"/>
      <c r="B1751"/>
      <c r="C1751"/>
      <c r="D1751"/>
      <c r="E1751"/>
      <c r="F1751"/>
      <c r="G1751"/>
      <c r="H1751"/>
      <c r="I1751"/>
      <c r="J1751"/>
      <c r="K1751"/>
      <c r="L1751"/>
    </row>
    <row r="1752" spans="1:12" ht="22.95" customHeight="1" x14ac:dyDescent="0.25">
      <c r="A1752"/>
      <c r="B1752"/>
      <c r="C1752"/>
      <c r="D1752"/>
      <c r="E1752"/>
      <c r="F1752"/>
      <c r="G1752"/>
      <c r="H1752"/>
      <c r="I1752"/>
      <c r="J1752"/>
      <c r="K1752"/>
      <c r="L1752"/>
    </row>
    <row r="1753" spans="1:12" ht="22.95" customHeight="1" x14ac:dyDescent="0.25">
      <c r="A1753"/>
      <c r="B1753"/>
      <c r="C1753"/>
      <c r="D1753"/>
      <c r="E1753"/>
      <c r="F1753"/>
      <c r="G1753"/>
      <c r="H1753"/>
      <c r="I1753"/>
      <c r="J1753"/>
      <c r="K1753"/>
      <c r="L1753"/>
    </row>
    <row r="1754" spans="1:12" ht="22.95" customHeight="1" x14ac:dyDescent="0.25">
      <c r="A1754"/>
      <c r="B1754"/>
      <c r="C1754"/>
      <c r="D1754"/>
      <c r="E1754"/>
      <c r="F1754"/>
      <c r="G1754"/>
      <c r="H1754"/>
      <c r="I1754"/>
      <c r="J1754"/>
      <c r="K1754"/>
      <c r="L1754"/>
    </row>
    <row r="1755" spans="1:12" ht="22.95" customHeight="1" x14ac:dyDescent="0.25">
      <c r="A1755"/>
      <c r="B1755"/>
      <c r="C1755"/>
      <c r="D1755"/>
      <c r="E1755"/>
      <c r="F1755"/>
      <c r="G1755"/>
      <c r="H1755"/>
      <c r="I1755"/>
      <c r="J1755"/>
      <c r="K1755"/>
      <c r="L1755"/>
    </row>
    <row r="1756" spans="1:12" ht="22.95" customHeight="1" x14ac:dyDescent="0.25">
      <c r="A1756"/>
      <c r="B1756"/>
      <c r="C1756"/>
      <c r="D1756"/>
      <c r="E1756"/>
      <c r="F1756"/>
      <c r="G1756"/>
      <c r="H1756"/>
      <c r="I1756"/>
      <c r="J1756"/>
      <c r="K1756"/>
      <c r="L1756"/>
    </row>
    <row r="1757" spans="1:12" ht="22.95" customHeight="1" x14ac:dyDescent="0.25">
      <c r="A1757"/>
      <c r="B1757"/>
      <c r="C1757"/>
      <c r="D1757"/>
      <c r="E1757"/>
      <c r="F1757"/>
      <c r="G1757"/>
      <c r="H1757"/>
      <c r="I1757"/>
      <c r="J1757"/>
      <c r="K1757"/>
      <c r="L1757"/>
    </row>
    <row r="1758" spans="1:12" ht="22.95" customHeight="1" x14ac:dyDescent="0.25">
      <c r="A1758"/>
      <c r="B1758"/>
      <c r="C1758"/>
      <c r="D1758"/>
      <c r="E1758"/>
      <c r="F1758"/>
      <c r="G1758"/>
      <c r="H1758"/>
      <c r="I1758"/>
      <c r="J1758"/>
      <c r="K1758"/>
      <c r="L1758"/>
    </row>
    <row r="1759" spans="1:12" ht="22.95" customHeight="1" x14ac:dyDescent="0.25">
      <c r="A1759"/>
      <c r="B1759"/>
      <c r="C1759"/>
      <c r="D1759"/>
      <c r="E1759"/>
      <c r="F1759"/>
      <c r="G1759"/>
      <c r="H1759"/>
      <c r="I1759"/>
      <c r="J1759"/>
      <c r="K1759"/>
      <c r="L1759"/>
    </row>
    <row r="1760" spans="1:12" ht="22.95" customHeight="1" x14ac:dyDescent="0.25">
      <c r="A1760"/>
      <c r="B1760"/>
      <c r="C1760"/>
      <c r="D1760"/>
      <c r="E1760"/>
      <c r="F1760"/>
      <c r="G1760"/>
      <c r="H1760"/>
      <c r="I1760"/>
      <c r="J1760"/>
      <c r="K1760"/>
      <c r="L1760"/>
    </row>
    <row r="1761" spans="1:12" ht="22.95" customHeight="1" x14ac:dyDescent="0.25">
      <c r="A1761"/>
      <c r="B1761"/>
      <c r="C1761"/>
      <c r="D1761"/>
      <c r="E1761"/>
      <c r="F1761"/>
      <c r="G1761"/>
      <c r="H1761"/>
      <c r="I1761"/>
      <c r="J1761"/>
      <c r="K1761"/>
      <c r="L1761"/>
    </row>
    <row r="1762" spans="1:12" ht="22.95" customHeight="1" x14ac:dyDescent="0.25">
      <c r="A1762"/>
      <c r="B1762"/>
      <c r="C1762"/>
      <c r="D1762"/>
      <c r="E1762"/>
      <c r="F1762"/>
      <c r="G1762"/>
      <c r="H1762"/>
      <c r="I1762"/>
      <c r="J1762"/>
      <c r="K1762"/>
      <c r="L1762"/>
    </row>
    <row r="1763" spans="1:12" ht="22.95" customHeight="1" x14ac:dyDescent="0.25">
      <c r="A1763"/>
      <c r="B1763"/>
      <c r="C1763"/>
      <c r="D1763"/>
      <c r="E1763"/>
      <c r="F1763"/>
      <c r="G1763"/>
      <c r="H1763"/>
      <c r="I1763"/>
      <c r="J1763"/>
      <c r="K1763"/>
      <c r="L1763"/>
    </row>
    <row r="1764" spans="1:12" ht="22.95" customHeight="1" x14ac:dyDescent="0.25">
      <c r="A1764"/>
      <c r="B1764"/>
      <c r="C1764"/>
      <c r="D1764"/>
      <c r="E1764"/>
      <c r="F1764"/>
      <c r="G1764"/>
      <c r="H1764"/>
      <c r="I1764"/>
      <c r="J1764"/>
      <c r="K1764"/>
      <c r="L1764"/>
    </row>
    <row r="1765" spans="1:12" ht="22.95" customHeight="1" x14ac:dyDescent="0.25">
      <c r="A1765"/>
      <c r="B1765"/>
      <c r="C1765"/>
      <c r="D1765"/>
      <c r="E1765"/>
      <c r="F1765"/>
      <c r="G1765"/>
      <c r="H1765"/>
      <c r="I1765"/>
      <c r="J1765"/>
      <c r="K1765"/>
      <c r="L1765"/>
    </row>
    <row r="1766" spans="1:12" ht="22.95" customHeight="1" x14ac:dyDescent="0.25">
      <c r="A1766"/>
      <c r="B1766"/>
      <c r="C1766"/>
      <c r="D1766"/>
      <c r="E1766"/>
      <c r="F1766"/>
      <c r="G1766"/>
      <c r="H1766"/>
      <c r="I1766"/>
      <c r="J1766"/>
      <c r="K1766"/>
      <c r="L1766"/>
    </row>
    <row r="1767" spans="1:12" ht="22.95" customHeight="1" x14ac:dyDescent="0.25">
      <c r="A1767"/>
      <c r="B1767"/>
      <c r="C1767"/>
      <c r="D1767"/>
      <c r="E1767"/>
      <c r="F1767"/>
      <c r="G1767"/>
      <c r="H1767"/>
      <c r="I1767"/>
      <c r="J1767"/>
      <c r="K1767"/>
      <c r="L1767"/>
    </row>
    <row r="1768" spans="1:12" ht="22.95" customHeight="1" x14ac:dyDescent="0.25">
      <c r="A1768"/>
      <c r="B1768"/>
      <c r="C1768"/>
      <c r="D1768"/>
      <c r="E1768"/>
      <c r="F1768"/>
      <c r="G1768"/>
      <c r="H1768"/>
      <c r="I1768"/>
      <c r="J1768"/>
      <c r="K1768"/>
      <c r="L1768"/>
    </row>
    <row r="1769" spans="1:12" ht="22.95" customHeight="1" x14ac:dyDescent="0.25">
      <c r="A1769"/>
      <c r="B1769"/>
      <c r="C1769"/>
      <c r="D1769"/>
      <c r="E1769"/>
      <c r="F1769"/>
      <c r="G1769"/>
      <c r="H1769"/>
      <c r="I1769"/>
      <c r="J1769"/>
      <c r="K1769"/>
      <c r="L1769"/>
    </row>
    <row r="1770" spans="1:12" ht="22.95" customHeight="1" x14ac:dyDescent="0.25">
      <c r="A1770"/>
      <c r="B1770"/>
      <c r="C1770"/>
      <c r="D1770"/>
      <c r="E1770"/>
      <c r="F1770"/>
      <c r="G1770"/>
      <c r="H1770"/>
      <c r="I1770"/>
      <c r="J1770"/>
      <c r="K1770"/>
      <c r="L1770"/>
    </row>
    <row r="1771" spans="1:12" ht="22.95" customHeight="1" x14ac:dyDescent="0.25">
      <c r="A1771"/>
      <c r="B1771"/>
      <c r="C1771"/>
      <c r="D1771"/>
      <c r="E1771"/>
      <c r="F1771"/>
      <c r="G1771"/>
      <c r="H1771"/>
      <c r="I1771"/>
      <c r="J1771"/>
      <c r="K1771"/>
      <c r="L1771"/>
    </row>
    <row r="1772" spans="1:12" ht="22.95" customHeight="1" x14ac:dyDescent="0.25">
      <c r="A1772"/>
      <c r="B1772"/>
      <c r="C1772"/>
      <c r="D1772"/>
      <c r="E1772"/>
      <c r="F1772"/>
      <c r="G1772"/>
      <c r="H1772"/>
      <c r="I1772"/>
      <c r="J1772"/>
      <c r="K1772"/>
      <c r="L1772"/>
    </row>
    <row r="1773" spans="1:12" ht="22.95" customHeight="1" x14ac:dyDescent="0.25">
      <c r="A1773"/>
      <c r="B1773"/>
      <c r="C1773"/>
      <c r="D1773"/>
      <c r="E1773"/>
      <c r="F1773"/>
      <c r="G1773"/>
      <c r="H1773"/>
      <c r="I1773"/>
      <c r="J1773"/>
      <c r="K1773"/>
      <c r="L1773"/>
    </row>
    <row r="1774" spans="1:12" ht="22.95" customHeight="1" x14ac:dyDescent="0.25">
      <c r="A1774"/>
      <c r="B1774"/>
      <c r="C1774"/>
      <c r="D1774"/>
      <c r="E1774"/>
      <c r="F1774"/>
      <c r="G1774"/>
      <c r="H1774"/>
      <c r="I1774"/>
      <c r="J1774"/>
      <c r="K1774"/>
      <c r="L1774"/>
    </row>
    <row r="1775" spans="1:12" ht="22.95" customHeight="1" x14ac:dyDescent="0.25">
      <c r="A1775"/>
      <c r="B1775"/>
      <c r="C1775"/>
      <c r="D1775"/>
      <c r="E1775"/>
      <c r="F1775"/>
      <c r="G1775"/>
      <c r="H1775"/>
      <c r="I1775"/>
      <c r="J1775"/>
      <c r="K1775"/>
      <c r="L1775"/>
    </row>
    <row r="1776" spans="1:12" ht="22.95" customHeight="1" x14ac:dyDescent="0.25">
      <c r="A1776"/>
      <c r="B1776"/>
      <c r="C1776"/>
      <c r="D1776"/>
      <c r="E1776"/>
      <c r="F1776"/>
      <c r="G1776"/>
      <c r="H1776"/>
      <c r="I1776"/>
      <c r="J1776"/>
      <c r="K1776"/>
      <c r="L1776"/>
    </row>
    <row r="1777" spans="1:12" ht="22.95" customHeight="1" x14ac:dyDescent="0.25">
      <c r="A1777"/>
      <c r="B1777"/>
      <c r="C1777"/>
      <c r="D1777"/>
      <c r="E1777"/>
      <c r="F1777"/>
      <c r="G1777"/>
      <c r="H1777"/>
      <c r="I1777"/>
      <c r="J1777"/>
      <c r="K1777"/>
      <c r="L1777"/>
    </row>
    <row r="1778" spans="1:12" ht="22.95" customHeight="1" x14ac:dyDescent="0.25">
      <c r="A1778"/>
      <c r="B1778"/>
      <c r="C1778"/>
      <c r="D1778"/>
      <c r="E1778"/>
      <c r="F1778"/>
      <c r="G1778"/>
      <c r="H1778"/>
      <c r="I1778"/>
      <c r="J1778"/>
      <c r="K1778"/>
      <c r="L1778"/>
    </row>
    <row r="1779" spans="1:12" ht="22.95" customHeight="1" x14ac:dyDescent="0.25">
      <c r="A1779"/>
      <c r="B1779"/>
      <c r="C1779"/>
      <c r="D1779"/>
      <c r="E1779"/>
      <c r="F1779"/>
      <c r="G1779"/>
      <c r="H1779"/>
      <c r="I1779"/>
      <c r="J1779"/>
      <c r="K1779"/>
      <c r="L1779"/>
    </row>
    <row r="1780" spans="1:12" ht="22.95" customHeight="1" x14ac:dyDescent="0.25">
      <c r="A1780"/>
      <c r="B1780"/>
      <c r="C1780"/>
      <c r="D1780"/>
      <c r="E1780"/>
      <c r="F1780"/>
      <c r="G1780"/>
      <c r="H1780"/>
      <c r="I1780"/>
      <c r="J1780"/>
      <c r="K1780"/>
      <c r="L1780"/>
    </row>
    <row r="1781" spans="1:12" ht="22.95" customHeight="1" x14ac:dyDescent="0.25">
      <c r="A1781"/>
      <c r="B1781"/>
      <c r="C1781"/>
      <c r="D1781"/>
      <c r="E1781"/>
      <c r="F1781"/>
      <c r="G1781"/>
      <c r="H1781"/>
      <c r="I1781"/>
      <c r="J1781"/>
      <c r="K1781"/>
      <c r="L1781"/>
    </row>
    <row r="1782" spans="1:12" ht="22.95" customHeight="1" x14ac:dyDescent="0.25">
      <c r="A1782"/>
      <c r="B1782"/>
      <c r="C1782"/>
      <c r="D1782"/>
      <c r="E1782"/>
      <c r="F1782"/>
      <c r="G1782"/>
      <c r="H1782"/>
      <c r="I1782"/>
      <c r="J1782"/>
      <c r="K1782"/>
      <c r="L1782"/>
    </row>
    <row r="1783" spans="1:12" ht="22.95" customHeight="1" x14ac:dyDescent="0.25">
      <c r="A1783"/>
      <c r="B1783"/>
      <c r="C1783"/>
      <c r="D1783"/>
      <c r="E1783"/>
      <c r="F1783"/>
      <c r="G1783"/>
      <c r="H1783"/>
      <c r="I1783"/>
      <c r="J1783"/>
      <c r="K1783"/>
      <c r="L1783"/>
    </row>
    <row r="1784" spans="1:12" ht="22.95" customHeight="1" x14ac:dyDescent="0.25">
      <c r="A1784"/>
      <c r="B1784"/>
      <c r="C1784"/>
      <c r="D1784"/>
      <c r="E1784"/>
      <c r="F1784"/>
      <c r="G1784"/>
      <c r="H1784"/>
      <c r="I1784"/>
      <c r="J1784"/>
      <c r="K1784"/>
      <c r="L1784"/>
    </row>
    <row r="1785" spans="1:12" ht="22.95" customHeight="1" x14ac:dyDescent="0.25">
      <c r="A1785"/>
      <c r="B1785"/>
      <c r="C1785"/>
      <c r="D1785"/>
      <c r="E1785"/>
      <c r="F1785"/>
      <c r="G1785"/>
      <c r="H1785"/>
      <c r="I1785"/>
      <c r="J1785"/>
      <c r="K1785"/>
      <c r="L1785"/>
    </row>
    <row r="1786" spans="1:12" ht="22.95" customHeight="1" x14ac:dyDescent="0.25">
      <c r="A1786"/>
      <c r="B1786"/>
      <c r="C1786"/>
      <c r="D1786"/>
      <c r="E1786"/>
      <c r="F1786"/>
      <c r="G1786"/>
      <c r="H1786"/>
      <c r="I1786"/>
      <c r="J1786"/>
      <c r="K1786"/>
      <c r="L1786"/>
    </row>
    <row r="1787" spans="1:12" ht="21" customHeight="1" x14ac:dyDescent="0.25">
      <c r="A1787"/>
      <c r="B1787"/>
      <c r="C1787"/>
      <c r="D1787"/>
      <c r="E1787"/>
      <c r="F1787"/>
      <c r="G1787"/>
      <c r="H1787"/>
      <c r="I1787"/>
      <c r="J1787"/>
      <c r="K1787"/>
      <c r="L1787"/>
    </row>
    <row r="1788" spans="1:12" ht="21" customHeight="1" x14ac:dyDescent="0.25">
      <c r="A1788"/>
      <c r="B1788"/>
      <c r="C1788"/>
      <c r="D1788"/>
      <c r="E1788"/>
      <c r="F1788"/>
      <c r="G1788"/>
      <c r="H1788"/>
      <c r="I1788"/>
      <c r="J1788"/>
      <c r="K1788"/>
      <c r="L1788"/>
    </row>
    <row r="1789" spans="1:12" ht="100.2" customHeight="1" x14ac:dyDescent="0.25">
      <c r="A1789"/>
      <c r="B1789"/>
      <c r="C1789"/>
      <c r="D1789"/>
      <c r="E1789"/>
      <c r="F1789"/>
      <c r="G1789"/>
      <c r="H1789"/>
      <c r="I1789"/>
      <c r="J1789"/>
      <c r="K1789"/>
      <c r="L1789"/>
    </row>
    <row r="1790" spans="1:12" ht="19.95" customHeight="1" x14ac:dyDescent="0.25">
      <c r="A1790"/>
      <c r="B1790"/>
      <c r="C1790"/>
      <c r="D1790"/>
      <c r="E1790"/>
      <c r="F1790"/>
      <c r="G1790"/>
      <c r="H1790"/>
      <c r="I1790"/>
      <c r="J1790"/>
      <c r="K1790"/>
      <c r="L1790"/>
    </row>
    <row r="1791" spans="1:12" ht="22.95" customHeight="1" x14ac:dyDescent="0.25">
      <c r="A1791"/>
      <c r="B1791"/>
      <c r="C1791"/>
      <c r="D1791"/>
      <c r="E1791"/>
      <c r="F1791"/>
      <c r="G1791"/>
      <c r="H1791"/>
      <c r="I1791"/>
      <c r="J1791"/>
      <c r="K1791"/>
      <c r="L1791"/>
    </row>
    <row r="1792" spans="1:12" ht="22.95" customHeight="1" x14ac:dyDescent="0.25">
      <c r="A1792"/>
      <c r="B1792"/>
      <c r="C1792"/>
      <c r="D1792"/>
      <c r="E1792"/>
      <c r="F1792"/>
      <c r="G1792"/>
      <c r="H1792"/>
      <c r="I1792"/>
      <c r="J1792"/>
      <c r="K1792"/>
      <c r="L1792"/>
    </row>
    <row r="1793" spans="1:12" ht="22.95" customHeight="1" x14ac:dyDescent="0.25">
      <c r="A1793"/>
      <c r="B1793"/>
      <c r="C1793"/>
      <c r="D1793"/>
      <c r="E1793"/>
      <c r="F1793"/>
      <c r="G1793"/>
      <c r="H1793"/>
      <c r="I1793"/>
      <c r="J1793"/>
      <c r="K1793"/>
      <c r="L1793"/>
    </row>
    <row r="1794" spans="1:12" ht="22.95" customHeight="1" x14ac:dyDescent="0.25">
      <c r="A1794"/>
      <c r="B1794"/>
      <c r="C1794"/>
      <c r="D1794"/>
      <c r="E1794"/>
      <c r="F1794"/>
      <c r="G1794"/>
      <c r="H1794"/>
      <c r="I1794"/>
      <c r="J1794"/>
      <c r="K1794"/>
      <c r="L1794"/>
    </row>
    <row r="1795" spans="1:12" ht="22.95" customHeight="1" x14ac:dyDescent="0.25">
      <c r="A1795"/>
      <c r="B1795"/>
      <c r="C1795"/>
      <c r="D1795"/>
      <c r="E1795"/>
      <c r="F1795"/>
      <c r="G1795"/>
      <c r="H1795"/>
      <c r="I1795"/>
      <c r="J1795"/>
      <c r="K1795"/>
      <c r="L1795"/>
    </row>
    <row r="1796" spans="1:12" ht="22.95" customHeight="1" x14ac:dyDescent="0.25">
      <c r="A1796"/>
      <c r="B1796"/>
      <c r="C1796"/>
      <c r="D1796"/>
      <c r="E1796"/>
      <c r="F1796"/>
      <c r="G1796"/>
      <c r="H1796"/>
      <c r="I1796"/>
      <c r="J1796"/>
      <c r="K1796"/>
      <c r="L1796"/>
    </row>
    <row r="1797" spans="1:12" ht="22.95" customHeight="1" x14ac:dyDescent="0.25">
      <c r="A1797"/>
      <c r="B1797"/>
      <c r="C1797"/>
      <c r="D1797"/>
      <c r="E1797"/>
      <c r="F1797"/>
      <c r="G1797"/>
      <c r="H1797"/>
      <c r="I1797"/>
      <c r="J1797"/>
      <c r="K1797"/>
      <c r="L1797"/>
    </row>
    <row r="1798" spans="1:12" ht="22.95" customHeight="1" x14ac:dyDescent="0.25">
      <c r="A1798"/>
      <c r="B1798"/>
      <c r="C1798"/>
      <c r="D1798"/>
      <c r="E1798"/>
      <c r="F1798"/>
      <c r="G1798"/>
      <c r="H1798"/>
      <c r="I1798"/>
      <c r="J1798"/>
      <c r="K1798"/>
      <c r="L1798"/>
    </row>
    <row r="1799" spans="1:12" ht="22.95" customHeight="1" x14ac:dyDescent="0.25">
      <c r="A1799"/>
      <c r="B1799"/>
      <c r="C1799"/>
      <c r="D1799"/>
      <c r="E1799"/>
      <c r="F1799"/>
      <c r="G1799"/>
      <c r="H1799"/>
      <c r="I1799"/>
      <c r="J1799"/>
      <c r="K1799"/>
      <c r="L1799"/>
    </row>
    <row r="1800" spans="1:12" ht="22.95" customHeight="1" x14ac:dyDescent="0.25">
      <c r="A1800"/>
      <c r="B1800"/>
      <c r="C1800"/>
      <c r="D1800"/>
      <c r="E1800"/>
      <c r="F1800"/>
      <c r="G1800"/>
      <c r="H1800"/>
      <c r="I1800"/>
      <c r="J1800"/>
      <c r="K1800"/>
      <c r="L1800"/>
    </row>
    <row r="1801" spans="1:12" ht="22.95" customHeight="1" x14ac:dyDescent="0.25">
      <c r="A1801"/>
      <c r="B1801"/>
      <c r="C1801"/>
      <c r="D1801"/>
      <c r="E1801"/>
      <c r="F1801"/>
      <c r="G1801"/>
      <c r="H1801"/>
      <c r="I1801"/>
      <c r="J1801"/>
      <c r="K1801"/>
      <c r="L1801"/>
    </row>
    <row r="1802" spans="1:12" ht="22.95" customHeight="1" x14ac:dyDescent="0.25">
      <c r="A1802"/>
      <c r="B1802"/>
      <c r="C1802"/>
      <c r="D1802"/>
      <c r="E1802"/>
      <c r="F1802"/>
      <c r="G1802"/>
      <c r="H1802"/>
      <c r="I1802"/>
      <c r="J1802"/>
      <c r="K1802"/>
      <c r="L1802"/>
    </row>
    <row r="1803" spans="1:12" ht="22.95" customHeight="1" x14ac:dyDescent="0.25">
      <c r="A1803"/>
      <c r="B1803"/>
      <c r="C1803"/>
      <c r="D1803"/>
      <c r="E1803"/>
      <c r="F1803"/>
      <c r="G1803"/>
      <c r="H1803"/>
      <c r="I1803"/>
      <c r="J1803"/>
      <c r="K1803"/>
      <c r="L1803"/>
    </row>
    <row r="1804" spans="1:12" ht="22.95" customHeight="1" x14ac:dyDescent="0.25">
      <c r="A1804"/>
      <c r="B1804"/>
      <c r="C1804"/>
      <c r="D1804"/>
      <c r="E1804"/>
      <c r="F1804"/>
      <c r="G1804"/>
      <c r="H1804"/>
      <c r="I1804"/>
      <c r="J1804"/>
      <c r="K1804"/>
      <c r="L1804"/>
    </row>
    <row r="1805" spans="1:12" ht="22.95" customHeight="1" x14ac:dyDescent="0.25">
      <c r="A1805"/>
      <c r="B1805"/>
      <c r="C1805"/>
      <c r="D1805"/>
      <c r="E1805"/>
      <c r="F1805"/>
      <c r="G1805"/>
      <c r="H1805"/>
      <c r="I1805"/>
      <c r="J1805"/>
      <c r="K1805"/>
      <c r="L1805"/>
    </row>
    <row r="1806" spans="1:12" ht="22.95" customHeight="1" x14ac:dyDescent="0.25">
      <c r="A1806"/>
      <c r="B1806"/>
      <c r="C1806"/>
      <c r="D1806"/>
      <c r="E1806"/>
      <c r="F1806"/>
      <c r="G1806"/>
      <c r="H1806"/>
      <c r="I1806"/>
      <c r="J1806"/>
      <c r="K1806"/>
      <c r="L1806"/>
    </row>
    <row r="1807" spans="1:12" ht="22.95" customHeight="1" x14ac:dyDescent="0.25">
      <c r="A1807"/>
      <c r="B1807"/>
      <c r="C1807"/>
      <c r="D1807"/>
      <c r="E1807"/>
      <c r="F1807"/>
      <c r="G1807"/>
      <c r="H1807"/>
      <c r="I1807"/>
      <c r="J1807"/>
      <c r="K1807"/>
      <c r="L1807"/>
    </row>
    <row r="1808" spans="1:12" ht="22.95" customHeight="1" x14ac:dyDescent="0.25">
      <c r="A1808"/>
      <c r="B1808"/>
      <c r="C1808"/>
      <c r="D1808"/>
      <c r="E1808"/>
      <c r="F1808"/>
      <c r="G1808"/>
      <c r="H1808"/>
      <c r="I1808"/>
      <c r="J1808"/>
      <c r="K1808"/>
      <c r="L1808"/>
    </row>
    <row r="1809" spans="1:12" ht="22.95" customHeight="1" x14ac:dyDescent="0.25">
      <c r="A1809"/>
      <c r="B1809"/>
      <c r="C1809"/>
      <c r="D1809"/>
      <c r="E1809"/>
      <c r="F1809"/>
      <c r="G1809"/>
      <c r="H1809"/>
      <c r="I1809"/>
      <c r="J1809"/>
      <c r="K1809"/>
      <c r="L1809"/>
    </row>
    <row r="1810" spans="1:12" ht="22.95" customHeight="1" x14ac:dyDescent="0.25">
      <c r="A1810"/>
      <c r="B1810"/>
      <c r="C1810"/>
      <c r="D1810"/>
      <c r="E1810"/>
      <c r="F1810"/>
      <c r="G1810"/>
      <c r="H1810"/>
      <c r="I1810"/>
      <c r="J1810"/>
      <c r="K1810"/>
      <c r="L1810"/>
    </row>
    <row r="1811" spans="1:12" ht="22.95" customHeight="1" x14ac:dyDescent="0.25">
      <c r="A1811"/>
      <c r="B1811"/>
      <c r="C1811"/>
      <c r="D1811"/>
      <c r="E1811"/>
      <c r="F1811"/>
      <c r="G1811"/>
      <c r="H1811"/>
      <c r="I1811"/>
      <c r="J1811"/>
      <c r="K1811"/>
      <c r="L1811"/>
    </row>
    <row r="1812" spans="1:12" ht="22.95" customHeight="1" x14ac:dyDescent="0.25">
      <c r="A1812"/>
      <c r="B1812"/>
      <c r="C1812"/>
      <c r="D1812"/>
      <c r="E1812"/>
      <c r="F1812"/>
      <c r="G1812"/>
      <c r="H1812"/>
      <c r="I1812"/>
      <c r="J1812"/>
      <c r="K1812"/>
      <c r="L1812"/>
    </row>
    <row r="1813" spans="1:12" ht="22.95" customHeight="1" x14ac:dyDescent="0.25">
      <c r="A1813"/>
      <c r="B1813"/>
      <c r="C1813"/>
      <c r="D1813"/>
      <c r="E1813"/>
      <c r="F1813"/>
      <c r="G1813"/>
      <c r="H1813"/>
      <c r="I1813"/>
      <c r="J1813"/>
      <c r="K1813"/>
      <c r="L1813"/>
    </row>
    <row r="1814" spans="1:12" ht="22.95" customHeight="1" x14ac:dyDescent="0.25">
      <c r="A1814"/>
      <c r="B1814"/>
      <c r="C1814"/>
      <c r="D1814"/>
      <c r="E1814"/>
      <c r="F1814"/>
      <c r="G1814"/>
      <c r="H1814"/>
      <c r="I1814"/>
      <c r="J1814"/>
      <c r="K1814"/>
      <c r="L1814"/>
    </row>
    <row r="1815" spans="1:12" ht="22.95" customHeight="1" x14ac:dyDescent="0.25">
      <c r="A1815"/>
      <c r="B1815"/>
      <c r="C1815"/>
      <c r="D1815"/>
      <c r="E1815"/>
      <c r="F1815"/>
      <c r="G1815"/>
      <c r="H1815"/>
      <c r="I1815"/>
      <c r="J1815"/>
      <c r="K1815"/>
      <c r="L1815"/>
    </row>
    <row r="1816" spans="1:12" ht="22.95" customHeight="1" x14ac:dyDescent="0.25">
      <c r="A1816"/>
      <c r="B1816"/>
      <c r="C1816"/>
      <c r="D1816"/>
      <c r="E1816"/>
      <c r="F1816"/>
      <c r="G1816"/>
      <c r="H1816"/>
      <c r="I1816"/>
      <c r="J1816"/>
      <c r="K1816"/>
      <c r="L1816"/>
    </row>
    <row r="1817" spans="1:12" ht="22.95" customHeight="1" x14ac:dyDescent="0.25">
      <c r="A1817"/>
      <c r="B1817"/>
      <c r="C1817"/>
      <c r="D1817"/>
      <c r="E1817"/>
      <c r="F1817"/>
      <c r="G1817"/>
      <c r="H1817"/>
      <c r="I1817"/>
      <c r="J1817"/>
      <c r="K1817"/>
      <c r="L1817"/>
    </row>
    <row r="1818" spans="1:12" ht="22.95" customHeight="1" x14ac:dyDescent="0.25">
      <c r="A1818"/>
      <c r="B1818"/>
      <c r="C1818"/>
      <c r="D1818"/>
      <c r="E1818"/>
      <c r="F1818"/>
      <c r="G1818"/>
      <c r="H1818"/>
      <c r="I1818"/>
      <c r="J1818"/>
      <c r="K1818"/>
      <c r="L1818"/>
    </row>
    <row r="1819" spans="1:12" ht="22.95" customHeight="1" x14ac:dyDescent="0.25">
      <c r="A1819"/>
      <c r="B1819"/>
      <c r="C1819"/>
      <c r="D1819"/>
      <c r="E1819"/>
      <c r="F1819"/>
      <c r="G1819"/>
      <c r="H1819"/>
      <c r="I1819"/>
      <c r="J1819"/>
      <c r="K1819"/>
      <c r="L1819"/>
    </row>
    <row r="1820" spans="1:12" ht="22.95" customHeight="1" x14ac:dyDescent="0.25">
      <c r="A1820"/>
      <c r="B1820"/>
      <c r="C1820"/>
      <c r="D1820"/>
      <c r="E1820"/>
      <c r="F1820"/>
      <c r="G1820"/>
      <c r="H1820"/>
      <c r="I1820"/>
      <c r="J1820"/>
      <c r="K1820"/>
      <c r="L1820"/>
    </row>
    <row r="1821" spans="1:12" ht="22.95" customHeight="1" x14ac:dyDescent="0.25">
      <c r="A1821"/>
      <c r="B1821"/>
      <c r="C1821"/>
      <c r="D1821"/>
      <c r="E1821"/>
      <c r="F1821"/>
      <c r="G1821"/>
      <c r="H1821"/>
      <c r="I1821"/>
      <c r="J1821"/>
      <c r="K1821"/>
      <c r="L1821"/>
    </row>
    <row r="1822" spans="1:12" ht="22.95" customHeight="1" x14ac:dyDescent="0.25">
      <c r="A1822"/>
      <c r="B1822"/>
      <c r="C1822"/>
      <c r="D1822"/>
      <c r="E1822"/>
      <c r="F1822"/>
      <c r="G1822"/>
      <c r="H1822"/>
      <c r="I1822"/>
      <c r="J1822"/>
      <c r="K1822"/>
      <c r="L1822"/>
    </row>
    <row r="1823" spans="1:12" ht="22.95" customHeight="1" x14ac:dyDescent="0.25">
      <c r="A1823"/>
      <c r="B1823"/>
      <c r="C1823"/>
      <c r="D1823"/>
      <c r="E1823"/>
      <c r="F1823"/>
      <c r="G1823"/>
      <c r="H1823"/>
      <c r="I1823"/>
      <c r="J1823"/>
      <c r="K1823"/>
      <c r="L1823"/>
    </row>
    <row r="1824" spans="1:12" ht="22.95" customHeight="1" x14ac:dyDescent="0.25">
      <c r="A1824"/>
      <c r="B1824"/>
      <c r="C1824"/>
      <c r="D1824"/>
      <c r="E1824"/>
      <c r="F1824"/>
      <c r="G1824"/>
      <c r="H1824"/>
      <c r="I1824"/>
      <c r="J1824"/>
      <c r="K1824"/>
      <c r="L1824"/>
    </row>
    <row r="1825" spans="1:12" ht="22.95" customHeight="1" x14ac:dyDescent="0.25">
      <c r="A1825"/>
      <c r="B1825"/>
      <c r="C1825"/>
      <c r="D1825"/>
      <c r="E1825"/>
      <c r="F1825"/>
      <c r="G1825"/>
      <c r="H1825"/>
      <c r="I1825"/>
      <c r="J1825"/>
      <c r="K1825"/>
      <c r="L1825"/>
    </row>
    <row r="1826" spans="1:12" ht="22.95" customHeight="1" x14ac:dyDescent="0.25">
      <c r="A1826"/>
      <c r="B1826"/>
      <c r="C1826"/>
      <c r="D1826"/>
      <c r="E1826"/>
      <c r="F1826"/>
      <c r="G1826"/>
      <c r="H1826"/>
      <c r="I1826"/>
      <c r="J1826"/>
      <c r="K1826"/>
      <c r="L1826"/>
    </row>
    <row r="1827" spans="1:12" ht="22.95" customHeight="1" x14ac:dyDescent="0.25">
      <c r="A1827"/>
      <c r="B1827"/>
      <c r="C1827"/>
      <c r="D1827"/>
      <c r="E1827"/>
      <c r="F1827"/>
      <c r="G1827"/>
      <c r="H1827"/>
      <c r="I1827"/>
      <c r="J1827"/>
      <c r="K1827"/>
      <c r="L1827"/>
    </row>
    <row r="1828" spans="1:12" ht="22.95" customHeight="1" x14ac:dyDescent="0.25">
      <c r="A1828"/>
      <c r="B1828"/>
      <c r="C1828"/>
      <c r="D1828"/>
      <c r="E1828"/>
      <c r="F1828"/>
      <c r="G1828"/>
      <c r="H1828"/>
      <c r="I1828"/>
      <c r="J1828"/>
      <c r="K1828"/>
      <c r="L1828"/>
    </row>
    <row r="1829" spans="1:12" ht="22.95" customHeight="1" x14ac:dyDescent="0.25">
      <c r="A1829"/>
      <c r="B1829"/>
      <c r="C1829"/>
      <c r="D1829"/>
      <c r="E1829"/>
      <c r="F1829"/>
      <c r="G1829"/>
      <c r="H1829"/>
      <c r="I1829"/>
      <c r="J1829"/>
      <c r="K1829"/>
      <c r="L1829"/>
    </row>
    <row r="1830" spans="1:12" ht="22.95" customHeight="1" x14ac:dyDescent="0.25">
      <c r="A1830"/>
      <c r="B1830"/>
      <c r="C1830"/>
      <c r="D1830"/>
      <c r="E1830"/>
      <c r="F1830"/>
      <c r="G1830"/>
      <c r="H1830"/>
      <c r="I1830"/>
      <c r="J1830"/>
      <c r="K1830"/>
      <c r="L1830"/>
    </row>
    <row r="1831" spans="1:12" ht="22.95" customHeight="1" x14ac:dyDescent="0.25">
      <c r="A1831"/>
      <c r="B1831"/>
      <c r="C1831"/>
      <c r="D1831"/>
      <c r="E1831"/>
      <c r="F1831"/>
      <c r="G1831"/>
      <c r="H1831"/>
      <c r="I1831"/>
      <c r="J1831"/>
      <c r="K1831"/>
      <c r="L1831"/>
    </row>
    <row r="1832" spans="1:12" ht="22.95" customHeight="1" x14ac:dyDescent="0.25">
      <c r="A1832"/>
      <c r="B1832"/>
      <c r="C1832"/>
      <c r="D1832"/>
      <c r="E1832"/>
      <c r="F1832"/>
      <c r="G1832"/>
      <c r="H1832"/>
      <c r="I1832"/>
      <c r="J1832"/>
      <c r="K1832"/>
      <c r="L1832"/>
    </row>
    <row r="1833" spans="1:12" ht="22.95" customHeight="1" x14ac:dyDescent="0.25">
      <c r="A1833"/>
      <c r="B1833"/>
      <c r="C1833"/>
      <c r="D1833"/>
      <c r="E1833"/>
      <c r="F1833"/>
      <c r="G1833"/>
      <c r="H1833"/>
      <c r="I1833"/>
      <c r="J1833"/>
      <c r="K1833"/>
      <c r="L1833"/>
    </row>
    <row r="1834" spans="1:12" ht="22.95" customHeight="1" x14ac:dyDescent="0.25">
      <c r="A1834"/>
      <c r="B1834"/>
      <c r="C1834"/>
      <c r="D1834"/>
      <c r="E1834"/>
      <c r="F1834"/>
      <c r="G1834"/>
      <c r="H1834"/>
      <c r="I1834"/>
      <c r="J1834"/>
      <c r="K1834"/>
      <c r="L1834"/>
    </row>
    <row r="1835" spans="1:12" ht="22.95" customHeight="1" x14ac:dyDescent="0.25">
      <c r="A1835"/>
      <c r="B1835"/>
      <c r="C1835"/>
      <c r="D1835"/>
      <c r="E1835"/>
      <c r="F1835"/>
      <c r="G1835"/>
      <c r="H1835"/>
      <c r="I1835"/>
      <c r="J1835"/>
      <c r="K1835"/>
      <c r="L1835"/>
    </row>
    <row r="1836" spans="1:12" ht="22.95" customHeight="1" x14ac:dyDescent="0.25">
      <c r="A1836"/>
      <c r="B1836"/>
      <c r="C1836"/>
      <c r="D1836"/>
      <c r="E1836"/>
      <c r="F1836"/>
      <c r="G1836"/>
      <c r="H1836"/>
      <c r="I1836"/>
      <c r="J1836"/>
      <c r="K1836"/>
      <c r="L1836"/>
    </row>
    <row r="1837" spans="1:12" ht="22.95" customHeight="1" x14ac:dyDescent="0.25">
      <c r="A1837"/>
      <c r="B1837"/>
      <c r="C1837"/>
      <c r="D1837"/>
      <c r="E1837"/>
      <c r="F1837"/>
      <c r="G1837"/>
      <c r="H1837"/>
      <c r="I1837"/>
      <c r="J1837"/>
      <c r="K1837"/>
      <c r="L1837"/>
    </row>
    <row r="1838" spans="1:12" ht="22.95" customHeight="1" x14ac:dyDescent="0.25">
      <c r="A1838"/>
      <c r="B1838"/>
      <c r="C1838"/>
      <c r="D1838"/>
      <c r="E1838"/>
      <c r="F1838"/>
      <c r="G1838"/>
      <c r="H1838"/>
      <c r="I1838"/>
      <c r="J1838"/>
      <c r="K1838"/>
      <c r="L1838"/>
    </row>
    <row r="1839" spans="1:12" ht="22.95" customHeight="1" x14ac:dyDescent="0.25">
      <c r="A1839"/>
      <c r="B1839"/>
      <c r="C1839"/>
      <c r="D1839"/>
      <c r="E1839"/>
      <c r="F1839"/>
      <c r="G1839"/>
      <c r="H1839"/>
      <c r="I1839"/>
      <c r="J1839"/>
      <c r="K1839"/>
      <c r="L1839"/>
    </row>
    <row r="1840" spans="1:12" ht="22.95" customHeight="1" x14ac:dyDescent="0.25">
      <c r="A1840"/>
      <c r="B1840"/>
      <c r="C1840"/>
      <c r="D1840"/>
      <c r="E1840"/>
      <c r="F1840"/>
      <c r="G1840"/>
      <c r="H1840"/>
      <c r="I1840"/>
      <c r="J1840"/>
      <c r="K1840"/>
      <c r="L1840"/>
    </row>
    <row r="1841" spans="1:12" ht="22.95" customHeight="1" x14ac:dyDescent="0.25">
      <c r="A1841"/>
      <c r="B1841"/>
      <c r="C1841"/>
      <c r="D1841"/>
      <c r="E1841"/>
      <c r="F1841"/>
      <c r="G1841"/>
      <c r="H1841"/>
      <c r="I1841"/>
      <c r="J1841"/>
      <c r="K1841"/>
      <c r="L1841"/>
    </row>
    <row r="1842" spans="1:12" ht="22.95" customHeight="1" x14ac:dyDescent="0.25">
      <c r="A1842"/>
      <c r="B1842"/>
      <c r="C1842"/>
      <c r="D1842"/>
      <c r="E1842"/>
      <c r="F1842"/>
      <c r="G1842"/>
      <c r="H1842"/>
      <c r="I1842"/>
      <c r="J1842"/>
      <c r="K1842"/>
      <c r="L1842"/>
    </row>
    <row r="1843" spans="1:12" ht="22.95" customHeight="1" x14ac:dyDescent="0.25">
      <c r="A1843"/>
      <c r="B1843"/>
      <c r="C1843"/>
      <c r="D1843"/>
      <c r="E1843"/>
      <c r="F1843"/>
      <c r="G1843"/>
      <c r="H1843"/>
      <c r="I1843"/>
      <c r="J1843"/>
      <c r="K1843"/>
      <c r="L1843"/>
    </row>
    <row r="1844" spans="1:12" ht="22.95" customHeight="1" x14ac:dyDescent="0.25">
      <c r="A1844"/>
      <c r="B1844"/>
      <c r="C1844"/>
      <c r="D1844"/>
      <c r="E1844"/>
      <c r="F1844"/>
      <c r="G1844"/>
      <c r="H1844"/>
      <c r="I1844"/>
      <c r="J1844"/>
      <c r="K1844"/>
      <c r="L1844"/>
    </row>
    <row r="1845" spans="1:12" ht="22.95" customHeight="1" x14ac:dyDescent="0.25">
      <c r="A1845"/>
      <c r="B1845"/>
      <c r="C1845"/>
      <c r="D1845"/>
      <c r="E1845"/>
      <c r="F1845"/>
      <c r="G1845"/>
      <c r="H1845"/>
      <c r="I1845"/>
      <c r="J1845"/>
      <c r="K1845"/>
      <c r="L1845"/>
    </row>
    <row r="1846" spans="1:12" ht="22.95" customHeight="1" x14ac:dyDescent="0.25">
      <c r="A1846"/>
      <c r="B1846"/>
      <c r="C1846"/>
      <c r="D1846"/>
      <c r="E1846"/>
      <c r="F1846"/>
      <c r="G1846"/>
      <c r="H1846"/>
      <c r="I1846"/>
      <c r="J1846"/>
      <c r="K1846"/>
      <c r="L1846"/>
    </row>
    <row r="1847" spans="1:12" ht="22.95" customHeight="1" x14ac:dyDescent="0.25">
      <c r="A1847"/>
      <c r="B1847"/>
      <c r="C1847"/>
      <c r="D1847"/>
      <c r="E1847"/>
      <c r="F1847"/>
      <c r="G1847"/>
      <c r="H1847"/>
      <c r="I1847"/>
      <c r="J1847"/>
      <c r="K1847"/>
      <c r="L1847"/>
    </row>
    <row r="1848" spans="1:12" ht="22.95" customHeight="1" x14ac:dyDescent="0.25">
      <c r="A1848"/>
      <c r="B1848"/>
      <c r="C1848"/>
      <c r="D1848"/>
      <c r="E1848"/>
      <c r="F1848"/>
      <c r="G1848"/>
      <c r="H1848"/>
      <c r="I1848"/>
      <c r="J1848"/>
      <c r="K1848"/>
      <c r="L1848"/>
    </row>
    <row r="1849" spans="1:12" ht="22.95" customHeight="1" x14ac:dyDescent="0.25">
      <c r="A1849"/>
      <c r="B1849"/>
      <c r="C1849"/>
      <c r="D1849"/>
      <c r="E1849"/>
      <c r="F1849"/>
      <c r="G1849"/>
      <c r="H1849"/>
      <c r="I1849"/>
      <c r="J1849"/>
      <c r="K1849"/>
      <c r="L1849"/>
    </row>
    <row r="1850" spans="1:12" ht="22.95" customHeight="1" x14ac:dyDescent="0.25">
      <c r="A1850"/>
      <c r="B1850"/>
      <c r="C1850"/>
      <c r="D1850"/>
      <c r="E1850"/>
      <c r="F1850"/>
      <c r="G1850"/>
      <c r="H1850"/>
      <c r="I1850"/>
      <c r="J1850"/>
      <c r="K1850"/>
      <c r="L1850"/>
    </row>
    <row r="1851" spans="1:12" ht="22.95" customHeight="1" x14ac:dyDescent="0.25">
      <c r="A1851"/>
      <c r="B1851"/>
      <c r="C1851"/>
      <c r="D1851"/>
      <c r="E1851"/>
      <c r="F1851"/>
      <c r="G1851"/>
      <c r="H1851"/>
      <c r="I1851"/>
      <c r="J1851"/>
      <c r="K1851"/>
      <c r="L1851"/>
    </row>
    <row r="1852" spans="1:12" ht="21" customHeight="1" x14ac:dyDescent="0.25">
      <c r="A1852"/>
      <c r="B1852"/>
      <c r="C1852"/>
      <c r="D1852"/>
      <c r="E1852"/>
      <c r="F1852"/>
      <c r="G1852"/>
      <c r="H1852"/>
      <c r="I1852"/>
      <c r="J1852"/>
      <c r="K1852"/>
      <c r="L1852"/>
    </row>
    <row r="1853" spans="1:12" ht="21" customHeight="1" x14ac:dyDescent="0.25">
      <c r="A1853"/>
      <c r="B1853"/>
      <c r="C1853"/>
      <c r="D1853"/>
      <c r="E1853"/>
      <c r="F1853"/>
      <c r="G1853"/>
      <c r="H1853"/>
      <c r="I1853"/>
      <c r="J1853"/>
      <c r="K1853"/>
      <c r="L1853"/>
    </row>
    <row r="1854" spans="1:12" ht="100.2" customHeight="1" x14ac:dyDescent="0.25">
      <c r="A1854"/>
      <c r="B1854"/>
      <c r="C1854"/>
      <c r="D1854"/>
      <c r="E1854"/>
      <c r="F1854"/>
      <c r="G1854"/>
      <c r="H1854"/>
      <c r="I1854"/>
      <c r="J1854"/>
      <c r="K1854"/>
      <c r="L1854"/>
    </row>
    <row r="1855" spans="1:12" ht="19.95" customHeight="1" x14ac:dyDescent="0.25">
      <c r="A1855"/>
      <c r="B1855"/>
      <c r="C1855"/>
      <c r="D1855"/>
      <c r="E1855"/>
      <c r="F1855"/>
      <c r="G1855"/>
      <c r="H1855"/>
      <c r="I1855"/>
      <c r="J1855"/>
      <c r="K1855"/>
      <c r="L1855"/>
    </row>
    <row r="1856" spans="1:12" ht="22.95" customHeight="1" x14ac:dyDescent="0.25">
      <c r="A1856"/>
      <c r="B1856"/>
      <c r="C1856"/>
      <c r="D1856"/>
      <c r="E1856"/>
      <c r="F1856"/>
      <c r="G1856"/>
      <c r="H1856"/>
      <c r="I1856"/>
      <c r="J1856"/>
      <c r="K1856"/>
      <c r="L1856"/>
    </row>
    <row r="1857" spans="1:12" ht="22.95" customHeight="1" x14ac:dyDescent="0.25">
      <c r="A1857"/>
      <c r="B1857"/>
      <c r="C1857"/>
      <c r="D1857"/>
      <c r="E1857"/>
      <c r="F1857"/>
      <c r="G1857"/>
      <c r="H1857"/>
      <c r="I1857"/>
      <c r="J1857"/>
      <c r="K1857"/>
      <c r="L1857"/>
    </row>
    <row r="1858" spans="1:12" ht="22.95" customHeight="1" x14ac:dyDescent="0.25">
      <c r="A1858"/>
      <c r="B1858"/>
      <c r="C1858"/>
      <c r="D1858"/>
      <c r="E1858"/>
      <c r="F1858"/>
      <c r="G1858"/>
      <c r="H1858"/>
      <c r="I1858"/>
      <c r="J1858"/>
      <c r="K1858"/>
      <c r="L1858"/>
    </row>
    <row r="1859" spans="1:12" ht="22.95" customHeight="1" x14ac:dyDescent="0.25">
      <c r="A1859"/>
      <c r="B1859"/>
      <c r="C1859"/>
      <c r="D1859"/>
      <c r="E1859"/>
      <c r="F1859"/>
      <c r="G1859"/>
      <c r="H1859"/>
      <c r="I1859"/>
      <c r="J1859"/>
      <c r="K1859"/>
      <c r="L1859"/>
    </row>
    <row r="1860" spans="1:12" ht="22.95" customHeight="1" x14ac:dyDescent="0.25">
      <c r="A1860"/>
      <c r="B1860"/>
      <c r="C1860"/>
      <c r="D1860"/>
      <c r="E1860"/>
      <c r="F1860"/>
      <c r="G1860"/>
      <c r="H1860"/>
      <c r="I1860"/>
      <c r="J1860"/>
      <c r="K1860"/>
      <c r="L1860"/>
    </row>
    <row r="1861" spans="1:12" ht="22.95" customHeight="1" x14ac:dyDescent="0.25">
      <c r="A1861"/>
      <c r="B1861"/>
      <c r="C1861"/>
      <c r="D1861"/>
      <c r="E1861"/>
      <c r="F1861"/>
      <c r="G1861"/>
      <c r="H1861"/>
      <c r="I1861"/>
      <c r="J1861"/>
      <c r="K1861"/>
      <c r="L1861"/>
    </row>
    <row r="1862" spans="1:12" ht="22.95" customHeight="1" x14ac:dyDescent="0.25">
      <c r="A1862"/>
      <c r="B1862"/>
      <c r="C1862"/>
      <c r="D1862"/>
      <c r="E1862"/>
      <c r="F1862"/>
      <c r="G1862"/>
      <c r="H1862"/>
      <c r="I1862"/>
      <c r="J1862"/>
      <c r="K1862"/>
      <c r="L1862"/>
    </row>
    <row r="1863" spans="1:12" ht="22.95" customHeight="1" x14ac:dyDescent="0.25">
      <c r="A1863"/>
      <c r="B1863"/>
      <c r="C1863"/>
      <c r="D1863"/>
      <c r="E1863"/>
      <c r="F1863"/>
      <c r="G1863"/>
      <c r="H1863"/>
      <c r="I1863"/>
      <c r="J1863"/>
      <c r="K1863"/>
      <c r="L1863"/>
    </row>
    <row r="1864" spans="1:12" ht="22.95" customHeight="1" x14ac:dyDescent="0.25">
      <c r="A1864"/>
      <c r="B1864"/>
      <c r="C1864"/>
      <c r="D1864"/>
      <c r="E1864"/>
      <c r="F1864"/>
      <c r="G1864"/>
      <c r="H1864"/>
      <c r="I1864"/>
      <c r="J1864"/>
      <c r="K1864"/>
      <c r="L1864"/>
    </row>
    <row r="1865" spans="1:12" ht="22.95" customHeight="1" x14ac:dyDescent="0.25">
      <c r="A1865"/>
      <c r="B1865"/>
      <c r="C1865"/>
      <c r="D1865"/>
      <c r="E1865"/>
      <c r="F1865"/>
      <c r="G1865"/>
      <c r="H1865"/>
      <c r="I1865"/>
      <c r="J1865"/>
      <c r="K1865"/>
      <c r="L1865"/>
    </row>
    <row r="1866" spans="1:12" ht="22.95" customHeight="1" x14ac:dyDescent="0.25">
      <c r="A1866"/>
      <c r="B1866"/>
      <c r="C1866"/>
      <c r="D1866"/>
      <c r="E1866"/>
      <c r="F1866"/>
      <c r="G1866"/>
      <c r="H1866"/>
      <c r="I1866"/>
      <c r="J1866"/>
      <c r="K1866"/>
      <c r="L1866"/>
    </row>
    <row r="1867" spans="1:12" ht="22.95" customHeight="1" x14ac:dyDescent="0.25">
      <c r="A1867"/>
      <c r="B1867"/>
      <c r="C1867"/>
      <c r="D1867"/>
      <c r="E1867"/>
      <c r="F1867"/>
      <c r="G1867"/>
      <c r="H1867"/>
      <c r="I1867"/>
      <c r="J1867"/>
      <c r="K1867"/>
      <c r="L1867"/>
    </row>
    <row r="1868" spans="1:12" ht="22.95" customHeight="1" x14ac:dyDescent="0.25">
      <c r="A1868"/>
      <c r="B1868"/>
      <c r="C1868"/>
      <c r="D1868"/>
      <c r="E1868"/>
      <c r="F1868"/>
      <c r="G1868"/>
      <c r="H1868"/>
      <c r="I1868"/>
      <c r="J1868"/>
      <c r="K1868"/>
      <c r="L1868"/>
    </row>
    <row r="1869" spans="1:12" ht="22.95" customHeight="1" x14ac:dyDescent="0.25">
      <c r="A1869"/>
      <c r="B1869"/>
      <c r="C1869"/>
      <c r="D1869"/>
      <c r="E1869"/>
      <c r="F1869"/>
      <c r="G1869"/>
      <c r="H1869"/>
      <c r="I1869"/>
      <c r="J1869"/>
      <c r="K1869"/>
      <c r="L1869"/>
    </row>
    <row r="1870" spans="1:12" ht="22.95" customHeight="1" x14ac:dyDescent="0.25">
      <c r="A1870"/>
      <c r="B1870"/>
      <c r="C1870"/>
      <c r="D1870"/>
      <c r="E1870"/>
      <c r="F1870"/>
      <c r="G1870"/>
      <c r="H1870"/>
      <c r="I1870"/>
      <c r="J1870"/>
      <c r="K1870"/>
      <c r="L1870"/>
    </row>
    <row r="1871" spans="1:12" ht="22.95" customHeight="1" x14ac:dyDescent="0.25">
      <c r="A1871"/>
      <c r="B1871"/>
      <c r="C1871"/>
      <c r="D1871"/>
      <c r="E1871"/>
      <c r="F1871"/>
      <c r="G1871"/>
      <c r="H1871"/>
      <c r="I1871"/>
      <c r="J1871"/>
      <c r="K1871"/>
      <c r="L1871"/>
    </row>
    <row r="1872" spans="1:12" ht="22.95" customHeight="1" x14ac:dyDescent="0.25">
      <c r="A1872"/>
      <c r="B1872"/>
      <c r="C1872"/>
      <c r="D1872"/>
      <c r="E1872"/>
      <c r="F1872"/>
      <c r="G1872"/>
      <c r="H1872"/>
      <c r="I1872"/>
      <c r="J1872"/>
      <c r="K1872"/>
      <c r="L1872"/>
    </row>
    <row r="1873" spans="1:12" ht="22.95" customHeight="1" x14ac:dyDescent="0.25">
      <c r="A1873"/>
      <c r="B1873"/>
      <c r="C1873"/>
      <c r="D1873"/>
      <c r="E1873"/>
      <c r="F1873"/>
      <c r="G1873"/>
      <c r="H1873"/>
      <c r="I1873"/>
      <c r="J1873"/>
      <c r="K1873"/>
      <c r="L1873"/>
    </row>
    <row r="1874" spans="1:12" ht="22.95" customHeight="1" x14ac:dyDescent="0.25">
      <c r="A1874"/>
      <c r="B1874"/>
      <c r="C1874"/>
      <c r="D1874"/>
      <c r="E1874"/>
      <c r="F1874"/>
      <c r="G1874"/>
      <c r="H1874"/>
      <c r="I1874"/>
      <c r="J1874"/>
      <c r="K1874"/>
      <c r="L1874"/>
    </row>
    <row r="1875" spans="1:12" ht="22.95" customHeight="1" x14ac:dyDescent="0.25">
      <c r="A1875"/>
      <c r="B1875"/>
      <c r="C1875"/>
      <c r="D1875"/>
      <c r="E1875"/>
      <c r="F1875"/>
      <c r="G1875"/>
      <c r="H1875"/>
      <c r="I1875"/>
      <c r="J1875"/>
      <c r="K1875"/>
      <c r="L1875"/>
    </row>
    <row r="1876" spans="1:12" ht="22.95" customHeight="1" x14ac:dyDescent="0.25">
      <c r="A1876"/>
      <c r="B1876"/>
      <c r="C1876"/>
      <c r="D1876"/>
      <c r="E1876"/>
      <c r="F1876"/>
      <c r="G1876"/>
      <c r="H1876"/>
      <c r="I1876"/>
      <c r="J1876"/>
      <c r="K1876"/>
      <c r="L1876"/>
    </row>
    <row r="1877" spans="1:12" ht="22.95" customHeight="1" x14ac:dyDescent="0.25">
      <c r="A1877"/>
      <c r="B1877"/>
      <c r="C1877"/>
      <c r="D1877"/>
      <c r="E1877"/>
      <c r="F1877"/>
      <c r="G1877"/>
      <c r="H1877"/>
      <c r="I1877"/>
      <c r="J1877"/>
      <c r="K1877"/>
      <c r="L1877"/>
    </row>
    <row r="1878" spans="1:12" ht="22.95" customHeight="1" x14ac:dyDescent="0.25">
      <c r="A1878"/>
      <c r="B1878"/>
      <c r="C1878"/>
      <c r="D1878"/>
      <c r="E1878"/>
      <c r="F1878"/>
      <c r="G1878"/>
      <c r="H1878"/>
      <c r="I1878"/>
      <c r="J1878"/>
      <c r="K1878"/>
      <c r="L1878"/>
    </row>
    <row r="1879" spans="1:12" ht="22.95" customHeight="1" x14ac:dyDescent="0.25">
      <c r="A1879"/>
      <c r="B1879"/>
      <c r="C1879"/>
      <c r="D1879"/>
      <c r="E1879"/>
      <c r="F1879"/>
      <c r="G1879"/>
      <c r="H1879"/>
      <c r="I1879"/>
      <c r="J1879"/>
      <c r="K1879"/>
      <c r="L1879"/>
    </row>
    <row r="1880" spans="1:12" ht="22.95" customHeight="1" x14ac:dyDescent="0.25">
      <c r="A1880"/>
      <c r="B1880"/>
      <c r="C1880"/>
      <c r="D1880"/>
      <c r="E1880"/>
      <c r="F1880"/>
      <c r="G1880"/>
      <c r="H1880"/>
      <c r="I1880"/>
      <c r="J1880"/>
      <c r="K1880"/>
      <c r="L1880"/>
    </row>
    <row r="1881" spans="1:12" ht="22.95" customHeight="1" x14ac:dyDescent="0.25">
      <c r="A1881"/>
      <c r="B1881"/>
      <c r="C1881"/>
      <c r="D1881"/>
      <c r="E1881"/>
      <c r="F1881"/>
      <c r="G1881"/>
      <c r="H1881"/>
      <c r="I1881"/>
      <c r="J1881"/>
      <c r="K1881"/>
      <c r="L1881"/>
    </row>
    <row r="1882" spans="1:12" ht="22.95" customHeight="1" x14ac:dyDescent="0.25">
      <c r="A1882"/>
      <c r="B1882"/>
      <c r="C1882"/>
      <c r="D1882"/>
      <c r="E1882"/>
      <c r="F1882"/>
      <c r="G1882"/>
      <c r="H1882"/>
      <c r="I1882"/>
      <c r="J1882"/>
      <c r="K1882"/>
      <c r="L1882"/>
    </row>
    <row r="1883" spans="1:12" ht="22.95" customHeight="1" x14ac:dyDescent="0.25">
      <c r="A1883"/>
      <c r="B1883"/>
      <c r="C1883"/>
      <c r="D1883"/>
      <c r="E1883"/>
      <c r="F1883"/>
      <c r="G1883"/>
      <c r="H1883"/>
      <c r="I1883"/>
      <c r="J1883"/>
      <c r="K1883"/>
      <c r="L1883"/>
    </row>
    <row r="1884" spans="1:12" ht="22.95" customHeight="1" x14ac:dyDescent="0.25">
      <c r="A1884"/>
      <c r="B1884"/>
      <c r="C1884"/>
      <c r="D1884"/>
      <c r="E1884"/>
      <c r="F1884"/>
      <c r="G1884"/>
      <c r="H1884"/>
      <c r="I1884"/>
      <c r="J1884"/>
      <c r="K1884"/>
      <c r="L1884"/>
    </row>
    <row r="1885" spans="1:12" ht="22.95" customHeight="1" x14ac:dyDescent="0.25">
      <c r="A1885"/>
      <c r="B1885"/>
      <c r="C1885"/>
      <c r="D1885"/>
      <c r="E1885"/>
      <c r="F1885"/>
      <c r="G1885"/>
      <c r="H1885"/>
      <c r="I1885"/>
      <c r="J1885"/>
      <c r="K1885"/>
      <c r="L1885"/>
    </row>
    <row r="1886" spans="1:12" ht="22.95" customHeight="1" x14ac:dyDescent="0.25">
      <c r="A1886"/>
      <c r="B1886"/>
      <c r="C1886"/>
      <c r="D1886"/>
      <c r="E1886"/>
      <c r="F1886"/>
      <c r="G1886"/>
      <c r="H1886"/>
      <c r="I1886"/>
      <c r="J1886"/>
      <c r="K1886"/>
      <c r="L1886"/>
    </row>
    <row r="1887" spans="1:12" ht="22.95" customHeight="1" x14ac:dyDescent="0.25">
      <c r="A1887"/>
      <c r="B1887"/>
      <c r="C1887"/>
      <c r="D1887"/>
      <c r="E1887"/>
      <c r="F1887"/>
      <c r="G1887"/>
      <c r="H1887"/>
      <c r="I1887"/>
      <c r="J1887"/>
      <c r="K1887"/>
      <c r="L1887"/>
    </row>
    <row r="1888" spans="1:12" ht="22.95" customHeight="1" x14ac:dyDescent="0.25">
      <c r="A1888"/>
      <c r="B1888"/>
      <c r="C1888"/>
      <c r="D1888"/>
      <c r="E1888"/>
      <c r="F1888"/>
      <c r="G1888"/>
      <c r="H1888"/>
      <c r="I1888"/>
      <c r="J1888"/>
      <c r="K1888"/>
      <c r="L1888"/>
    </row>
    <row r="1889" spans="1:12" ht="22.95" customHeight="1" x14ac:dyDescent="0.25">
      <c r="A1889"/>
      <c r="B1889"/>
      <c r="C1889"/>
      <c r="D1889"/>
      <c r="E1889"/>
      <c r="F1889"/>
      <c r="G1889"/>
      <c r="H1889"/>
      <c r="I1889"/>
      <c r="J1889"/>
      <c r="K1889"/>
      <c r="L1889"/>
    </row>
    <row r="1890" spans="1:12" ht="22.95" customHeight="1" x14ac:dyDescent="0.25">
      <c r="A1890"/>
      <c r="B1890"/>
      <c r="C1890"/>
      <c r="D1890"/>
      <c r="E1890"/>
      <c r="F1890"/>
      <c r="G1890"/>
      <c r="H1890"/>
      <c r="I1890"/>
      <c r="J1890"/>
      <c r="K1890"/>
      <c r="L1890"/>
    </row>
    <row r="1891" spans="1:12" ht="22.95" customHeight="1" x14ac:dyDescent="0.25">
      <c r="A1891"/>
      <c r="B1891"/>
      <c r="C1891"/>
      <c r="D1891"/>
      <c r="E1891"/>
      <c r="F1891"/>
      <c r="G1891"/>
      <c r="H1891"/>
      <c r="I1891"/>
      <c r="J1891"/>
      <c r="K1891"/>
      <c r="L1891"/>
    </row>
    <row r="1892" spans="1:12" ht="22.95" customHeight="1" x14ac:dyDescent="0.25">
      <c r="A1892"/>
      <c r="B1892"/>
      <c r="C1892"/>
      <c r="D1892"/>
      <c r="E1892"/>
      <c r="F1892"/>
      <c r="G1892"/>
      <c r="H1892"/>
      <c r="I1892"/>
      <c r="J1892"/>
      <c r="K1892"/>
      <c r="L1892"/>
    </row>
    <row r="1893" spans="1:12" ht="22.95" customHeight="1" x14ac:dyDescent="0.25">
      <c r="A1893"/>
      <c r="B1893"/>
      <c r="C1893"/>
      <c r="D1893"/>
      <c r="E1893"/>
      <c r="F1893"/>
      <c r="G1893"/>
      <c r="H1893"/>
      <c r="I1893"/>
      <c r="J1893"/>
      <c r="K1893"/>
      <c r="L1893"/>
    </row>
    <row r="1894" spans="1:12" ht="22.95" customHeight="1" x14ac:dyDescent="0.25">
      <c r="A1894"/>
      <c r="B1894"/>
      <c r="C1894"/>
      <c r="D1894"/>
      <c r="E1894"/>
      <c r="F1894"/>
      <c r="G1894"/>
      <c r="H1894"/>
      <c r="I1894"/>
      <c r="J1894"/>
      <c r="K1894"/>
      <c r="L1894"/>
    </row>
    <row r="1895" spans="1:12" ht="22.95" customHeight="1" x14ac:dyDescent="0.25">
      <c r="A1895"/>
      <c r="B1895"/>
      <c r="C1895"/>
      <c r="D1895"/>
      <c r="E1895"/>
      <c r="F1895"/>
      <c r="G1895"/>
      <c r="H1895"/>
      <c r="I1895"/>
      <c r="J1895"/>
      <c r="K1895"/>
      <c r="L1895"/>
    </row>
    <row r="1896" spans="1:12" ht="22.95" customHeight="1" x14ac:dyDescent="0.25">
      <c r="A1896"/>
      <c r="B1896"/>
      <c r="C1896"/>
      <c r="D1896"/>
      <c r="E1896"/>
      <c r="F1896"/>
      <c r="G1896"/>
      <c r="H1896"/>
      <c r="I1896"/>
      <c r="J1896"/>
      <c r="K1896"/>
      <c r="L1896"/>
    </row>
    <row r="1897" spans="1:12" ht="22.95" customHeight="1" x14ac:dyDescent="0.25">
      <c r="A1897"/>
      <c r="B1897"/>
      <c r="C1897"/>
      <c r="D1897"/>
      <c r="E1897"/>
      <c r="F1897"/>
      <c r="G1897"/>
      <c r="H1897"/>
      <c r="I1897"/>
      <c r="J1897"/>
      <c r="K1897"/>
      <c r="L1897"/>
    </row>
    <row r="1898" spans="1:12" ht="22.95" customHeight="1" x14ac:dyDescent="0.25">
      <c r="A1898"/>
      <c r="B1898"/>
      <c r="C1898"/>
      <c r="D1898"/>
      <c r="E1898"/>
      <c r="F1898"/>
      <c r="G1898"/>
      <c r="H1898"/>
      <c r="I1898"/>
      <c r="J1898"/>
      <c r="K1898"/>
      <c r="L1898"/>
    </row>
    <row r="1899" spans="1:12" ht="22.95" customHeight="1" x14ac:dyDescent="0.25">
      <c r="A1899"/>
      <c r="B1899"/>
      <c r="C1899"/>
      <c r="D1899"/>
      <c r="E1899"/>
      <c r="F1899"/>
      <c r="G1899"/>
      <c r="H1899"/>
      <c r="I1899"/>
      <c r="J1899"/>
      <c r="K1899"/>
      <c r="L1899"/>
    </row>
    <row r="1900" spans="1:12" ht="22.95" customHeight="1" x14ac:dyDescent="0.25">
      <c r="A1900"/>
      <c r="B1900"/>
      <c r="C1900"/>
      <c r="D1900"/>
      <c r="E1900"/>
      <c r="F1900"/>
      <c r="G1900"/>
      <c r="H1900"/>
      <c r="I1900"/>
      <c r="J1900"/>
      <c r="K1900"/>
      <c r="L1900"/>
    </row>
    <row r="1901" spans="1:12" ht="22.95" customHeight="1" x14ac:dyDescent="0.25">
      <c r="A1901"/>
      <c r="B1901"/>
      <c r="C1901"/>
      <c r="D1901"/>
      <c r="E1901"/>
      <c r="F1901"/>
      <c r="G1901"/>
      <c r="H1901"/>
      <c r="I1901"/>
      <c r="J1901"/>
      <c r="K1901"/>
      <c r="L1901"/>
    </row>
    <row r="1902" spans="1:12" ht="22.95" customHeight="1" x14ac:dyDescent="0.25">
      <c r="A1902"/>
      <c r="B1902"/>
      <c r="C1902"/>
      <c r="D1902"/>
      <c r="E1902"/>
      <c r="F1902"/>
      <c r="G1902"/>
      <c r="H1902"/>
      <c r="I1902"/>
      <c r="J1902"/>
      <c r="K1902"/>
      <c r="L1902"/>
    </row>
    <row r="1903" spans="1:12" ht="22.95" customHeight="1" x14ac:dyDescent="0.25">
      <c r="A1903"/>
      <c r="B1903"/>
      <c r="C1903"/>
      <c r="D1903"/>
      <c r="E1903"/>
      <c r="F1903"/>
      <c r="G1903"/>
      <c r="H1903"/>
      <c r="I1903"/>
      <c r="J1903"/>
      <c r="K1903"/>
      <c r="L1903"/>
    </row>
    <row r="1904" spans="1:12" ht="22.95" customHeight="1" x14ac:dyDescent="0.25">
      <c r="A1904"/>
      <c r="B1904"/>
      <c r="C1904"/>
      <c r="D1904"/>
      <c r="E1904"/>
      <c r="F1904"/>
      <c r="G1904"/>
      <c r="H1904"/>
      <c r="I1904"/>
      <c r="J1904"/>
      <c r="K1904"/>
      <c r="L1904"/>
    </row>
    <row r="1905" spans="1:12" ht="22.95" customHeight="1" x14ac:dyDescent="0.25">
      <c r="A1905"/>
      <c r="B1905"/>
      <c r="C1905"/>
      <c r="D1905"/>
      <c r="E1905"/>
      <c r="F1905"/>
      <c r="G1905"/>
      <c r="H1905"/>
      <c r="I1905"/>
      <c r="J1905"/>
      <c r="K1905"/>
      <c r="L1905"/>
    </row>
    <row r="1906" spans="1:12" ht="22.95" customHeight="1" x14ac:dyDescent="0.25">
      <c r="A1906"/>
      <c r="B1906"/>
      <c r="C1906"/>
      <c r="D1906"/>
      <c r="E1906"/>
      <c r="F1906"/>
      <c r="G1906"/>
      <c r="H1906"/>
      <c r="I1906"/>
      <c r="J1906"/>
      <c r="K1906"/>
      <c r="L1906"/>
    </row>
    <row r="1907" spans="1:12" ht="22.95" customHeight="1" x14ac:dyDescent="0.25">
      <c r="A1907"/>
      <c r="B1907"/>
      <c r="C1907"/>
      <c r="D1907"/>
      <c r="E1907"/>
      <c r="F1907"/>
      <c r="G1907"/>
      <c r="H1907"/>
      <c r="I1907"/>
      <c r="J1907"/>
      <c r="K1907"/>
      <c r="L1907"/>
    </row>
    <row r="1908" spans="1:12" ht="22.95" customHeight="1" x14ac:dyDescent="0.25">
      <c r="A1908"/>
      <c r="B1908"/>
      <c r="C1908"/>
      <c r="D1908"/>
      <c r="E1908"/>
      <c r="F1908"/>
      <c r="G1908"/>
      <c r="H1908"/>
      <c r="I1908"/>
      <c r="J1908"/>
      <c r="K1908"/>
      <c r="L1908"/>
    </row>
    <row r="1909" spans="1:12" ht="22.95" customHeight="1" x14ac:dyDescent="0.25">
      <c r="A1909"/>
      <c r="B1909"/>
      <c r="C1909"/>
      <c r="D1909"/>
      <c r="E1909"/>
      <c r="F1909"/>
      <c r="G1909"/>
      <c r="H1909"/>
      <c r="I1909"/>
      <c r="J1909"/>
      <c r="K1909"/>
      <c r="L1909"/>
    </row>
    <row r="1910" spans="1:12" ht="22.95" customHeight="1" x14ac:dyDescent="0.25">
      <c r="A1910"/>
      <c r="B1910"/>
      <c r="C1910"/>
      <c r="D1910"/>
      <c r="E1910"/>
      <c r="F1910"/>
      <c r="G1910"/>
      <c r="H1910"/>
      <c r="I1910"/>
      <c r="J1910"/>
      <c r="K1910"/>
      <c r="L1910"/>
    </row>
    <row r="1911" spans="1:12" ht="22.95" customHeight="1" x14ac:dyDescent="0.25">
      <c r="A1911"/>
      <c r="B1911"/>
      <c r="C1911"/>
      <c r="D1911"/>
      <c r="E1911"/>
      <c r="F1911"/>
      <c r="G1911"/>
      <c r="H1911"/>
      <c r="I1911"/>
      <c r="J1911"/>
      <c r="K1911"/>
      <c r="L1911"/>
    </row>
    <row r="1912" spans="1:12" ht="22.95" customHeight="1" x14ac:dyDescent="0.25">
      <c r="A1912"/>
      <c r="B1912"/>
      <c r="C1912"/>
      <c r="D1912"/>
      <c r="E1912"/>
      <c r="F1912"/>
      <c r="G1912"/>
      <c r="H1912"/>
      <c r="I1912"/>
      <c r="J1912"/>
      <c r="K1912"/>
      <c r="L1912"/>
    </row>
    <row r="1913" spans="1:12" ht="22.95" customHeight="1" x14ac:dyDescent="0.25">
      <c r="A1913"/>
      <c r="B1913"/>
      <c r="C1913"/>
      <c r="D1913"/>
      <c r="E1913"/>
      <c r="F1913"/>
      <c r="G1913"/>
      <c r="H1913"/>
      <c r="I1913"/>
      <c r="J1913"/>
      <c r="K1913"/>
      <c r="L1913"/>
    </row>
    <row r="1914" spans="1:12" ht="22.95" customHeight="1" x14ac:dyDescent="0.25">
      <c r="A1914"/>
      <c r="B1914"/>
      <c r="C1914"/>
      <c r="D1914"/>
      <c r="E1914"/>
      <c r="F1914"/>
      <c r="G1914"/>
      <c r="H1914"/>
      <c r="I1914"/>
      <c r="J1914"/>
      <c r="K1914"/>
      <c r="L1914"/>
    </row>
    <row r="1915" spans="1:12" ht="22.95" customHeight="1" x14ac:dyDescent="0.25">
      <c r="A1915"/>
      <c r="B1915"/>
      <c r="C1915"/>
      <c r="D1915"/>
      <c r="E1915"/>
      <c r="F1915"/>
      <c r="G1915"/>
      <c r="H1915"/>
      <c r="I1915"/>
      <c r="J1915"/>
      <c r="K1915"/>
      <c r="L1915"/>
    </row>
    <row r="1916" spans="1:12" ht="22.95" customHeight="1" x14ac:dyDescent="0.25">
      <c r="A1916"/>
      <c r="B1916"/>
      <c r="C1916"/>
      <c r="D1916"/>
      <c r="E1916"/>
      <c r="F1916"/>
      <c r="G1916"/>
      <c r="H1916"/>
      <c r="I1916"/>
      <c r="J1916"/>
      <c r="K1916"/>
      <c r="L1916"/>
    </row>
    <row r="1917" spans="1:12" ht="22.95" customHeight="1" x14ac:dyDescent="0.25">
      <c r="A1917"/>
      <c r="B1917"/>
      <c r="C1917"/>
      <c r="D1917"/>
      <c r="E1917"/>
      <c r="F1917"/>
      <c r="G1917"/>
      <c r="H1917"/>
      <c r="I1917"/>
      <c r="J1917"/>
      <c r="K1917"/>
      <c r="L1917"/>
    </row>
    <row r="1918" spans="1:12" ht="22.95" customHeight="1" x14ac:dyDescent="0.25">
      <c r="A1918"/>
      <c r="B1918"/>
      <c r="C1918"/>
      <c r="D1918"/>
      <c r="E1918"/>
      <c r="F1918"/>
      <c r="G1918"/>
      <c r="H1918"/>
      <c r="I1918"/>
      <c r="J1918"/>
      <c r="K1918"/>
      <c r="L1918"/>
    </row>
    <row r="1919" spans="1:12" ht="100.2" customHeight="1" x14ac:dyDescent="0.25">
      <c r="A1919"/>
      <c r="B1919"/>
      <c r="C1919"/>
      <c r="D1919"/>
      <c r="E1919"/>
      <c r="F1919"/>
      <c r="G1919"/>
      <c r="H1919"/>
      <c r="I1919"/>
      <c r="J1919"/>
      <c r="K1919"/>
      <c r="L1919"/>
    </row>
    <row r="1920" spans="1:12" ht="22.95" customHeight="1" x14ac:dyDescent="0.25">
      <c r="A1920"/>
      <c r="B1920"/>
      <c r="C1920"/>
      <c r="D1920"/>
      <c r="E1920"/>
      <c r="F1920"/>
      <c r="G1920"/>
      <c r="H1920"/>
      <c r="I1920"/>
      <c r="J1920"/>
      <c r="K1920"/>
      <c r="L1920"/>
    </row>
    <row r="1921" spans="1:12" ht="22.95" customHeight="1" x14ac:dyDescent="0.25">
      <c r="A1921"/>
      <c r="B1921"/>
      <c r="C1921"/>
      <c r="D1921"/>
      <c r="E1921"/>
      <c r="F1921"/>
      <c r="G1921"/>
      <c r="H1921"/>
      <c r="I1921"/>
      <c r="J1921"/>
      <c r="K1921"/>
      <c r="L1921"/>
    </row>
    <row r="1922" spans="1:12" ht="22.95" customHeight="1" x14ac:dyDescent="0.25">
      <c r="A1922"/>
      <c r="B1922"/>
      <c r="C1922"/>
      <c r="D1922"/>
      <c r="E1922"/>
      <c r="F1922"/>
      <c r="G1922"/>
      <c r="H1922"/>
      <c r="I1922"/>
      <c r="J1922"/>
      <c r="K1922"/>
      <c r="L1922"/>
    </row>
    <row r="1923" spans="1:12" ht="22.95" customHeight="1" x14ac:dyDescent="0.25">
      <c r="A1923"/>
      <c r="B1923"/>
      <c r="C1923"/>
      <c r="D1923"/>
      <c r="E1923"/>
      <c r="F1923"/>
      <c r="G1923"/>
      <c r="H1923"/>
      <c r="I1923"/>
      <c r="J1923"/>
      <c r="K1923"/>
      <c r="L1923"/>
    </row>
    <row r="1924" spans="1:12" ht="22.95" customHeight="1" x14ac:dyDescent="0.25">
      <c r="A1924"/>
      <c r="B1924"/>
      <c r="C1924"/>
      <c r="D1924"/>
      <c r="E1924"/>
      <c r="F1924"/>
      <c r="G1924"/>
      <c r="H1924"/>
      <c r="I1924"/>
      <c r="J1924"/>
      <c r="K1924"/>
      <c r="L1924"/>
    </row>
    <row r="1925" spans="1:12" ht="22.95" customHeight="1" x14ac:dyDescent="0.25">
      <c r="A1925"/>
      <c r="B1925"/>
      <c r="C1925"/>
      <c r="D1925"/>
      <c r="E1925"/>
      <c r="F1925"/>
      <c r="G1925"/>
      <c r="H1925"/>
      <c r="I1925"/>
      <c r="J1925"/>
      <c r="K1925"/>
      <c r="L1925"/>
    </row>
    <row r="1926" spans="1:12" ht="22.95" customHeight="1" x14ac:dyDescent="0.25">
      <c r="A1926"/>
      <c r="B1926"/>
      <c r="C1926"/>
      <c r="D1926"/>
      <c r="E1926"/>
      <c r="F1926"/>
      <c r="G1926"/>
      <c r="H1926"/>
      <c r="I1926"/>
      <c r="J1926"/>
      <c r="K1926"/>
      <c r="L1926"/>
    </row>
    <row r="1927" spans="1:12" ht="22.95" customHeight="1" x14ac:dyDescent="0.25">
      <c r="A1927"/>
      <c r="B1927"/>
      <c r="C1927"/>
      <c r="D1927"/>
      <c r="E1927"/>
      <c r="F1927"/>
      <c r="G1927"/>
      <c r="H1927"/>
      <c r="I1927"/>
      <c r="J1927"/>
      <c r="K1927"/>
      <c r="L1927"/>
    </row>
    <row r="1928" spans="1:12" ht="22.95" customHeight="1" x14ac:dyDescent="0.25">
      <c r="A1928"/>
      <c r="B1928"/>
      <c r="C1928"/>
      <c r="D1928"/>
      <c r="E1928"/>
      <c r="F1928"/>
      <c r="G1928"/>
      <c r="H1928"/>
      <c r="I1928"/>
      <c r="J1928"/>
      <c r="K1928"/>
      <c r="L1928"/>
    </row>
    <row r="1929" spans="1:12" ht="22.95" customHeight="1" x14ac:dyDescent="0.25">
      <c r="A1929"/>
      <c r="B1929"/>
      <c r="C1929"/>
      <c r="D1929"/>
      <c r="E1929"/>
      <c r="F1929"/>
      <c r="G1929"/>
      <c r="H1929"/>
      <c r="I1929"/>
      <c r="J1929"/>
      <c r="K1929"/>
      <c r="L1929"/>
    </row>
    <row r="1930" spans="1:12" ht="22.95" customHeight="1" x14ac:dyDescent="0.25">
      <c r="A1930"/>
      <c r="B1930"/>
      <c r="C1930"/>
      <c r="D1930"/>
      <c r="E1930"/>
      <c r="F1930"/>
      <c r="G1930"/>
      <c r="H1930"/>
      <c r="I1930"/>
      <c r="J1930"/>
      <c r="K1930"/>
      <c r="L1930"/>
    </row>
    <row r="1931" spans="1:12" ht="22.95" customHeight="1" x14ac:dyDescent="0.25">
      <c r="A1931"/>
      <c r="B1931"/>
      <c r="C1931"/>
      <c r="D1931"/>
      <c r="E1931"/>
      <c r="F1931"/>
      <c r="G1931"/>
      <c r="H1931"/>
      <c r="I1931"/>
      <c r="J1931"/>
      <c r="K1931"/>
      <c r="L1931"/>
    </row>
    <row r="1932" spans="1:12" ht="22.95" customHeight="1" x14ac:dyDescent="0.25">
      <c r="A1932"/>
      <c r="B1932"/>
      <c r="C1932"/>
      <c r="D1932"/>
      <c r="E1932"/>
      <c r="F1932"/>
      <c r="G1932"/>
      <c r="H1932"/>
      <c r="I1932"/>
      <c r="J1932"/>
      <c r="K1932"/>
      <c r="L1932"/>
    </row>
    <row r="1933" spans="1:12" ht="22.95" customHeight="1" x14ac:dyDescent="0.25">
      <c r="A1933"/>
      <c r="B1933"/>
      <c r="C1933"/>
      <c r="D1933"/>
      <c r="E1933"/>
      <c r="F1933"/>
      <c r="G1933"/>
      <c r="H1933"/>
      <c r="I1933"/>
      <c r="J1933"/>
      <c r="K1933"/>
      <c r="L1933"/>
    </row>
    <row r="1934" spans="1:12" ht="22.95" customHeight="1" x14ac:dyDescent="0.25">
      <c r="A1934"/>
      <c r="B1934"/>
      <c r="C1934"/>
      <c r="D1934"/>
      <c r="E1934"/>
      <c r="F1934"/>
      <c r="G1934"/>
      <c r="H1934"/>
      <c r="I1934"/>
      <c r="J1934"/>
      <c r="K1934"/>
      <c r="L1934"/>
    </row>
    <row r="1935" spans="1:12" ht="22.95" customHeight="1" x14ac:dyDescent="0.25">
      <c r="A1935"/>
      <c r="B1935"/>
      <c r="C1935"/>
      <c r="D1935"/>
      <c r="E1935"/>
      <c r="F1935"/>
      <c r="G1935"/>
      <c r="H1935"/>
      <c r="I1935"/>
      <c r="J1935"/>
      <c r="K1935"/>
      <c r="L1935"/>
    </row>
    <row r="1936" spans="1:12" ht="22.95" customHeight="1" x14ac:dyDescent="0.25">
      <c r="A1936"/>
      <c r="B1936"/>
      <c r="C1936"/>
      <c r="D1936"/>
      <c r="E1936"/>
      <c r="F1936"/>
      <c r="G1936"/>
      <c r="H1936"/>
      <c r="I1936"/>
      <c r="J1936"/>
      <c r="K1936"/>
      <c r="L1936"/>
    </row>
    <row r="1937" spans="1:12" ht="22.95" customHeight="1" x14ac:dyDescent="0.25">
      <c r="A1937"/>
      <c r="B1937"/>
      <c r="C1937"/>
      <c r="D1937"/>
      <c r="E1937"/>
      <c r="F1937"/>
      <c r="G1937"/>
      <c r="H1937"/>
      <c r="I1937"/>
      <c r="J1937"/>
      <c r="K1937"/>
      <c r="L1937"/>
    </row>
    <row r="1938" spans="1:12" ht="22.95" customHeight="1" x14ac:dyDescent="0.25">
      <c r="A1938"/>
      <c r="B1938"/>
      <c r="C1938"/>
      <c r="D1938"/>
      <c r="E1938"/>
      <c r="F1938"/>
      <c r="G1938"/>
      <c r="H1938"/>
      <c r="I1938"/>
      <c r="J1938"/>
      <c r="K1938"/>
      <c r="L1938"/>
    </row>
    <row r="1939" spans="1:12" ht="22.95" customHeight="1" x14ac:dyDescent="0.25">
      <c r="A1939"/>
      <c r="B1939"/>
      <c r="C1939"/>
      <c r="D1939"/>
      <c r="E1939"/>
      <c r="F1939"/>
      <c r="G1939"/>
      <c r="H1939"/>
      <c r="I1939"/>
      <c r="J1939"/>
      <c r="K1939"/>
      <c r="L1939"/>
    </row>
    <row r="1940" spans="1:12" ht="22.95" customHeight="1" x14ac:dyDescent="0.25">
      <c r="A1940"/>
      <c r="B1940"/>
      <c r="C1940"/>
      <c r="D1940"/>
      <c r="E1940"/>
      <c r="F1940"/>
      <c r="G1940"/>
      <c r="H1940"/>
      <c r="I1940"/>
      <c r="J1940"/>
      <c r="K1940"/>
      <c r="L1940"/>
    </row>
    <row r="1941" spans="1:12" ht="22.95" customHeight="1" x14ac:dyDescent="0.25">
      <c r="A1941"/>
      <c r="B1941"/>
      <c r="C1941"/>
      <c r="D1941"/>
      <c r="E1941"/>
      <c r="F1941"/>
      <c r="G1941"/>
      <c r="H1941"/>
      <c r="I1941"/>
      <c r="J1941"/>
      <c r="K1941"/>
      <c r="L1941"/>
    </row>
    <row r="1942" spans="1:12" ht="22.95" customHeight="1" x14ac:dyDescent="0.25">
      <c r="A1942"/>
      <c r="B1942"/>
      <c r="C1942"/>
      <c r="D1942"/>
      <c r="E1942"/>
      <c r="F1942"/>
      <c r="G1942"/>
      <c r="H1942"/>
      <c r="I1942"/>
      <c r="J1942"/>
      <c r="K1942"/>
      <c r="L1942"/>
    </row>
    <row r="1943" spans="1:12" ht="22.95" customHeight="1" x14ac:dyDescent="0.25">
      <c r="A1943"/>
      <c r="B1943"/>
      <c r="C1943"/>
      <c r="D1943"/>
      <c r="E1943"/>
      <c r="F1943"/>
      <c r="G1943"/>
      <c r="H1943"/>
      <c r="I1943"/>
      <c r="J1943"/>
      <c r="K1943"/>
      <c r="L1943"/>
    </row>
    <row r="1944" spans="1:12" ht="22.95" customHeight="1" x14ac:dyDescent="0.25">
      <c r="A1944"/>
      <c r="B1944"/>
      <c r="C1944"/>
      <c r="D1944"/>
      <c r="E1944"/>
      <c r="F1944"/>
      <c r="G1944"/>
      <c r="H1944"/>
      <c r="I1944"/>
      <c r="J1944"/>
      <c r="K1944"/>
      <c r="L1944"/>
    </row>
    <row r="1945" spans="1:12" ht="22.95" customHeight="1" x14ac:dyDescent="0.25">
      <c r="A1945"/>
      <c r="B1945"/>
      <c r="C1945"/>
      <c r="D1945"/>
      <c r="E1945"/>
      <c r="F1945"/>
      <c r="G1945"/>
      <c r="H1945"/>
      <c r="I1945"/>
      <c r="J1945"/>
      <c r="K1945"/>
      <c r="L1945"/>
    </row>
    <row r="1946" spans="1:12" ht="22.95" customHeight="1" x14ac:dyDescent="0.25">
      <c r="A1946"/>
      <c r="B1946"/>
      <c r="C1946"/>
      <c r="D1946"/>
      <c r="E1946"/>
      <c r="F1946"/>
      <c r="G1946"/>
      <c r="H1946"/>
      <c r="I1946"/>
      <c r="J1946"/>
      <c r="K1946"/>
      <c r="L1946"/>
    </row>
    <row r="1947" spans="1:12" ht="22.95" customHeight="1" x14ac:dyDescent="0.25">
      <c r="A1947"/>
      <c r="B1947"/>
      <c r="C1947"/>
      <c r="D1947"/>
      <c r="E1947"/>
      <c r="F1947"/>
      <c r="G1947"/>
      <c r="H1947"/>
      <c r="I1947"/>
      <c r="J1947"/>
      <c r="K1947"/>
      <c r="L1947"/>
    </row>
    <row r="1948" spans="1:12" ht="22.95" customHeight="1" x14ac:dyDescent="0.25">
      <c r="A1948"/>
      <c r="B1948"/>
      <c r="C1948"/>
      <c r="D1948"/>
      <c r="E1948"/>
      <c r="F1948"/>
      <c r="G1948"/>
      <c r="H1948"/>
      <c r="I1948"/>
      <c r="J1948"/>
      <c r="K1948"/>
      <c r="L1948"/>
    </row>
    <row r="1949" spans="1:12" ht="22.95" customHeight="1" x14ac:dyDescent="0.25">
      <c r="A1949"/>
      <c r="B1949"/>
      <c r="C1949"/>
      <c r="D1949"/>
      <c r="E1949"/>
      <c r="F1949"/>
      <c r="G1949"/>
      <c r="H1949"/>
      <c r="I1949"/>
      <c r="J1949"/>
      <c r="K1949"/>
      <c r="L1949"/>
    </row>
    <row r="1950" spans="1:12" ht="22.95" customHeight="1" x14ac:dyDescent="0.25">
      <c r="A1950"/>
      <c r="B1950"/>
      <c r="C1950"/>
      <c r="D1950"/>
      <c r="E1950"/>
      <c r="F1950"/>
      <c r="G1950"/>
      <c r="H1950"/>
      <c r="I1950"/>
      <c r="J1950"/>
      <c r="K1950"/>
      <c r="L1950"/>
    </row>
    <row r="1951" spans="1:12" ht="22.95" customHeight="1" x14ac:dyDescent="0.25">
      <c r="A1951"/>
      <c r="B1951"/>
      <c r="C1951"/>
      <c r="D1951"/>
      <c r="E1951"/>
      <c r="F1951"/>
      <c r="G1951"/>
      <c r="H1951"/>
      <c r="I1951"/>
      <c r="J1951"/>
      <c r="K1951"/>
      <c r="L1951"/>
    </row>
    <row r="1952" spans="1:12" ht="22.95" customHeight="1" x14ac:dyDescent="0.25">
      <c r="A1952"/>
      <c r="B1952"/>
      <c r="C1952"/>
      <c r="D1952"/>
      <c r="E1952"/>
      <c r="F1952"/>
      <c r="G1952"/>
      <c r="H1952"/>
      <c r="I1952"/>
      <c r="J1952"/>
      <c r="K1952"/>
      <c r="L1952"/>
    </row>
    <row r="1953" spans="1:12" ht="22.95" customHeight="1" x14ac:dyDescent="0.25">
      <c r="A1953"/>
      <c r="B1953"/>
      <c r="C1953"/>
      <c r="D1953"/>
      <c r="E1953"/>
      <c r="F1953"/>
      <c r="G1953"/>
      <c r="H1953"/>
      <c r="I1953"/>
      <c r="J1953"/>
      <c r="K1953"/>
      <c r="L1953"/>
    </row>
    <row r="1954" spans="1:12" ht="22.95" customHeight="1" x14ac:dyDescent="0.25">
      <c r="A1954"/>
      <c r="B1954"/>
      <c r="C1954"/>
      <c r="D1954"/>
      <c r="E1954"/>
      <c r="F1954"/>
      <c r="G1954"/>
      <c r="H1954"/>
      <c r="I1954"/>
      <c r="J1954"/>
      <c r="K1954"/>
      <c r="L1954"/>
    </row>
    <row r="1955" spans="1:12" ht="22.95" customHeight="1" x14ac:dyDescent="0.25">
      <c r="A1955"/>
      <c r="B1955"/>
      <c r="C1955"/>
      <c r="D1955"/>
      <c r="E1955"/>
      <c r="F1955"/>
      <c r="G1955"/>
      <c r="H1955"/>
      <c r="I1955"/>
      <c r="J1955"/>
      <c r="K1955"/>
      <c r="L1955"/>
    </row>
    <row r="1956" spans="1:12" ht="22.95" customHeight="1" x14ac:dyDescent="0.25">
      <c r="A1956"/>
      <c r="B1956"/>
      <c r="C1956"/>
      <c r="D1956"/>
      <c r="E1956"/>
      <c r="F1956"/>
      <c r="G1956"/>
      <c r="H1956"/>
      <c r="I1956"/>
      <c r="J1956"/>
      <c r="K1956"/>
      <c r="L1956"/>
    </row>
    <row r="1957" spans="1:12" ht="22.95" customHeight="1" x14ac:dyDescent="0.25">
      <c r="A1957"/>
      <c r="B1957"/>
      <c r="C1957"/>
      <c r="D1957"/>
      <c r="E1957"/>
      <c r="F1957"/>
      <c r="G1957"/>
      <c r="H1957"/>
      <c r="I1957"/>
      <c r="J1957"/>
      <c r="K1957"/>
      <c r="L1957"/>
    </row>
    <row r="1958" spans="1:12" ht="22.95" customHeight="1" x14ac:dyDescent="0.25">
      <c r="A1958"/>
      <c r="B1958"/>
      <c r="C1958"/>
      <c r="D1958"/>
      <c r="E1958"/>
      <c r="F1958"/>
      <c r="G1958"/>
      <c r="H1958"/>
      <c r="I1958"/>
      <c r="J1958"/>
      <c r="K1958"/>
      <c r="L1958"/>
    </row>
    <row r="1959" spans="1:12" ht="22.95" customHeight="1" x14ac:dyDescent="0.25">
      <c r="A1959"/>
      <c r="B1959"/>
      <c r="C1959"/>
      <c r="D1959"/>
      <c r="E1959"/>
      <c r="F1959"/>
      <c r="G1959"/>
      <c r="H1959"/>
      <c r="I1959"/>
      <c r="J1959"/>
      <c r="K1959"/>
      <c r="L1959"/>
    </row>
    <row r="1960" spans="1:12" ht="22.95" customHeight="1" x14ac:dyDescent="0.25">
      <c r="A1960"/>
      <c r="B1960"/>
      <c r="C1960"/>
      <c r="D1960"/>
      <c r="E1960"/>
      <c r="F1960"/>
      <c r="G1960"/>
      <c r="H1960"/>
      <c r="I1960"/>
      <c r="J1960"/>
      <c r="K1960"/>
      <c r="L1960"/>
    </row>
    <row r="1961" spans="1:12" ht="22.95" customHeight="1" x14ac:dyDescent="0.25">
      <c r="A1961"/>
      <c r="B1961"/>
      <c r="C1961"/>
      <c r="D1961"/>
      <c r="E1961"/>
      <c r="F1961"/>
      <c r="G1961"/>
      <c r="H1961"/>
      <c r="I1961"/>
      <c r="J1961"/>
      <c r="K1961"/>
      <c r="L1961"/>
    </row>
    <row r="1962" spans="1:12" ht="22.95" customHeight="1" x14ac:dyDescent="0.25">
      <c r="A1962"/>
      <c r="B1962"/>
      <c r="C1962"/>
      <c r="D1962"/>
      <c r="E1962"/>
      <c r="F1962"/>
      <c r="G1962"/>
      <c r="H1962"/>
      <c r="I1962"/>
      <c r="J1962"/>
      <c r="K1962"/>
      <c r="L1962"/>
    </row>
    <row r="1963" spans="1:12" ht="22.95" customHeight="1" x14ac:dyDescent="0.25">
      <c r="A1963"/>
      <c r="B1963"/>
      <c r="C1963"/>
      <c r="D1963"/>
      <c r="E1963"/>
      <c r="F1963"/>
      <c r="G1963"/>
      <c r="H1963"/>
      <c r="I1963"/>
      <c r="J1963"/>
      <c r="K1963"/>
      <c r="L1963"/>
    </row>
    <row r="1964" spans="1:12" ht="22.95" customHeight="1" x14ac:dyDescent="0.25">
      <c r="A1964"/>
      <c r="B1964"/>
      <c r="C1964"/>
      <c r="D1964"/>
      <c r="E1964"/>
      <c r="F1964"/>
      <c r="G1964"/>
      <c r="H1964"/>
      <c r="I1964"/>
      <c r="J1964"/>
      <c r="K1964"/>
      <c r="L1964"/>
    </row>
    <row r="1965" spans="1:12" ht="22.95" customHeight="1" x14ac:dyDescent="0.25">
      <c r="A1965"/>
      <c r="B1965"/>
      <c r="C1965"/>
      <c r="D1965"/>
      <c r="E1965"/>
      <c r="F1965"/>
      <c r="G1965"/>
      <c r="H1965"/>
      <c r="I1965"/>
      <c r="J1965"/>
      <c r="K1965"/>
      <c r="L1965"/>
    </row>
    <row r="1966" spans="1:12" ht="22.95" customHeight="1" x14ac:dyDescent="0.25">
      <c r="A1966"/>
      <c r="B1966"/>
      <c r="C1966"/>
      <c r="D1966"/>
      <c r="E1966"/>
      <c r="F1966"/>
      <c r="G1966"/>
      <c r="H1966"/>
      <c r="I1966"/>
      <c r="J1966"/>
      <c r="K1966"/>
      <c r="L1966"/>
    </row>
    <row r="1967" spans="1:12" ht="22.95" customHeight="1" x14ac:dyDescent="0.25">
      <c r="A1967"/>
      <c r="B1967"/>
      <c r="C1967"/>
      <c r="D1967"/>
      <c r="E1967"/>
      <c r="F1967"/>
      <c r="G1967"/>
      <c r="H1967"/>
      <c r="I1967"/>
      <c r="J1967"/>
      <c r="K1967"/>
      <c r="L1967"/>
    </row>
    <row r="1968" spans="1:12" ht="22.95" customHeight="1" x14ac:dyDescent="0.25">
      <c r="A1968"/>
      <c r="B1968"/>
      <c r="C1968"/>
      <c r="D1968"/>
      <c r="E1968"/>
      <c r="F1968"/>
      <c r="G1968"/>
      <c r="H1968"/>
      <c r="I1968"/>
      <c r="J1968"/>
      <c r="K1968"/>
      <c r="L1968"/>
    </row>
    <row r="1969" spans="1:12" ht="22.95" customHeight="1" x14ac:dyDescent="0.25">
      <c r="A1969"/>
      <c r="B1969"/>
      <c r="C1969"/>
      <c r="D1969"/>
      <c r="E1969"/>
      <c r="F1969"/>
      <c r="G1969"/>
      <c r="H1969"/>
      <c r="I1969"/>
      <c r="J1969"/>
      <c r="K1969"/>
      <c r="L1969"/>
    </row>
    <row r="1970" spans="1:12" ht="22.95" customHeight="1" x14ac:dyDescent="0.25">
      <c r="A1970"/>
      <c r="B1970"/>
      <c r="C1970"/>
      <c r="D1970"/>
      <c r="E1970"/>
      <c r="F1970"/>
      <c r="G1970"/>
      <c r="H1970"/>
      <c r="I1970"/>
      <c r="J1970"/>
      <c r="K1970"/>
      <c r="L1970"/>
    </row>
    <row r="1971" spans="1:12" ht="22.95" customHeight="1" x14ac:dyDescent="0.25">
      <c r="A1971"/>
      <c r="B1971"/>
      <c r="C1971"/>
      <c r="D1971"/>
      <c r="E1971"/>
      <c r="F1971"/>
      <c r="G1971"/>
      <c r="H1971"/>
      <c r="I1971"/>
      <c r="J1971"/>
      <c r="K1971"/>
      <c r="L1971"/>
    </row>
    <row r="1972" spans="1:12" ht="22.95" customHeight="1" x14ac:dyDescent="0.25">
      <c r="A1972"/>
      <c r="B1972"/>
      <c r="C1972"/>
      <c r="D1972"/>
      <c r="E1972"/>
      <c r="F1972"/>
      <c r="G1972"/>
      <c r="H1972"/>
      <c r="I1972"/>
      <c r="J1972"/>
      <c r="K1972"/>
      <c r="L1972"/>
    </row>
    <row r="1973" spans="1:12" ht="22.95" customHeight="1" x14ac:dyDescent="0.25">
      <c r="A1973"/>
      <c r="B1973"/>
      <c r="C1973"/>
      <c r="D1973"/>
      <c r="E1973"/>
      <c r="F1973"/>
      <c r="G1973"/>
      <c r="H1973"/>
      <c r="I1973"/>
      <c r="J1973"/>
      <c r="K1973"/>
      <c r="L1973"/>
    </row>
    <row r="1974" spans="1:12" ht="22.95" customHeight="1" x14ac:dyDescent="0.25">
      <c r="A1974"/>
      <c r="B1974"/>
      <c r="C1974"/>
      <c r="D1974"/>
      <c r="E1974"/>
      <c r="F1974"/>
      <c r="G1974"/>
      <c r="H1974"/>
      <c r="I1974"/>
      <c r="J1974"/>
      <c r="K1974"/>
      <c r="L1974"/>
    </row>
    <row r="1975" spans="1:12" ht="22.95" customHeight="1" x14ac:dyDescent="0.25">
      <c r="A1975"/>
      <c r="B1975"/>
      <c r="C1975"/>
      <c r="D1975"/>
      <c r="E1975"/>
      <c r="F1975"/>
      <c r="G1975"/>
      <c r="H1975"/>
      <c r="I1975"/>
      <c r="J1975"/>
      <c r="K1975"/>
      <c r="L1975"/>
    </row>
    <row r="1976" spans="1:12" ht="22.95" customHeight="1" x14ac:dyDescent="0.25">
      <c r="A1976"/>
      <c r="B1976"/>
      <c r="C1976"/>
      <c r="D1976"/>
      <c r="E1976"/>
      <c r="F1976"/>
      <c r="G1976"/>
      <c r="H1976"/>
      <c r="I1976"/>
      <c r="J1976"/>
      <c r="K1976"/>
      <c r="L1976"/>
    </row>
    <row r="1977" spans="1:12" ht="22.95" customHeight="1" x14ac:dyDescent="0.25">
      <c r="A1977"/>
      <c r="B1977"/>
      <c r="C1977"/>
      <c r="D1977"/>
      <c r="E1977"/>
      <c r="F1977"/>
      <c r="G1977"/>
      <c r="H1977"/>
      <c r="I1977"/>
      <c r="J1977"/>
      <c r="K1977"/>
      <c r="L1977"/>
    </row>
    <row r="1978" spans="1:12" ht="22.95" customHeight="1" x14ac:dyDescent="0.25">
      <c r="A1978"/>
      <c r="B1978"/>
      <c r="C1978"/>
      <c r="D1978"/>
      <c r="E1978"/>
      <c r="F1978"/>
      <c r="G1978"/>
      <c r="H1978"/>
      <c r="I1978"/>
      <c r="J1978"/>
      <c r="K1978"/>
      <c r="L1978"/>
    </row>
    <row r="1979" spans="1:12" ht="22.95" customHeight="1" x14ac:dyDescent="0.25">
      <c r="A1979"/>
      <c r="B1979"/>
      <c r="C1979"/>
      <c r="D1979"/>
      <c r="E1979"/>
      <c r="F1979"/>
      <c r="G1979"/>
      <c r="H1979"/>
      <c r="I1979"/>
      <c r="J1979"/>
      <c r="K1979"/>
      <c r="L1979"/>
    </row>
    <row r="1980" spans="1:12" ht="22.95" customHeight="1" x14ac:dyDescent="0.25">
      <c r="A1980"/>
      <c r="B1980"/>
      <c r="C1980"/>
      <c r="D1980"/>
      <c r="E1980"/>
      <c r="F1980"/>
      <c r="G1980"/>
      <c r="H1980"/>
      <c r="I1980"/>
      <c r="J1980"/>
      <c r="K1980"/>
      <c r="L1980"/>
    </row>
    <row r="1981" spans="1:12" ht="22.95" customHeight="1" x14ac:dyDescent="0.25">
      <c r="A1981"/>
      <c r="B1981"/>
      <c r="C1981"/>
      <c r="D1981"/>
      <c r="E1981"/>
      <c r="F1981"/>
      <c r="G1981"/>
      <c r="H1981"/>
      <c r="I1981"/>
      <c r="J1981"/>
      <c r="K1981"/>
      <c r="L1981"/>
    </row>
    <row r="1982" spans="1:12" ht="22.95" customHeight="1" x14ac:dyDescent="0.25">
      <c r="A1982"/>
      <c r="B1982"/>
      <c r="C1982"/>
      <c r="D1982"/>
      <c r="E1982"/>
      <c r="F1982"/>
      <c r="G1982"/>
      <c r="H1982"/>
      <c r="I1982"/>
      <c r="J1982"/>
      <c r="K1982"/>
      <c r="L1982"/>
    </row>
    <row r="1983" spans="1:12" ht="22.95" customHeight="1" x14ac:dyDescent="0.25">
      <c r="A1983"/>
      <c r="B1983"/>
      <c r="C1983"/>
      <c r="D1983"/>
      <c r="E1983"/>
      <c r="F1983"/>
      <c r="G1983"/>
      <c r="H1983"/>
      <c r="I1983"/>
      <c r="J1983"/>
      <c r="K1983"/>
      <c r="L1983"/>
    </row>
    <row r="1984" spans="1:12" ht="100.2" customHeight="1" x14ac:dyDescent="0.25">
      <c r="A1984"/>
      <c r="B1984"/>
      <c r="C1984"/>
      <c r="D1984"/>
      <c r="E1984"/>
      <c r="F1984"/>
      <c r="G1984"/>
      <c r="H1984"/>
      <c r="I1984"/>
      <c r="J1984"/>
      <c r="K1984"/>
      <c r="L1984"/>
    </row>
    <row r="1985" spans="1:12" ht="22.95" customHeight="1" x14ac:dyDescent="0.25">
      <c r="A1985"/>
      <c r="B1985"/>
      <c r="C1985"/>
      <c r="D1985"/>
      <c r="E1985"/>
      <c r="F1985"/>
      <c r="G1985"/>
      <c r="H1985"/>
      <c r="I1985"/>
      <c r="J1985"/>
      <c r="K1985"/>
      <c r="L1985"/>
    </row>
    <row r="1986" spans="1:12" ht="22.95" customHeight="1" x14ac:dyDescent="0.25">
      <c r="A1986"/>
      <c r="B1986"/>
      <c r="C1986"/>
      <c r="D1986"/>
      <c r="E1986"/>
      <c r="F1986"/>
      <c r="G1986"/>
      <c r="H1986"/>
      <c r="I1986"/>
      <c r="J1986"/>
      <c r="K1986"/>
      <c r="L1986"/>
    </row>
    <row r="1987" spans="1:12" ht="22.95" customHeight="1" x14ac:dyDescent="0.25">
      <c r="A1987"/>
      <c r="B1987"/>
      <c r="C1987"/>
      <c r="D1987"/>
      <c r="E1987"/>
      <c r="F1987"/>
      <c r="G1987"/>
      <c r="H1987"/>
      <c r="I1987"/>
      <c r="J1987"/>
      <c r="K1987"/>
      <c r="L1987"/>
    </row>
    <row r="1988" spans="1:12" ht="22.95" customHeight="1" x14ac:dyDescent="0.25">
      <c r="A1988"/>
      <c r="B1988"/>
      <c r="C1988"/>
      <c r="D1988"/>
      <c r="E1988"/>
      <c r="F1988"/>
      <c r="G1988"/>
      <c r="H1988"/>
      <c r="I1988"/>
      <c r="J1988"/>
      <c r="K1988"/>
      <c r="L1988"/>
    </row>
    <row r="1989" spans="1:12" ht="22.95" customHeight="1" x14ac:dyDescent="0.25">
      <c r="A1989"/>
      <c r="B1989"/>
      <c r="C1989"/>
      <c r="D1989"/>
      <c r="E1989"/>
      <c r="F1989"/>
      <c r="G1989"/>
      <c r="H1989"/>
      <c r="I1989"/>
      <c r="J1989"/>
      <c r="K1989"/>
      <c r="L1989"/>
    </row>
    <row r="1990" spans="1:12" ht="22.95" customHeight="1" x14ac:dyDescent="0.25">
      <c r="A1990"/>
      <c r="B1990"/>
      <c r="C1990"/>
      <c r="D1990"/>
      <c r="E1990"/>
      <c r="F1990"/>
      <c r="G1990"/>
      <c r="H1990"/>
      <c r="I1990"/>
      <c r="J1990"/>
      <c r="K1990"/>
      <c r="L1990"/>
    </row>
    <row r="1991" spans="1:12" ht="22.95" customHeight="1" x14ac:dyDescent="0.25">
      <c r="A1991"/>
      <c r="B1991"/>
      <c r="C1991"/>
      <c r="D1991"/>
      <c r="E1991"/>
      <c r="F1991"/>
      <c r="G1991"/>
      <c r="H1991"/>
      <c r="I1991"/>
      <c r="J1991"/>
      <c r="K1991"/>
      <c r="L1991"/>
    </row>
    <row r="1992" spans="1:12" ht="22.95" customHeight="1" x14ac:dyDescent="0.25">
      <c r="A1992"/>
      <c r="B1992"/>
      <c r="C1992"/>
      <c r="D1992"/>
      <c r="E1992"/>
      <c r="F1992"/>
      <c r="G1992"/>
      <c r="H1992"/>
      <c r="I1992"/>
      <c r="J1992"/>
      <c r="K1992"/>
      <c r="L1992"/>
    </row>
    <row r="1993" spans="1:12" ht="22.95" customHeight="1" x14ac:dyDescent="0.25">
      <c r="A1993"/>
      <c r="B1993"/>
      <c r="C1993"/>
      <c r="D1993"/>
      <c r="E1993"/>
      <c r="F1993"/>
      <c r="G1993"/>
      <c r="H1993"/>
      <c r="I1993"/>
      <c r="J1993"/>
      <c r="K1993"/>
      <c r="L1993"/>
    </row>
    <row r="1994" spans="1:12" ht="22.95" customHeight="1" x14ac:dyDescent="0.25">
      <c r="A1994"/>
      <c r="B1994"/>
      <c r="C1994"/>
      <c r="D1994"/>
      <c r="E1994"/>
      <c r="F1994"/>
      <c r="G1994"/>
      <c r="H1994"/>
      <c r="I1994"/>
      <c r="J1994"/>
      <c r="K1994"/>
      <c r="L1994"/>
    </row>
    <row r="1995" spans="1:12" ht="22.95" customHeight="1" x14ac:dyDescent="0.25">
      <c r="A1995"/>
      <c r="B1995"/>
      <c r="C1995"/>
      <c r="D1995"/>
      <c r="E1995"/>
      <c r="F1995"/>
      <c r="G1995"/>
      <c r="H1995"/>
      <c r="I1995"/>
      <c r="J1995"/>
      <c r="K1995"/>
      <c r="L1995"/>
    </row>
    <row r="1996" spans="1:12" ht="22.95" customHeight="1" x14ac:dyDescent="0.25">
      <c r="A1996"/>
      <c r="B1996"/>
      <c r="C1996"/>
      <c r="D1996"/>
      <c r="E1996"/>
      <c r="F1996"/>
      <c r="G1996"/>
      <c r="H1996"/>
      <c r="I1996"/>
      <c r="J1996"/>
      <c r="K1996"/>
      <c r="L1996"/>
    </row>
    <row r="1997" spans="1:12" ht="22.95" customHeight="1" x14ac:dyDescent="0.25">
      <c r="A1997"/>
      <c r="B1997"/>
      <c r="C1997"/>
      <c r="D1997"/>
      <c r="E1997"/>
      <c r="F1997"/>
      <c r="G1997"/>
      <c r="H1997"/>
      <c r="I1997"/>
      <c r="J1997"/>
      <c r="K1997"/>
      <c r="L1997"/>
    </row>
    <row r="1998" spans="1:12" ht="22.95" customHeight="1" x14ac:dyDescent="0.25">
      <c r="A1998"/>
      <c r="B1998"/>
      <c r="C1998"/>
      <c r="D1998"/>
      <c r="E1998"/>
      <c r="F1998"/>
      <c r="G1998"/>
      <c r="H1998"/>
      <c r="I1998"/>
      <c r="J1998"/>
      <c r="K1998"/>
      <c r="L1998"/>
    </row>
    <row r="1999" spans="1:12" ht="22.95" customHeight="1" x14ac:dyDescent="0.25">
      <c r="A1999"/>
      <c r="B1999"/>
      <c r="C1999"/>
      <c r="D1999"/>
      <c r="E1999"/>
      <c r="F1999"/>
      <c r="G1999"/>
      <c r="H1999"/>
      <c r="I1999"/>
      <c r="J1999"/>
      <c r="K1999"/>
      <c r="L1999"/>
    </row>
    <row r="2000" spans="1:12" ht="22.95" customHeight="1" x14ac:dyDescent="0.25">
      <c r="A2000"/>
      <c r="B2000"/>
      <c r="C2000"/>
      <c r="D2000"/>
      <c r="E2000"/>
      <c r="F2000"/>
      <c r="G2000"/>
      <c r="H2000"/>
      <c r="I2000"/>
      <c r="J2000"/>
      <c r="K2000"/>
      <c r="L2000"/>
    </row>
    <row r="2001" spans="1:12" ht="22.95" customHeight="1" x14ac:dyDescent="0.25">
      <c r="A2001"/>
      <c r="B2001"/>
      <c r="C2001"/>
      <c r="D2001"/>
      <c r="E2001"/>
      <c r="F2001"/>
      <c r="G2001"/>
      <c r="H2001"/>
      <c r="I2001"/>
      <c r="J2001"/>
      <c r="K2001"/>
      <c r="L2001"/>
    </row>
    <row r="2002" spans="1:12" ht="22.95" customHeight="1" x14ac:dyDescent="0.25">
      <c r="A2002"/>
      <c r="B2002"/>
      <c r="C2002"/>
      <c r="D2002"/>
      <c r="E2002"/>
      <c r="F2002"/>
      <c r="G2002"/>
      <c r="H2002"/>
      <c r="I2002"/>
      <c r="J2002"/>
      <c r="K2002"/>
      <c r="L2002"/>
    </row>
    <row r="2003" spans="1:12" ht="22.95" customHeight="1" x14ac:dyDescent="0.25">
      <c r="A2003"/>
      <c r="B2003"/>
      <c r="C2003"/>
      <c r="D2003"/>
      <c r="E2003"/>
      <c r="F2003"/>
      <c r="G2003"/>
      <c r="H2003"/>
      <c r="I2003"/>
      <c r="J2003"/>
      <c r="K2003"/>
      <c r="L2003"/>
    </row>
    <row r="2004" spans="1:12" ht="22.95" customHeight="1" x14ac:dyDescent="0.25">
      <c r="A2004"/>
      <c r="B2004"/>
      <c r="C2004"/>
      <c r="D2004"/>
      <c r="E2004"/>
      <c r="F2004"/>
      <c r="G2004"/>
      <c r="H2004"/>
      <c r="I2004"/>
      <c r="J2004"/>
      <c r="K2004"/>
      <c r="L2004"/>
    </row>
    <row r="2005" spans="1:12" ht="22.95" customHeight="1" x14ac:dyDescent="0.25">
      <c r="A2005"/>
      <c r="B2005"/>
      <c r="C2005"/>
      <c r="D2005"/>
      <c r="E2005"/>
      <c r="F2005"/>
      <c r="G2005"/>
      <c r="H2005"/>
      <c r="I2005"/>
      <c r="J2005"/>
      <c r="K2005"/>
      <c r="L2005"/>
    </row>
    <row r="2006" spans="1:12" ht="22.95" customHeight="1" x14ac:dyDescent="0.25">
      <c r="A2006"/>
      <c r="B2006"/>
      <c r="C2006"/>
      <c r="D2006"/>
      <c r="E2006"/>
      <c r="F2006"/>
      <c r="G2006"/>
      <c r="H2006"/>
      <c r="I2006"/>
      <c r="J2006"/>
      <c r="K2006"/>
      <c r="L2006"/>
    </row>
    <row r="2007" spans="1:12" ht="22.95" customHeight="1" x14ac:dyDescent="0.25">
      <c r="A2007"/>
      <c r="B2007"/>
      <c r="C2007"/>
      <c r="D2007"/>
      <c r="E2007"/>
      <c r="F2007"/>
      <c r="G2007"/>
      <c r="H2007"/>
      <c r="I2007"/>
      <c r="J2007"/>
      <c r="K2007"/>
      <c r="L2007"/>
    </row>
    <row r="2008" spans="1:12" ht="22.95" customHeight="1" x14ac:dyDescent="0.25">
      <c r="A2008"/>
      <c r="B2008"/>
      <c r="C2008"/>
      <c r="D2008"/>
      <c r="E2008"/>
      <c r="F2008"/>
      <c r="G2008"/>
      <c r="H2008"/>
      <c r="I2008"/>
      <c r="J2008"/>
      <c r="K2008"/>
      <c r="L2008"/>
    </row>
    <row r="2009" spans="1:12" ht="22.95" customHeight="1" x14ac:dyDescent="0.25">
      <c r="A2009"/>
      <c r="B2009"/>
      <c r="C2009"/>
      <c r="D2009"/>
      <c r="E2009"/>
      <c r="F2009"/>
      <c r="G2009"/>
      <c r="H2009"/>
      <c r="I2009"/>
      <c r="J2009"/>
      <c r="K2009"/>
      <c r="L2009"/>
    </row>
    <row r="2010" spans="1:12" ht="22.95" customHeight="1" x14ac:dyDescent="0.25">
      <c r="A2010"/>
      <c r="B2010"/>
      <c r="C2010"/>
      <c r="D2010"/>
      <c r="E2010"/>
      <c r="F2010"/>
      <c r="G2010"/>
      <c r="H2010"/>
      <c r="I2010"/>
      <c r="J2010"/>
      <c r="K2010"/>
      <c r="L2010"/>
    </row>
    <row r="2011" spans="1:12" ht="22.95" customHeight="1" x14ac:dyDescent="0.25">
      <c r="A2011"/>
      <c r="B2011"/>
      <c r="C2011"/>
      <c r="D2011"/>
      <c r="E2011"/>
      <c r="F2011"/>
      <c r="G2011"/>
      <c r="H2011"/>
      <c r="I2011"/>
      <c r="J2011"/>
      <c r="K2011"/>
      <c r="L2011"/>
    </row>
    <row r="2012" spans="1:12" ht="22.95" customHeight="1" x14ac:dyDescent="0.25">
      <c r="A2012"/>
      <c r="B2012"/>
      <c r="C2012"/>
      <c r="D2012"/>
      <c r="E2012"/>
      <c r="F2012"/>
      <c r="G2012"/>
      <c r="H2012"/>
      <c r="I2012"/>
      <c r="J2012"/>
      <c r="K2012"/>
      <c r="L2012"/>
    </row>
    <row r="2013" spans="1:12" ht="22.95" customHeight="1" x14ac:dyDescent="0.25">
      <c r="A2013"/>
      <c r="B2013"/>
      <c r="C2013"/>
      <c r="D2013"/>
      <c r="E2013"/>
      <c r="F2013"/>
      <c r="G2013"/>
      <c r="H2013"/>
      <c r="I2013"/>
      <c r="J2013"/>
      <c r="K2013"/>
      <c r="L2013"/>
    </row>
    <row r="2014" spans="1:12" ht="22.95" customHeight="1" x14ac:dyDescent="0.25">
      <c r="A2014"/>
      <c r="B2014"/>
      <c r="C2014"/>
      <c r="D2014"/>
      <c r="E2014"/>
      <c r="F2014"/>
      <c r="G2014"/>
      <c r="H2014"/>
      <c r="I2014"/>
      <c r="J2014"/>
      <c r="K2014"/>
      <c r="L2014"/>
    </row>
    <row r="2015" spans="1:12" ht="22.95" customHeight="1" x14ac:dyDescent="0.25">
      <c r="A2015"/>
      <c r="B2015"/>
      <c r="C2015"/>
      <c r="D2015"/>
      <c r="E2015"/>
      <c r="F2015"/>
      <c r="G2015"/>
      <c r="H2015"/>
      <c r="I2015"/>
      <c r="J2015"/>
      <c r="K2015"/>
      <c r="L2015"/>
    </row>
    <row r="2016" spans="1:12" ht="22.95" customHeight="1" x14ac:dyDescent="0.25">
      <c r="A2016"/>
      <c r="B2016"/>
      <c r="C2016"/>
      <c r="D2016"/>
      <c r="E2016"/>
      <c r="F2016"/>
      <c r="G2016"/>
      <c r="H2016"/>
      <c r="I2016"/>
      <c r="J2016"/>
      <c r="K2016"/>
      <c r="L2016"/>
    </row>
    <row r="2017" spans="1:12" ht="22.95" customHeight="1" x14ac:dyDescent="0.25">
      <c r="A2017"/>
      <c r="B2017"/>
      <c r="C2017"/>
      <c r="D2017"/>
      <c r="E2017"/>
      <c r="F2017"/>
      <c r="G2017"/>
      <c r="H2017"/>
      <c r="I2017"/>
      <c r="J2017"/>
      <c r="K2017"/>
      <c r="L2017"/>
    </row>
    <row r="2018" spans="1:12" ht="22.95" customHeight="1" x14ac:dyDescent="0.25">
      <c r="A2018"/>
      <c r="B2018"/>
      <c r="C2018"/>
      <c r="D2018"/>
      <c r="E2018"/>
      <c r="F2018"/>
      <c r="G2018"/>
      <c r="H2018"/>
      <c r="I2018"/>
      <c r="J2018"/>
      <c r="K2018"/>
      <c r="L2018"/>
    </row>
    <row r="2019" spans="1:12" ht="22.95" customHeight="1" x14ac:dyDescent="0.25">
      <c r="A2019"/>
      <c r="B2019"/>
      <c r="C2019"/>
      <c r="D2019"/>
      <c r="E2019"/>
      <c r="F2019"/>
      <c r="G2019"/>
      <c r="H2019"/>
      <c r="I2019"/>
      <c r="J2019"/>
      <c r="K2019"/>
      <c r="L2019"/>
    </row>
    <row r="2020" spans="1:12" ht="22.95" customHeight="1" x14ac:dyDescent="0.25">
      <c r="A2020"/>
      <c r="B2020"/>
      <c r="C2020"/>
      <c r="D2020"/>
      <c r="E2020"/>
      <c r="F2020"/>
      <c r="G2020"/>
      <c r="H2020"/>
      <c r="I2020"/>
      <c r="J2020"/>
      <c r="K2020"/>
      <c r="L2020"/>
    </row>
    <row r="2021" spans="1:12" ht="22.95" customHeight="1" x14ac:dyDescent="0.25">
      <c r="A2021"/>
      <c r="B2021"/>
      <c r="C2021"/>
      <c r="D2021"/>
      <c r="E2021"/>
      <c r="F2021"/>
      <c r="G2021"/>
      <c r="H2021"/>
      <c r="I2021"/>
      <c r="J2021"/>
      <c r="K2021"/>
      <c r="L2021"/>
    </row>
    <row r="2022" spans="1:12" ht="22.95" customHeight="1" x14ac:dyDescent="0.25">
      <c r="A2022"/>
      <c r="B2022"/>
      <c r="C2022"/>
      <c r="D2022"/>
      <c r="E2022"/>
      <c r="F2022"/>
      <c r="G2022"/>
      <c r="H2022"/>
      <c r="I2022"/>
      <c r="J2022"/>
      <c r="K2022"/>
      <c r="L2022"/>
    </row>
    <row r="2023" spans="1:12" ht="22.95" customHeight="1" x14ac:dyDescent="0.25">
      <c r="A2023"/>
      <c r="B2023"/>
      <c r="C2023"/>
      <c r="D2023"/>
      <c r="E2023"/>
      <c r="F2023"/>
      <c r="G2023"/>
      <c r="H2023"/>
      <c r="I2023"/>
      <c r="J2023"/>
      <c r="K2023"/>
      <c r="L2023"/>
    </row>
    <row r="2024" spans="1:12" ht="22.95" customHeight="1" x14ac:dyDescent="0.25">
      <c r="A2024"/>
      <c r="B2024"/>
      <c r="C2024"/>
      <c r="D2024"/>
      <c r="E2024"/>
      <c r="F2024"/>
      <c r="G2024"/>
      <c r="H2024"/>
      <c r="I2024"/>
      <c r="J2024"/>
      <c r="K2024"/>
      <c r="L2024"/>
    </row>
    <row r="2025" spans="1:12" ht="22.95" customHeight="1" x14ac:dyDescent="0.25">
      <c r="A2025"/>
      <c r="B2025"/>
      <c r="C2025"/>
      <c r="D2025"/>
      <c r="E2025"/>
      <c r="F2025"/>
      <c r="G2025"/>
      <c r="H2025"/>
      <c r="I2025"/>
      <c r="J2025"/>
      <c r="K2025"/>
      <c r="L2025"/>
    </row>
    <row r="2026" spans="1:12" ht="22.95" customHeight="1" x14ac:dyDescent="0.25">
      <c r="A2026"/>
      <c r="B2026"/>
      <c r="C2026"/>
      <c r="D2026"/>
      <c r="E2026"/>
      <c r="F2026"/>
      <c r="G2026"/>
      <c r="H2026"/>
      <c r="I2026"/>
      <c r="J2026"/>
      <c r="K2026"/>
      <c r="L2026"/>
    </row>
    <row r="2027" spans="1:12" ht="22.95" customHeight="1" x14ac:dyDescent="0.25">
      <c r="A2027"/>
      <c r="B2027"/>
      <c r="C2027"/>
      <c r="D2027"/>
      <c r="E2027"/>
      <c r="F2027"/>
      <c r="G2027"/>
      <c r="H2027"/>
      <c r="I2027"/>
      <c r="J2027"/>
      <c r="K2027"/>
      <c r="L2027"/>
    </row>
    <row r="2028" spans="1:12" ht="22.95" customHeight="1" x14ac:dyDescent="0.25">
      <c r="A2028"/>
      <c r="B2028"/>
      <c r="C2028"/>
      <c r="D2028"/>
      <c r="E2028"/>
      <c r="F2028"/>
      <c r="G2028"/>
      <c r="H2028"/>
      <c r="I2028"/>
      <c r="J2028"/>
      <c r="K2028"/>
      <c r="L2028"/>
    </row>
    <row r="2029" spans="1:12" ht="22.95" customHeight="1" x14ac:dyDescent="0.25">
      <c r="A2029"/>
      <c r="B2029"/>
      <c r="C2029"/>
      <c r="D2029"/>
      <c r="E2029"/>
      <c r="F2029"/>
      <c r="G2029"/>
      <c r="H2029"/>
      <c r="I2029"/>
      <c r="J2029"/>
      <c r="K2029"/>
      <c r="L2029"/>
    </row>
    <row r="2030" spans="1:12" ht="22.95" customHeight="1" x14ac:dyDescent="0.25">
      <c r="A2030"/>
      <c r="B2030"/>
      <c r="C2030"/>
      <c r="D2030"/>
      <c r="E2030"/>
      <c r="F2030"/>
      <c r="G2030"/>
      <c r="H2030"/>
      <c r="I2030"/>
      <c r="J2030"/>
      <c r="K2030"/>
      <c r="L2030"/>
    </row>
    <row r="2031" spans="1:12" ht="22.95" customHeight="1" x14ac:dyDescent="0.25">
      <c r="A2031"/>
      <c r="B2031"/>
      <c r="C2031"/>
      <c r="D2031"/>
      <c r="E2031"/>
      <c r="F2031"/>
      <c r="G2031"/>
      <c r="H2031"/>
      <c r="I2031"/>
      <c r="J2031"/>
      <c r="K2031"/>
      <c r="L2031"/>
    </row>
    <row r="2032" spans="1:12" ht="22.95" customHeight="1" x14ac:dyDescent="0.25">
      <c r="A2032"/>
      <c r="B2032"/>
      <c r="C2032"/>
      <c r="D2032"/>
      <c r="E2032"/>
      <c r="F2032"/>
      <c r="G2032"/>
      <c r="H2032"/>
      <c r="I2032"/>
      <c r="J2032"/>
      <c r="K2032"/>
      <c r="L2032"/>
    </row>
    <row r="2033" spans="1:12" ht="22.95" customHeight="1" x14ac:dyDescent="0.25">
      <c r="A2033"/>
      <c r="B2033"/>
      <c r="C2033"/>
      <c r="D2033"/>
      <c r="E2033"/>
      <c r="F2033"/>
      <c r="G2033"/>
      <c r="H2033"/>
      <c r="I2033"/>
      <c r="J2033"/>
      <c r="K2033"/>
      <c r="L2033"/>
    </row>
    <row r="2034" spans="1:12" ht="22.95" customHeight="1" x14ac:dyDescent="0.25">
      <c r="A2034"/>
      <c r="B2034"/>
      <c r="C2034"/>
      <c r="D2034"/>
      <c r="E2034"/>
      <c r="F2034"/>
      <c r="G2034"/>
      <c r="H2034"/>
      <c r="I2034"/>
      <c r="J2034"/>
      <c r="K2034"/>
      <c r="L2034"/>
    </row>
    <row r="2035" spans="1:12" ht="22.95" customHeight="1" x14ac:dyDescent="0.25">
      <c r="A2035"/>
      <c r="B2035"/>
      <c r="C2035"/>
      <c r="D2035"/>
      <c r="E2035"/>
      <c r="F2035"/>
      <c r="G2035"/>
      <c r="H2035"/>
      <c r="I2035"/>
      <c r="J2035"/>
      <c r="K2035"/>
      <c r="L2035"/>
    </row>
    <row r="2036" spans="1:12" ht="22.95" customHeight="1" x14ac:dyDescent="0.25">
      <c r="A2036"/>
      <c r="B2036"/>
      <c r="C2036"/>
      <c r="D2036"/>
      <c r="E2036"/>
      <c r="F2036"/>
      <c r="G2036"/>
      <c r="H2036"/>
      <c r="I2036"/>
      <c r="J2036"/>
      <c r="K2036"/>
      <c r="L2036"/>
    </row>
    <row r="2037" spans="1:12" ht="22.95" customHeight="1" x14ac:dyDescent="0.25">
      <c r="A2037"/>
      <c r="B2037"/>
      <c r="C2037"/>
      <c r="D2037"/>
      <c r="E2037"/>
      <c r="F2037"/>
      <c r="G2037"/>
      <c r="H2037"/>
      <c r="I2037"/>
      <c r="J2037"/>
      <c r="K2037"/>
      <c r="L2037"/>
    </row>
    <row r="2038" spans="1:12" ht="22.95" customHeight="1" x14ac:dyDescent="0.25">
      <c r="A2038"/>
      <c r="B2038"/>
      <c r="C2038"/>
      <c r="D2038"/>
      <c r="E2038"/>
      <c r="F2038"/>
      <c r="G2038"/>
      <c r="H2038"/>
      <c r="I2038"/>
      <c r="J2038"/>
      <c r="K2038"/>
      <c r="L2038"/>
    </row>
    <row r="2039" spans="1:12" ht="22.95" customHeight="1" x14ac:dyDescent="0.25">
      <c r="A2039"/>
      <c r="B2039"/>
      <c r="C2039"/>
      <c r="D2039"/>
      <c r="E2039"/>
      <c r="F2039"/>
      <c r="G2039"/>
      <c r="H2039"/>
      <c r="I2039"/>
      <c r="J2039"/>
      <c r="K2039"/>
      <c r="L2039"/>
    </row>
    <row r="2040" spans="1:12" ht="22.95" customHeight="1" x14ac:dyDescent="0.25">
      <c r="A2040"/>
      <c r="B2040"/>
      <c r="C2040"/>
      <c r="D2040"/>
      <c r="E2040"/>
      <c r="F2040"/>
      <c r="G2040"/>
      <c r="H2040"/>
      <c r="I2040"/>
      <c r="J2040"/>
      <c r="K2040"/>
      <c r="L2040"/>
    </row>
    <row r="2041" spans="1:12" ht="22.95" customHeight="1" x14ac:dyDescent="0.25">
      <c r="A2041"/>
      <c r="B2041"/>
      <c r="C2041"/>
      <c r="D2041"/>
      <c r="E2041"/>
      <c r="F2041"/>
      <c r="G2041"/>
      <c r="H2041"/>
      <c r="I2041"/>
      <c r="J2041"/>
      <c r="K2041"/>
      <c r="L2041"/>
    </row>
    <row r="2042" spans="1:12" ht="22.95" customHeight="1" x14ac:dyDescent="0.25">
      <c r="A2042"/>
      <c r="B2042"/>
      <c r="C2042"/>
      <c r="D2042"/>
      <c r="E2042"/>
      <c r="F2042"/>
      <c r="G2042"/>
      <c r="H2042"/>
      <c r="I2042"/>
      <c r="J2042"/>
      <c r="K2042"/>
      <c r="L2042"/>
    </row>
    <row r="2043" spans="1:12" ht="22.95" customHeight="1" x14ac:dyDescent="0.25">
      <c r="A2043"/>
      <c r="B2043"/>
      <c r="C2043"/>
      <c r="D2043"/>
      <c r="E2043"/>
      <c r="F2043"/>
      <c r="G2043"/>
      <c r="H2043"/>
      <c r="I2043"/>
      <c r="J2043"/>
      <c r="K2043"/>
      <c r="L2043"/>
    </row>
    <row r="2044" spans="1:12" ht="22.95" customHeight="1" x14ac:dyDescent="0.25">
      <c r="A2044"/>
      <c r="B2044"/>
      <c r="C2044"/>
      <c r="D2044"/>
      <c r="E2044"/>
      <c r="F2044"/>
      <c r="G2044"/>
      <c r="H2044"/>
      <c r="I2044"/>
      <c r="J2044"/>
      <c r="K2044"/>
      <c r="L2044"/>
    </row>
    <row r="2045" spans="1:12" ht="22.95" customHeight="1" x14ac:dyDescent="0.25">
      <c r="A2045"/>
      <c r="B2045"/>
      <c r="C2045"/>
      <c r="D2045"/>
      <c r="E2045"/>
      <c r="F2045"/>
      <c r="G2045"/>
      <c r="H2045"/>
      <c r="I2045"/>
      <c r="J2045"/>
      <c r="K2045"/>
      <c r="L2045"/>
    </row>
    <row r="2046" spans="1:12" ht="22.95" customHeight="1" x14ac:dyDescent="0.25">
      <c r="A2046"/>
      <c r="B2046"/>
      <c r="C2046"/>
      <c r="D2046"/>
      <c r="E2046"/>
      <c r="F2046"/>
      <c r="G2046"/>
      <c r="H2046"/>
      <c r="I2046"/>
      <c r="J2046"/>
      <c r="K2046"/>
      <c r="L2046"/>
    </row>
    <row r="2047" spans="1:12" ht="22.95" customHeight="1" x14ac:dyDescent="0.25">
      <c r="A2047"/>
      <c r="B2047"/>
      <c r="C2047"/>
      <c r="D2047"/>
      <c r="E2047"/>
      <c r="F2047"/>
      <c r="G2047"/>
      <c r="H2047"/>
      <c r="I2047"/>
      <c r="J2047"/>
      <c r="K2047"/>
      <c r="L2047"/>
    </row>
    <row r="2048" spans="1:12" ht="22.95" customHeight="1" x14ac:dyDescent="0.25">
      <c r="A2048"/>
      <c r="B2048"/>
      <c r="C2048"/>
      <c r="D2048"/>
      <c r="E2048"/>
      <c r="F2048"/>
      <c r="G2048"/>
      <c r="H2048"/>
      <c r="I2048"/>
      <c r="J2048"/>
      <c r="K2048"/>
      <c r="L2048"/>
    </row>
    <row r="2049" spans="1:12" ht="100.2" customHeight="1" x14ac:dyDescent="0.25">
      <c r="A2049"/>
      <c r="B2049"/>
      <c r="C2049"/>
      <c r="D2049"/>
      <c r="E2049"/>
      <c r="F2049"/>
      <c r="G2049"/>
      <c r="H2049"/>
      <c r="I2049"/>
      <c r="J2049"/>
      <c r="K2049"/>
      <c r="L2049"/>
    </row>
    <row r="2050" spans="1:12" ht="22.95" customHeight="1" x14ac:dyDescent="0.25">
      <c r="A2050"/>
      <c r="B2050"/>
      <c r="C2050"/>
      <c r="D2050"/>
      <c r="E2050"/>
      <c r="F2050"/>
      <c r="G2050"/>
      <c r="H2050"/>
      <c r="I2050"/>
      <c r="J2050"/>
      <c r="K2050"/>
      <c r="L2050"/>
    </row>
    <row r="2051" spans="1:12" ht="22.95" customHeight="1" x14ac:dyDescent="0.25">
      <c r="A2051"/>
      <c r="B2051"/>
      <c r="C2051"/>
      <c r="D2051"/>
      <c r="E2051"/>
      <c r="F2051"/>
      <c r="G2051"/>
      <c r="H2051"/>
      <c r="I2051"/>
      <c r="J2051"/>
      <c r="K2051"/>
      <c r="L2051"/>
    </row>
    <row r="2052" spans="1:12" ht="22.95" customHeight="1" x14ac:dyDescent="0.25">
      <c r="A2052"/>
      <c r="B2052"/>
      <c r="C2052"/>
      <c r="D2052"/>
      <c r="E2052"/>
      <c r="F2052"/>
      <c r="G2052"/>
      <c r="H2052"/>
      <c r="I2052"/>
      <c r="J2052"/>
      <c r="K2052"/>
      <c r="L2052"/>
    </row>
    <row r="2053" spans="1:12" ht="22.95" customHeight="1" x14ac:dyDescent="0.25">
      <c r="A2053"/>
      <c r="B2053"/>
      <c r="C2053"/>
      <c r="D2053"/>
      <c r="E2053"/>
      <c r="F2053"/>
      <c r="G2053"/>
      <c r="H2053"/>
      <c r="I2053"/>
      <c r="J2053"/>
      <c r="K2053"/>
      <c r="L2053"/>
    </row>
    <row r="2054" spans="1:12" ht="22.95" customHeight="1" x14ac:dyDescent="0.25">
      <c r="A2054"/>
      <c r="B2054"/>
      <c r="C2054"/>
      <c r="D2054"/>
      <c r="E2054"/>
      <c r="F2054"/>
      <c r="G2054"/>
      <c r="H2054"/>
      <c r="I2054"/>
      <c r="J2054"/>
      <c r="K2054"/>
      <c r="L2054"/>
    </row>
    <row r="2055" spans="1:12" ht="22.95" customHeight="1" x14ac:dyDescent="0.25">
      <c r="A2055"/>
      <c r="B2055"/>
      <c r="C2055"/>
      <c r="D2055"/>
      <c r="E2055"/>
      <c r="F2055"/>
      <c r="G2055"/>
      <c r="H2055"/>
      <c r="I2055"/>
      <c r="J2055"/>
      <c r="K2055"/>
      <c r="L2055"/>
    </row>
    <row r="2056" spans="1:12" ht="22.95" customHeight="1" x14ac:dyDescent="0.25">
      <c r="A2056"/>
      <c r="B2056"/>
      <c r="C2056"/>
      <c r="D2056"/>
      <c r="E2056"/>
      <c r="F2056"/>
      <c r="G2056"/>
      <c r="H2056"/>
      <c r="I2056"/>
      <c r="J2056"/>
      <c r="K2056"/>
      <c r="L2056"/>
    </row>
    <row r="2057" spans="1:12" ht="22.95" customHeight="1" x14ac:dyDescent="0.25">
      <c r="A2057"/>
      <c r="B2057"/>
      <c r="C2057"/>
      <c r="D2057"/>
      <c r="E2057"/>
      <c r="F2057"/>
      <c r="G2057"/>
      <c r="H2057"/>
      <c r="I2057"/>
      <c r="J2057"/>
      <c r="K2057"/>
      <c r="L2057"/>
    </row>
    <row r="2058" spans="1:12" ht="22.95" customHeight="1" x14ac:dyDescent="0.25">
      <c r="A2058"/>
      <c r="B2058"/>
      <c r="C2058"/>
      <c r="D2058"/>
      <c r="E2058"/>
      <c r="F2058"/>
      <c r="G2058"/>
      <c r="H2058"/>
      <c r="I2058"/>
      <c r="J2058"/>
      <c r="K2058"/>
      <c r="L2058"/>
    </row>
    <row r="2059" spans="1:12" ht="22.95" customHeight="1" x14ac:dyDescent="0.25">
      <c r="A2059"/>
      <c r="B2059"/>
      <c r="C2059"/>
      <c r="D2059"/>
      <c r="E2059"/>
      <c r="F2059"/>
      <c r="G2059"/>
      <c r="H2059"/>
      <c r="I2059"/>
      <c r="J2059"/>
      <c r="K2059"/>
      <c r="L2059"/>
    </row>
    <row r="2060" spans="1:12" ht="22.95" customHeight="1" x14ac:dyDescent="0.25">
      <c r="A2060"/>
      <c r="B2060"/>
      <c r="C2060"/>
      <c r="D2060"/>
      <c r="E2060"/>
      <c r="F2060"/>
      <c r="G2060"/>
      <c r="H2060"/>
      <c r="I2060"/>
      <c r="J2060"/>
      <c r="K2060"/>
      <c r="L2060"/>
    </row>
    <row r="2061" spans="1:12" ht="22.95" customHeight="1" x14ac:dyDescent="0.25">
      <c r="A2061"/>
      <c r="B2061"/>
      <c r="C2061"/>
      <c r="D2061"/>
      <c r="E2061"/>
      <c r="F2061"/>
      <c r="G2061"/>
      <c r="H2061"/>
      <c r="I2061"/>
      <c r="J2061"/>
      <c r="K2061"/>
      <c r="L2061"/>
    </row>
    <row r="2062" spans="1:12" ht="22.95" customHeight="1" x14ac:dyDescent="0.25">
      <c r="A2062"/>
      <c r="B2062"/>
      <c r="C2062"/>
      <c r="D2062"/>
      <c r="E2062"/>
      <c r="F2062"/>
      <c r="G2062"/>
      <c r="H2062"/>
      <c r="I2062"/>
      <c r="J2062"/>
      <c r="K2062"/>
      <c r="L2062"/>
    </row>
    <row r="2063" spans="1:12" ht="22.95" customHeight="1" x14ac:dyDescent="0.25">
      <c r="A2063"/>
      <c r="B2063"/>
      <c r="C2063"/>
      <c r="D2063"/>
      <c r="E2063"/>
      <c r="F2063"/>
      <c r="G2063"/>
      <c r="H2063"/>
      <c r="I2063"/>
      <c r="J2063"/>
      <c r="K2063"/>
      <c r="L2063"/>
    </row>
    <row r="2064" spans="1:12" ht="22.95" customHeight="1" x14ac:dyDescent="0.25">
      <c r="A2064"/>
      <c r="B2064"/>
      <c r="C2064"/>
      <c r="D2064"/>
      <c r="E2064"/>
      <c r="F2064"/>
      <c r="G2064"/>
      <c r="H2064"/>
      <c r="I2064"/>
      <c r="J2064"/>
      <c r="K2064"/>
      <c r="L2064"/>
    </row>
    <row r="2065" spans="1:12" ht="22.95" customHeight="1" x14ac:dyDescent="0.25">
      <c r="A2065"/>
      <c r="B2065"/>
      <c r="C2065"/>
      <c r="D2065"/>
      <c r="E2065"/>
      <c r="F2065"/>
      <c r="G2065"/>
      <c r="H2065"/>
      <c r="I2065"/>
      <c r="J2065"/>
      <c r="K2065"/>
      <c r="L2065"/>
    </row>
    <row r="2066" spans="1:12" ht="22.95" customHeight="1" x14ac:dyDescent="0.25">
      <c r="A2066"/>
      <c r="B2066"/>
      <c r="C2066"/>
      <c r="D2066"/>
      <c r="E2066"/>
      <c r="F2066"/>
      <c r="G2066"/>
      <c r="H2066"/>
      <c r="I2066"/>
      <c r="J2066"/>
      <c r="K2066"/>
      <c r="L2066"/>
    </row>
    <row r="2067" spans="1:12" ht="22.95" customHeight="1" x14ac:dyDescent="0.25">
      <c r="A2067"/>
      <c r="B2067"/>
      <c r="C2067"/>
      <c r="D2067"/>
      <c r="E2067"/>
      <c r="F2067"/>
      <c r="G2067"/>
      <c r="H2067"/>
      <c r="I2067"/>
      <c r="J2067"/>
      <c r="K2067"/>
      <c r="L2067"/>
    </row>
    <row r="2068" spans="1:12" ht="22.95" customHeight="1" x14ac:dyDescent="0.25">
      <c r="A2068"/>
      <c r="B2068"/>
      <c r="C2068"/>
      <c r="D2068"/>
      <c r="E2068"/>
      <c r="F2068"/>
      <c r="G2068"/>
      <c r="H2068"/>
      <c r="I2068"/>
      <c r="J2068"/>
      <c r="K2068"/>
      <c r="L2068"/>
    </row>
    <row r="2069" spans="1:12" ht="22.95" customHeight="1" x14ac:dyDescent="0.25">
      <c r="A2069"/>
      <c r="B2069"/>
      <c r="C2069"/>
      <c r="D2069"/>
      <c r="E2069"/>
      <c r="F2069"/>
      <c r="G2069"/>
      <c r="H2069"/>
      <c r="I2069"/>
      <c r="J2069"/>
      <c r="K2069"/>
      <c r="L2069"/>
    </row>
    <row r="2070" spans="1:12" ht="22.95" customHeight="1" x14ac:dyDescent="0.25">
      <c r="A2070"/>
      <c r="B2070"/>
      <c r="C2070"/>
      <c r="D2070"/>
      <c r="E2070"/>
      <c r="F2070"/>
      <c r="G2070"/>
      <c r="H2070"/>
      <c r="I2070"/>
      <c r="J2070"/>
      <c r="K2070"/>
      <c r="L2070"/>
    </row>
    <row r="2071" spans="1:12" ht="22.95" customHeight="1" x14ac:dyDescent="0.25">
      <c r="A2071"/>
      <c r="B2071"/>
      <c r="C2071"/>
      <c r="D2071"/>
      <c r="E2071"/>
      <c r="F2071"/>
      <c r="G2071"/>
      <c r="H2071"/>
      <c r="I2071"/>
      <c r="J2071"/>
      <c r="K2071"/>
      <c r="L2071"/>
    </row>
    <row r="2072" spans="1:12" ht="22.95" customHeight="1" x14ac:dyDescent="0.25">
      <c r="A2072"/>
      <c r="B2072"/>
      <c r="C2072"/>
      <c r="D2072"/>
      <c r="E2072"/>
      <c r="F2072"/>
      <c r="G2072"/>
      <c r="H2072"/>
      <c r="I2072"/>
      <c r="J2072"/>
      <c r="K2072"/>
      <c r="L2072"/>
    </row>
    <row r="2073" spans="1:12" ht="22.95" customHeight="1" x14ac:dyDescent="0.25">
      <c r="A2073"/>
      <c r="B2073"/>
      <c r="C2073"/>
      <c r="D2073"/>
      <c r="E2073"/>
      <c r="F2073"/>
      <c r="G2073"/>
      <c r="H2073"/>
      <c r="I2073"/>
      <c r="J2073"/>
      <c r="K2073"/>
      <c r="L2073"/>
    </row>
    <row r="2074" spans="1:12" ht="22.95" customHeight="1" x14ac:dyDescent="0.25">
      <c r="A2074"/>
      <c r="B2074"/>
      <c r="C2074"/>
      <c r="D2074"/>
      <c r="E2074"/>
      <c r="F2074"/>
      <c r="G2074"/>
      <c r="H2074"/>
      <c r="I2074"/>
      <c r="J2074"/>
      <c r="K2074"/>
      <c r="L2074"/>
    </row>
    <row r="2075" spans="1:12" ht="22.95" customHeight="1" x14ac:dyDescent="0.25">
      <c r="A2075"/>
      <c r="B2075"/>
      <c r="C2075"/>
      <c r="D2075"/>
      <c r="E2075"/>
      <c r="F2075"/>
      <c r="G2075"/>
      <c r="H2075"/>
      <c r="I2075"/>
      <c r="J2075"/>
      <c r="K2075"/>
      <c r="L2075"/>
    </row>
    <row r="2076" spans="1:12" ht="22.95" customHeight="1" x14ac:dyDescent="0.25">
      <c r="A2076"/>
      <c r="B2076"/>
      <c r="C2076"/>
      <c r="D2076"/>
      <c r="E2076"/>
      <c r="F2076"/>
      <c r="G2076"/>
      <c r="H2076"/>
      <c r="I2076"/>
      <c r="J2076"/>
      <c r="K2076"/>
      <c r="L2076"/>
    </row>
    <row r="2077" spans="1:12" ht="22.95" customHeight="1" x14ac:dyDescent="0.25">
      <c r="A2077"/>
      <c r="B2077"/>
      <c r="C2077"/>
      <c r="D2077"/>
      <c r="E2077"/>
      <c r="F2077"/>
      <c r="G2077"/>
      <c r="H2077"/>
      <c r="I2077"/>
      <c r="J2077"/>
      <c r="K2077"/>
      <c r="L2077"/>
    </row>
    <row r="2078" spans="1:12" ht="22.95" customHeight="1" x14ac:dyDescent="0.25">
      <c r="A2078"/>
      <c r="B2078"/>
      <c r="C2078"/>
      <c r="D2078"/>
      <c r="E2078"/>
      <c r="F2078"/>
      <c r="G2078"/>
      <c r="H2078"/>
      <c r="I2078"/>
      <c r="J2078"/>
      <c r="K2078"/>
      <c r="L2078"/>
    </row>
    <row r="2079" spans="1:12" ht="22.95" customHeight="1" x14ac:dyDescent="0.25">
      <c r="A2079"/>
      <c r="B2079"/>
      <c r="C2079"/>
      <c r="D2079"/>
      <c r="E2079"/>
      <c r="F2079"/>
      <c r="G2079"/>
      <c r="H2079"/>
      <c r="I2079"/>
      <c r="J2079"/>
      <c r="K2079"/>
      <c r="L2079"/>
    </row>
    <row r="2080" spans="1:12" ht="22.95" customHeight="1" x14ac:dyDescent="0.25">
      <c r="A2080"/>
      <c r="B2080"/>
      <c r="C2080"/>
      <c r="D2080"/>
      <c r="E2080"/>
      <c r="F2080"/>
      <c r="G2080"/>
      <c r="H2080"/>
      <c r="I2080"/>
      <c r="J2080"/>
      <c r="K2080"/>
      <c r="L2080"/>
    </row>
    <row r="2081" spans="1:12" ht="22.95" customHeight="1" x14ac:dyDescent="0.25">
      <c r="A2081"/>
      <c r="B2081"/>
      <c r="C2081"/>
      <c r="D2081"/>
      <c r="E2081"/>
      <c r="F2081"/>
      <c r="G2081"/>
      <c r="H2081"/>
      <c r="I2081"/>
      <c r="J2081"/>
      <c r="K2081"/>
      <c r="L2081"/>
    </row>
    <row r="2082" spans="1:12" ht="22.95" customHeight="1" x14ac:dyDescent="0.25">
      <c r="A2082"/>
      <c r="B2082"/>
      <c r="C2082"/>
      <c r="D2082"/>
      <c r="E2082"/>
      <c r="F2082"/>
      <c r="G2082"/>
      <c r="H2082"/>
      <c r="I2082"/>
      <c r="J2082"/>
      <c r="K2082"/>
      <c r="L2082"/>
    </row>
    <row r="2083" spans="1:12" ht="22.95" customHeight="1" x14ac:dyDescent="0.25">
      <c r="A2083"/>
      <c r="B2083"/>
      <c r="C2083"/>
      <c r="D2083"/>
      <c r="E2083"/>
      <c r="F2083"/>
      <c r="G2083"/>
      <c r="H2083"/>
      <c r="I2083"/>
      <c r="J2083"/>
      <c r="K2083"/>
      <c r="L2083"/>
    </row>
    <row r="2084" spans="1:12" ht="22.95" customHeight="1" x14ac:dyDescent="0.25">
      <c r="A2084"/>
      <c r="B2084"/>
      <c r="C2084"/>
      <c r="D2084"/>
      <c r="E2084"/>
      <c r="F2084"/>
      <c r="G2084"/>
      <c r="H2084"/>
      <c r="I2084"/>
      <c r="J2084"/>
      <c r="K2084"/>
      <c r="L2084"/>
    </row>
    <row r="2085" spans="1:12" ht="22.95" customHeight="1" x14ac:dyDescent="0.25">
      <c r="A2085"/>
      <c r="B2085"/>
      <c r="C2085"/>
      <c r="D2085"/>
      <c r="E2085"/>
      <c r="F2085"/>
      <c r="G2085"/>
      <c r="H2085"/>
      <c r="I2085"/>
      <c r="J2085"/>
      <c r="K2085"/>
      <c r="L2085"/>
    </row>
    <row r="2086" spans="1:12" ht="22.95" customHeight="1" x14ac:dyDescent="0.25">
      <c r="A2086"/>
      <c r="B2086"/>
      <c r="C2086"/>
      <c r="D2086"/>
      <c r="E2086"/>
      <c r="F2086"/>
      <c r="G2086"/>
      <c r="H2086"/>
      <c r="I2086"/>
      <c r="J2086"/>
      <c r="K2086"/>
      <c r="L2086"/>
    </row>
    <row r="2087" spans="1:12" ht="22.95" customHeight="1" x14ac:dyDescent="0.25">
      <c r="A2087"/>
      <c r="B2087"/>
      <c r="C2087"/>
      <c r="D2087"/>
      <c r="E2087"/>
      <c r="F2087"/>
      <c r="G2087"/>
      <c r="H2087"/>
      <c r="I2087"/>
      <c r="J2087"/>
      <c r="K2087"/>
      <c r="L2087"/>
    </row>
    <row r="2088" spans="1:12" ht="22.95" customHeight="1" x14ac:dyDescent="0.25">
      <c r="A2088"/>
      <c r="B2088"/>
      <c r="C2088"/>
      <c r="D2088"/>
      <c r="E2088"/>
      <c r="F2088"/>
      <c r="G2088"/>
      <c r="H2088"/>
      <c r="I2088"/>
      <c r="J2088"/>
      <c r="K2088"/>
      <c r="L2088"/>
    </row>
    <row r="2089" spans="1:12" ht="22.95" customHeight="1" x14ac:dyDescent="0.25">
      <c r="A2089"/>
      <c r="B2089"/>
      <c r="C2089"/>
      <c r="D2089"/>
      <c r="E2089"/>
      <c r="F2089"/>
      <c r="G2089"/>
      <c r="H2089"/>
      <c r="I2089"/>
      <c r="J2089"/>
      <c r="K2089"/>
      <c r="L2089"/>
    </row>
    <row r="2090" spans="1:12" ht="22.95" customHeight="1" x14ac:dyDescent="0.25">
      <c r="A2090"/>
      <c r="B2090"/>
      <c r="C2090"/>
      <c r="D2090"/>
      <c r="E2090"/>
      <c r="F2090"/>
      <c r="G2090"/>
      <c r="H2090"/>
      <c r="I2090"/>
      <c r="J2090"/>
      <c r="K2090"/>
      <c r="L2090"/>
    </row>
    <row r="2091" spans="1:12" ht="22.95" customHeight="1" x14ac:dyDescent="0.25">
      <c r="A2091"/>
      <c r="B2091"/>
      <c r="C2091"/>
      <c r="D2091"/>
      <c r="E2091"/>
      <c r="F2091"/>
      <c r="G2091"/>
      <c r="H2091"/>
      <c r="I2091"/>
      <c r="J2091"/>
      <c r="K2091"/>
      <c r="L2091"/>
    </row>
    <row r="2092" spans="1:12" ht="22.95" customHeight="1" x14ac:dyDescent="0.25">
      <c r="A2092"/>
      <c r="B2092"/>
      <c r="C2092"/>
      <c r="D2092"/>
      <c r="E2092"/>
      <c r="F2092"/>
      <c r="G2092"/>
      <c r="H2092"/>
      <c r="I2092"/>
      <c r="J2092"/>
      <c r="K2092"/>
      <c r="L2092"/>
    </row>
    <row r="2093" spans="1:12" ht="22.95" customHeight="1" x14ac:dyDescent="0.25">
      <c r="A2093"/>
      <c r="B2093"/>
      <c r="C2093"/>
      <c r="D2093"/>
      <c r="E2093"/>
      <c r="F2093"/>
      <c r="G2093"/>
      <c r="H2093"/>
      <c r="I2093"/>
      <c r="J2093"/>
      <c r="K2093"/>
      <c r="L2093"/>
    </row>
    <row r="2094" spans="1:12" ht="22.95" customHeight="1" x14ac:dyDescent="0.25">
      <c r="A2094"/>
      <c r="B2094"/>
      <c r="C2094"/>
      <c r="D2094"/>
      <c r="E2094"/>
      <c r="F2094"/>
      <c r="G2094"/>
      <c r="H2094"/>
      <c r="I2094"/>
      <c r="J2094"/>
      <c r="K2094"/>
      <c r="L2094"/>
    </row>
    <row r="2095" spans="1:12" ht="22.95" customHeight="1" x14ac:dyDescent="0.25">
      <c r="A2095"/>
      <c r="B2095"/>
      <c r="C2095"/>
      <c r="D2095"/>
      <c r="E2095"/>
      <c r="F2095"/>
      <c r="G2095"/>
      <c r="H2095"/>
      <c r="I2095"/>
      <c r="J2095"/>
      <c r="K2095"/>
      <c r="L2095"/>
    </row>
    <row r="2096" spans="1:12" ht="22.95" customHeight="1" x14ac:dyDescent="0.25">
      <c r="A2096"/>
      <c r="B2096"/>
      <c r="C2096"/>
      <c r="D2096"/>
      <c r="E2096"/>
      <c r="F2096"/>
      <c r="G2096"/>
      <c r="H2096"/>
      <c r="I2096"/>
      <c r="J2096"/>
      <c r="K2096"/>
      <c r="L2096"/>
    </row>
    <row r="2097" spans="1:12" ht="22.95" customHeight="1" x14ac:dyDescent="0.25">
      <c r="A2097"/>
      <c r="B2097"/>
      <c r="C2097"/>
      <c r="D2097"/>
      <c r="E2097"/>
      <c r="F2097"/>
      <c r="G2097"/>
      <c r="H2097"/>
      <c r="I2097"/>
      <c r="J2097"/>
      <c r="K2097"/>
      <c r="L2097"/>
    </row>
    <row r="2098" spans="1:12" ht="22.95" customHeight="1" x14ac:dyDescent="0.25">
      <c r="A2098"/>
      <c r="B2098"/>
      <c r="C2098"/>
      <c r="D2098"/>
      <c r="E2098"/>
      <c r="F2098"/>
      <c r="G2098"/>
      <c r="H2098"/>
      <c r="I2098"/>
      <c r="J2098"/>
      <c r="K2098"/>
      <c r="L2098"/>
    </row>
    <row r="2099" spans="1:12" ht="22.95" customHeight="1" x14ac:dyDescent="0.25">
      <c r="A2099"/>
      <c r="B2099"/>
      <c r="C2099"/>
      <c r="D2099"/>
      <c r="E2099"/>
      <c r="F2099"/>
      <c r="G2099"/>
      <c r="H2099"/>
      <c r="I2099"/>
      <c r="J2099"/>
      <c r="K2099"/>
      <c r="L2099"/>
    </row>
    <row r="2100" spans="1:12" ht="22.95" customHeight="1" x14ac:dyDescent="0.25">
      <c r="A2100"/>
      <c r="B2100"/>
      <c r="C2100"/>
      <c r="D2100"/>
      <c r="E2100"/>
      <c r="F2100"/>
      <c r="G2100"/>
      <c r="H2100"/>
      <c r="I2100"/>
      <c r="J2100"/>
      <c r="K2100"/>
      <c r="L2100"/>
    </row>
    <row r="2101" spans="1:12" ht="22.95" customHeight="1" x14ac:dyDescent="0.25">
      <c r="A2101"/>
      <c r="B2101"/>
      <c r="C2101"/>
      <c r="D2101"/>
      <c r="E2101"/>
      <c r="F2101"/>
      <c r="G2101"/>
      <c r="H2101"/>
      <c r="I2101"/>
      <c r="J2101"/>
      <c r="K2101"/>
      <c r="L2101"/>
    </row>
    <row r="2102" spans="1:12" ht="22.95" customHeight="1" x14ac:dyDescent="0.25">
      <c r="A2102"/>
      <c r="B2102"/>
      <c r="C2102"/>
      <c r="D2102"/>
      <c r="E2102"/>
      <c r="F2102"/>
      <c r="G2102"/>
      <c r="H2102"/>
      <c r="I2102"/>
      <c r="J2102"/>
      <c r="K2102"/>
      <c r="L2102"/>
    </row>
    <row r="2103" spans="1:12" ht="22.95" customHeight="1" x14ac:dyDescent="0.25">
      <c r="A2103"/>
      <c r="B2103"/>
      <c r="C2103"/>
      <c r="D2103"/>
      <c r="E2103"/>
      <c r="F2103"/>
      <c r="G2103"/>
      <c r="H2103"/>
      <c r="I2103"/>
      <c r="J2103"/>
      <c r="K2103"/>
      <c r="L2103"/>
    </row>
    <row r="2104" spans="1:12" ht="22.95" customHeight="1" x14ac:dyDescent="0.25">
      <c r="A2104"/>
      <c r="B2104"/>
      <c r="C2104"/>
      <c r="D2104"/>
      <c r="E2104"/>
      <c r="F2104"/>
      <c r="G2104"/>
      <c r="H2104"/>
      <c r="I2104"/>
      <c r="J2104"/>
      <c r="K2104"/>
      <c r="L2104"/>
    </row>
    <row r="2105" spans="1:12" ht="22.95" customHeight="1" x14ac:dyDescent="0.25">
      <c r="A2105"/>
      <c r="B2105"/>
      <c r="C2105"/>
      <c r="D2105"/>
      <c r="E2105"/>
      <c r="F2105"/>
      <c r="G2105"/>
      <c r="H2105"/>
      <c r="I2105"/>
      <c r="J2105"/>
      <c r="K2105"/>
      <c r="L2105"/>
    </row>
    <row r="2106" spans="1:12" ht="22.95" customHeight="1" x14ac:dyDescent="0.25">
      <c r="A2106"/>
      <c r="B2106"/>
      <c r="C2106"/>
      <c r="D2106"/>
      <c r="E2106"/>
      <c r="F2106"/>
      <c r="G2106"/>
      <c r="H2106"/>
      <c r="I2106"/>
      <c r="J2106"/>
      <c r="K2106"/>
      <c r="L2106"/>
    </row>
    <row r="2107" spans="1:12" ht="22.95" customHeight="1" x14ac:dyDescent="0.25">
      <c r="A2107"/>
      <c r="B2107"/>
      <c r="C2107"/>
      <c r="D2107"/>
      <c r="E2107"/>
      <c r="F2107"/>
      <c r="G2107"/>
      <c r="H2107"/>
      <c r="I2107"/>
      <c r="J2107"/>
      <c r="K2107"/>
      <c r="L2107"/>
    </row>
    <row r="2108" spans="1:12" ht="22.95" customHeight="1" x14ac:dyDescent="0.25">
      <c r="A2108"/>
      <c r="B2108"/>
      <c r="C2108"/>
      <c r="D2108"/>
      <c r="E2108"/>
      <c r="F2108"/>
      <c r="G2108"/>
      <c r="H2108"/>
      <c r="I2108"/>
      <c r="J2108"/>
      <c r="K2108"/>
      <c r="L2108"/>
    </row>
    <row r="2109" spans="1:12" ht="22.95" customHeight="1" x14ac:dyDescent="0.25">
      <c r="A2109"/>
      <c r="B2109"/>
      <c r="C2109"/>
      <c r="D2109"/>
      <c r="E2109"/>
      <c r="F2109"/>
      <c r="G2109"/>
      <c r="H2109"/>
      <c r="I2109"/>
      <c r="J2109"/>
      <c r="K2109"/>
      <c r="L2109"/>
    </row>
    <row r="2110" spans="1:12" ht="22.95" customHeight="1" x14ac:dyDescent="0.25">
      <c r="A2110"/>
      <c r="B2110"/>
      <c r="C2110"/>
      <c r="D2110"/>
      <c r="E2110"/>
      <c r="F2110"/>
      <c r="G2110"/>
      <c r="H2110"/>
      <c r="I2110"/>
      <c r="J2110"/>
      <c r="K2110"/>
      <c r="L2110"/>
    </row>
    <row r="2111" spans="1:12" ht="22.95" customHeight="1" x14ac:dyDescent="0.25">
      <c r="A2111"/>
      <c r="B2111"/>
      <c r="C2111"/>
      <c r="D2111"/>
      <c r="E2111"/>
      <c r="F2111"/>
      <c r="G2111"/>
      <c r="H2111"/>
      <c r="I2111"/>
      <c r="J2111"/>
      <c r="K2111"/>
      <c r="L2111"/>
    </row>
    <row r="2112" spans="1:12" ht="22.95" customHeight="1" x14ac:dyDescent="0.25">
      <c r="A2112"/>
      <c r="B2112"/>
      <c r="C2112"/>
      <c r="D2112"/>
      <c r="E2112"/>
      <c r="F2112"/>
      <c r="G2112"/>
      <c r="H2112"/>
      <c r="I2112"/>
      <c r="J2112"/>
      <c r="K2112"/>
      <c r="L2112"/>
    </row>
    <row r="2113" spans="1:12" ht="22.95" customHeight="1" x14ac:dyDescent="0.25">
      <c r="A2113"/>
      <c r="B2113"/>
      <c r="C2113"/>
      <c r="D2113"/>
      <c r="E2113"/>
      <c r="F2113"/>
      <c r="G2113"/>
      <c r="H2113"/>
      <c r="I2113"/>
      <c r="J2113"/>
      <c r="K2113"/>
      <c r="L2113"/>
    </row>
    <row r="2114" spans="1:12" ht="100.2" customHeight="1" x14ac:dyDescent="0.25">
      <c r="A2114"/>
      <c r="B2114"/>
      <c r="C2114"/>
      <c r="D2114"/>
      <c r="E2114"/>
      <c r="F2114"/>
      <c r="G2114"/>
      <c r="H2114"/>
      <c r="I2114"/>
      <c r="J2114"/>
      <c r="K2114"/>
      <c r="L2114"/>
    </row>
    <row r="2115" spans="1:12" ht="22.95" customHeight="1" x14ac:dyDescent="0.25">
      <c r="A2115"/>
      <c r="B2115"/>
      <c r="C2115"/>
      <c r="D2115"/>
      <c r="E2115"/>
      <c r="F2115"/>
      <c r="G2115"/>
      <c r="H2115"/>
      <c r="I2115"/>
      <c r="J2115"/>
      <c r="K2115"/>
      <c r="L2115"/>
    </row>
    <row r="2116" spans="1:12" ht="22.95" customHeight="1" x14ac:dyDescent="0.25">
      <c r="A2116"/>
      <c r="B2116"/>
      <c r="C2116"/>
      <c r="D2116"/>
      <c r="E2116"/>
      <c r="F2116"/>
      <c r="G2116"/>
      <c r="H2116"/>
      <c r="I2116"/>
      <c r="J2116"/>
      <c r="K2116"/>
      <c r="L2116"/>
    </row>
    <row r="2117" spans="1:12" ht="22.95" customHeight="1" x14ac:dyDescent="0.25">
      <c r="A2117"/>
      <c r="B2117"/>
      <c r="C2117"/>
      <c r="D2117"/>
      <c r="E2117"/>
      <c r="F2117"/>
      <c r="G2117"/>
      <c r="H2117"/>
      <c r="I2117"/>
      <c r="J2117"/>
      <c r="K2117"/>
      <c r="L2117"/>
    </row>
    <row r="2118" spans="1:12" ht="22.95" customHeight="1" x14ac:dyDescent="0.25">
      <c r="A2118"/>
      <c r="B2118"/>
      <c r="C2118"/>
      <c r="D2118"/>
      <c r="E2118"/>
      <c r="F2118"/>
      <c r="G2118"/>
      <c r="H2118"/>
      <c r="I2118"/>
      <c r="J2118"/>
      <c r="K2118"/>
      <c r="L2118"/>
    </row>
    <row r="2119" spans="1:12" ht="22.95" customHeight="1" x14ac:dyDescent="0.25">
      <c r="A2119"/>
      <c r="B2119"/>
      <c r="C2119"/>
      <c r="D2119"/>
      <c r="E2119"/>
      <c r="F2119"/>
      <c r="G2119"/>
      <c r="H2119"/>
      <c r="I2119"/>
      <c r="J2119"/>
      <c r="K2119"/>
      <c r="L2119"/>
    </row>
    <row r="2120" spans="1:12" ht="22.95" customHeight="1" x14ac:dyDescent="0.25">
      <c r="A2120"/>
      <c r="B2120"/>
      <c r="C2120"/>
      <c r="D2120"/>
      <c r="E2120"/>
      <c r="F2120"/>
      <c r="G2120"/>
      <c r="H2120"/>
      <c r="I2120"/>
      <c r="J2120"/>
      <c r="K2120"/>
      <c r="L2120"/>
    </row>
    <row r="2121" spans="1:12" ht="22.95" customHeight="1" x14ac:dyDescent="0.25">
      <c r="A2121"/>
      <c r="B2121"/>
      <c r="C2121"/>
      <c r="D2121"/>
      <c r="E2121"/>
      <c r="F2121"/>
      <c r="G2121"/>
      <c r="H2121"/>
      <c r="I2121"/>
      <c r="J2121"/>
      <c r="K2121"/>
      <c r="L2121"/>
    </row>
    <row r="2122" spans="1:12" ht="22.95" customHeight="1" x14ac:dyDescent="0.25">
      <c r="A2122"/>
      <c r="B2122"/>
      <c r="C2122"/>
      <c r="D2122"/>
      <c r="E2122"/>
      <c r="F2122"/>
      <c r="G2122"/>
      <c r="H2122"/>
      <c r="I2122"/>
      <c r="J2122"/>
      <c r="K2122"/>
      <c r="L2122"/>
    </row>
    <row r="2123" spans="1:12" ht="22.95" customHeight="1" x14ac:dyDescent="0.25">
      <c r="A2123"/>
      <c r="B2123"/>
      <c r="C2123"/>
      <c r="D2123"/>
      <c r="E2123"/>
      <c r="F2123"/>
      <c r="G2123"/>
      <c r="H2123"/>
      <c r="I2123"/>
      <c r="J2123"/>
      <c r="K2123"/>
      <c r="L2123"/>
    </row>
    <row r="2124" spans="1:12" ht="22.95" customHeight="1" x14ac:dyDescent="0.25">
      <c r="A2124"/>
      <c r="B2124"/>
      <c r="C2124"/>
      <c r="D2124"/>
      <c r="E2124"/>
      <c r="F2124"/>
      <c r="G2124"/>
      <c r="H2124"/>
      <c r="I2124"/>
      <c r="J2124"/>
      <c r="K2124"/>
      <c r="L2124"/>
    </row>
    <row r="2125" spans="1:12" ht="22.95" customHeight="1" x14ac:dyDescent="0.25">
      <c r="A2125"/>
      <c r="B2125"/>
      <c r="C2125"/>
      <c r="D2125"/>
      <c r="E2125"/>
      <c r="F2125"/>
      <c r="G2125"/>
      <c r="H2125"/>
      <c r="I2125"/>
      <c r="J2125"/>
      <c r="K2125"/>
      <c r="L2125"/>
    </row>
    <row r="2126" spans="1:12" ht="22.95" customHeight="1" x14ac:dyDescent="0.25">
      <c r="A2126"/>
      <c r="B2126"/>
      <c r="C2126"/>
      <c r="D2126"/>
      <c r="E2126"/>
      <c r="F2126"/>
      <c r="G2126"/>
      <c r="H2126"/>
      <c r="I2126"/>
      <c r="J2126"/>
      <c r="K2126"/>
      <c r="L2126"/>
    </row>
    <row r="2127" spans="1:12" ht="22.95" customHeight="1" x14ac:dyDescent="0.25">
      <c r="A2127"/>
      <c r="B2127"/>
      <c r="C2127"/>
      <c r="D2127"/>
      <c r="E2127"/>
      <c r="F2127"/>
      <c r="G2127"/>
      <c r="H2127"/>
      <c r="I2127"/>
      <c r="J2127"/>
      <c r="K2127"/>
      <c r="L2127"/>
    </row>
    <row r="2128" spans="1:12" ht="22.95" customHeight="1" x14ac:dyDescent="0.25">
      <c r="A2128"/>
      <c r="B2128"/>
      <c r="C2128"/>
      <c r="D2128"/>
      <c r="E2128"/>
      <c r="F2128"/>
      <c r="G2128"/>
      <c r="H2128"/>
      <c r="I2128"/>
      <c r="J2128"/>
      <c r="K2128"/>
      <c r="L2128"/>
    </row>
    <row r="2129" spans="1:12" ht="22.95" customHeight="1" x14ac:dyDescent="0.25">
      <c r="A2129"/>
      <c r="B2129"/>
      <c r="C2129"/>
      <c r="D2129"/>
      <c r="E2129"/>
      <c r="F2129"/>
      <c r="G2129"/>
      <c r="H2129"/>
      <c r="I2129"/>
      <c r="J2129"/>
      <c r="K2129"/>
      <c r="L2129"/>
    </row>
    <row r="2130" spans="1:12" ht="22.95" customHeight="1" x14ac:dyDescent="0.25">
      <c r="A2130"/>
      <c r="B2130"/>
      <c r="C2130"/>
      <c r="D2130"/>
      <c r="E2130"/>
      <c r="F2130"/>
      <c r="G2130"/>
      <c r="H2130"/>
      <c r="I2130"/>
      <c r="J2130"/>
      <c r="K2130"/>
      <c r="L2130"/>
    </row>
    <row r="2131" spans="1:12" ht="22.95" customHeight="1" x14ac:dyDescent="0.25">
      <c r="A2131"/>
      <c r="B2131"/>
      <c r="C2131"/>
      <c r="D2131"/>
      <c r="E2131"/>
      <c r="F2131"/>
      <c r="G2131"/>
      <c r="H2131"/>
      <c r="I2131"/>
      <c r="J2131"/>
      <c r="K2131"/>
      <c r="L2131"/>
    </row>
    <row r="2132" spans="1:12" ht="22.95" customHeight="1" x14ac:dyDescent="0.25">
      <c r="A2132"/>
      <c r="B2132"/>
      <c r="C2132"/>
      <c r="D2132"/>
      <c r="E2132"/>
      <c r="F2132"/>
      <c r="G2132"/>
      <c r="H2132"/>
      <c r="I2132"/>
      <c r="J2132"/>
      <c r="K2132"/>
      <c r="L2132"/>
    </row>
    <row r="2133" spans="1:12" ht="22.95" customHeight="1" x14ac:dyDescent="0.25">
      <c r="A2133"/>
      <c r="B2133"/>
      <c r="C2133"/>
      <c r="D2133"/>
      <c r="E2133"/>
      <c r="F2133"/>
      <c r="G2133"/>
      <c r="H2133"/>
      <c r="I2133"/>
      <c r="J2133"/>
      <c r="K2133"/>
      <c r="L2133"/>
    </row>
    <row r="2134" spans="1:12" ht="22.95" customHeight="1" x14ac:dyDescent="0.25">
      <c r="A2134"/>
      <c r="B2134"/>
      <c r="C2134"/>
      <c r="D2134"/>
      <c r="E2134"/>
      <c r="F2134"/>
      <c r="G2134"/>
      <c r="H2134"/>
      <c r="I2134"/>
      <c r="J2134"/>
      <c r="K2134"/>
      <c r="L2134"/>
    </row>
    <row r="2135" spans="1:12" ht="22.95" customHeight="1" x14ac:dyDescent="0.25">
      <c r="A2135"/>
      <c r="B2135"/>
      <c r="C2135"/>
      <c r="D2135"/>
      <c r="E2135"/>
      <c r="F2135"/>
      <c r="G2135"/>
      <c r="H2135"/>
      <c r="I2135"/>
      <c r="J2135"/>
      <c r="K2135"/>
      <c r="L2135"/>
    </row>
    <row r="2136" spans="1:12" ht="22.95" customHeight="1" x14ac:dyDescent="0.25">
      <c r="A2136"/>
      <c r="B2136"/>
      <c r="C2136"/>
      <c r="D2136"/>
      <c r="E2136"/>
      <c r="F2136"/>
      <c r="G2136"/>
      <c r="H2136"/>
      <c r="I2136"/>
      <c r="J2136"/>
      <c r="K2136"/>
      <c r="L2136"/>
    </row>
    <row r="2137" spans="1:12" ht="22.95" customHeight="1" x14ac:dyDescent="0.25">
      <c r="A2137"/>
      <c r="B2137"/>
      <c r="C2137"/>
      <c r="D2137"/>
      <c r="E2137"/>
      <c r="F2137"/>
      <c r="G2137"/>
      <c r="H2137"/>
      <c r="I2137"/>
      <c r="J2137"/>
      <c r="K2137"/>
      <c r="L2137"/>
    </row>
    <row r="2138" spans="1:12" ht="22.95" customHeight="1" x14ac:dyDescent="0.25">
      <c r="A2138"/>
      <c r="B2138"/>
      <c r="C2138"/>
      <c r="D2138"/>
      <c r="E2138"/>
      <c r="F2138"/>
      <c r="G2138"/>
      <c r="H2138"/>
      <c r="I2138"/>
      <c r="J2138"/>
      <c r="K2138"/>
      <c r="L2138"/>
    </row>
    <row r="2139" spans="1:12" ht="22.95" customHeight="1" x14ac:dyDescent="0.25">
      <c r="A2139"/>
      <c r="B2139"/>
      <c r="C2139"/>
      <c r="D2139"/>
      <c r="E2139"/>
      <c r="F2139"/>
      <c r="G2139"/>
      <c r="H2139"/>
      <c r="I2139"/>
      <c r="J2139"/>
      <c r="K2139"/>
      <c r="L2139"/>
    </row>
    <row r="2140" spans="1:12" ht="22.95" customHeight="1" x14ac:dyDescent="0.25">
      <c r="A2140"/>
      <c r="B2140"/>
      <c r="C2140"/>
      <c r="D2140"/>
      <c r="E2140"/>
      <c r="F2140"/>
      <c r="G2140"/>
      <c r="H2140"/>
      <c r="I2140"/>
      <c r="J2140"/>
      <c r="K2140"/>
      <c r="L2140"/>
    </row>
    <row r="2141" spans="1:12" ht="22.95" customHeight="1" x14ac:dyDescent="0.25">
      <c r="A2141"/>
      <c r="B2141"/>
      <c r="C2141"/>
      <c r="D2141"/>
      <c r="E2141"/>
      <c r="F2141"/>
      <c r="G2141"/>
      <c r="H2141"/>
      <c r="I2141"/>
      <c r="J2141"/>
      <c r="K2141"/>
      <c r="L2141"/>
    </row>
    <row r="2142" spans="1:12" ht="22.95" customHeight="1" x14ac:dyDescent="0.25">
      <c r="A2142"/>
      <c r="B2142"/>
      <c r="C2142"/>
      <c r="D2142"/>
      <c r="E2142"/>
      <c r="F2142"/>
      <c r="G2142"/>
      <c r="H2142"/>
      <c r="I2142"/>
      <c r="J2142"/>
      <c r="K2142"/>
      <c r="L2142"/>
    </row>
    <row r="2143" spans="1:12" ht="22.95" customHeight="1" x14ac:dyDescent="0.25">
      <c r="A2143"/>
      <c r="B2143"/>
      <c r="C2143"/>
      <c r="D2143"/>
      <c r="E2143"/>
      <c r="F2143"/>
      <c r="G2143"/>
      <c r="H2143"/>
      <c r="I2143"/>
      <c r="J2143"/>
      <c r="K2143"/>
      <c r="L2143"/>
    </row>
    <row r="2144" spans="1:12" ht="22.95" customHeight="1" x14ac:dyDescent="0.25">
      <c r="A2144"/>
      <c r="B2144"/>
      <c r="C2144"/>
      <c r="D2144"/>
      <c r="E2144"/>
      <c r="F2144"/>
      <c r="G2144"/>
      <c r="H2144"/>
      <c r="I2144"/>
      <c r="J2144"/>
      <c r="K2144"/>
      <c r="L2144"/>
    </row>
    <row r="2145" spans="1:12" ht="22.95" customHeight="1" x14ac:dyDescent="0.25">
      <c r="A2145"/>
      <c r="B2145"/>
      <c r="C2145"/>
      <c r="D2145"/>
      <c r="E2145"/>
      <c r="F2145"/>
      <c r="G2145"/>
      <c r="H2145"/>
      <c r="I2145"/>
      <c r="J2145"/>
      <c r="K2145"/>
      <c r="L2145"/>
    </row>
    <row r="2146" spans="1:12" ht="22.95" customHeight="1" x14ac:dyDescent="0.25">
      <c r="A2146"/>
      <c r="B2146"/>
      <c r="C2146"/>
      <c r="D2146"/>
      <c r="E2146"/>
      <c r="F2146"/>
      <c r="G2146"/>
      <c r="H2146"/>
      <c r="I2146"/>
      <c r="J2146"/>
      <c r="K2146"/>
      <c r="L2146"/>
    </row>
    <row r="2147" spans="1:12" ht="22.95" customHeight="1" x14ac:dyDescent="0.25">
      <c r="A2147"/>
      <c r="B2147"/>
      <c r="C2147"/>
      <c r="D2147"/>
      <c r="E2147"/>
      <c r="F2147"/>
      <c r="G2147"/>
      <c r="H2147"/>
      <c r="I2147"/>
      <c r="J2147"/>
      <c r="K2147"/>
      <c r="L2147"/>
    </row>
    <row r="2148" spans="1:12" ht="22.95" customHeight="1" x14ac:dyDescent="0.25">
      <c r="A2148"/>
      <c r="B2148"/>
      <c r="C2148"/>
      <c r="D2148"/>
      <c r="E2148"/>
      <c r="F2148"/>
      <c r="G2148"/>
      <c r="H2148"/>
      <c r="I2148"/>
      <c r="J2148"/>
      <c r="K2148"/>
      <c r="L2148"/>
    </row>
    <row r="2149" spans="1:12" ht="22.95" customHeight="1" x14ac:dyDescent="0.25">
      <c r="A2149"/>
      <c r="B2149"/>
      <c r="C2149"/>
      <c r="D2149"/>
      <c r="E2149"/>
      <c r="F2149"/>
      <c r="G2149"/>
      <c r="H2149"/>
      <c r="I2149"/>
      <c r="J2149"/>
      <c r="K2149"/>
      <c r="L2149"/>
    </row>
    <row r="2150" spans="1:12" ht="22.95" customHeight="1" x14ac:dyDescent="0.25">
      <c r="A2150"/>
      <c r="B2150"/>
      <c r="C2150"/>
      <c r="D2150"/>
      <c r="E2150"/>
      <c r="F2150"/>
      <c r="G2150"/>
      <c r="H2150"/>
      <c r="I2150"/>
      <c r="J2150"/>
      <c r="K2150"/>
      <c r="L2150"/>
    </row>
    <row r="2151" spans="1:12" ht="22.95" customHeight="1" x14ac:dyDescent="0.25">
      <c r="A2151"/>
      <c r="B2151"/>
      <c r="C2151"/>
      <c r="D2151"/>
      <c r="E2151"/>
      <c r="F2151"/>
      <c r="G2151"/>
      <c r="H2151"/>
      <c r="I2151"/>
      <c r="J2151"/>
      <c r="K2151"/>
      <c r="L2151"/>
    </row>
    <row r="2152" spans="1:12" ht="22.95" customHeight="1" x14ac:dyDescent="0.25">
      <c r="A2152"/>
      <c r="B2152"/>
      <c r="C2152"/>
      <c r="D2152"/>
      <c r="E2152"/>
      <c r="F2152"/>
      <c r="G2152"/>
      <c r="H2152"/>
      <c r="I2152"/>
      <c r="J2152"/>
      <c r="K2152"/>
      <c r="L2152"/>
    </row>
    <row r="2153" spans="1:12" ht="22.95" customHeight="1" x14ac:dyDescent="0.25">
      <c r="A2153"/>
      <c r="B2153"/>
      <c r="C2153"/>
      <c r="D2153"/>
      <c r="E2153"/>
      <c r="F2153"/>
      <c r="G2153"/>
      <c r="H2153"/>
      <c r="I2153"/>
      <c r="J2153"/>
      <c r="K2153"/>
      <c r="L2153"/>
    </row>
    <row r="2154" spans="1:12" ht="22.95" customHeight="1" x14ac:dyDescent="0.25">
      <c r="A2154"/>
      <c r="B2154"/>
      <c r="C2154"/>
      <c r="D2154"/>
      <c r="E2154"/>
      <c r="F2154"/>
      <c r="G2154"/>
      <c r="H2154"/>
      <c r="I2154"/>
      <c r="J2154"/>
      <c r="K2154"/>
      <c r="L2154"/>
    </row>
    <row r="2155" spans="1:12" ht="22.95" customHeight="1" x14ac:dyDescent="0.25">
      <c r="A2155"/>
      <c r="B2155"/>
      <c r="C2155"/>
      <c r="D2155"/>
      <c r="E2155"/>
      <c r="F2155"/>
      <c r="G2155"/>
      <c r="H2155"/>
      <c r="I2155"/>
      <c r="J2155"/>
      <c r="K2155"/>
      <c r="L2155"/>
    </row>
    <row r="2156" spans="1:12" ht="22.95" customHeight="1" x14ac:dyDescent="0.25">
      <c r="A2156"/>
      <c r="B2156"/>
      <c r="C2156"/>
      <c r="D2156"/>
      <c r="E2156"/>
      <c r="F2156"/>
      <c r="G2156"/>
      <c r="H2156"/>
      <c r="I2156"/>
      <c r="J2156"/>
      <c r="K2156"/>
      <c r="L2156"/>
    </row>
    <row r="2157" spans="1:12" ht="22.95" customHeight="1" x14ac:dyDescent="0.25">
      <c r="A2157"/>
      <c r="B2157"/>
      <c r="C2157"/>
      <c r="D2157"/>
      <c r="E2157"/>
      <c r="F2157"/>
      <c r="G2157"/>
      <c r="H2157"/>
      <c r="I2157"/>
      <c r="J2157"/>
      <c r="K2157"/>
      <c r="L2157"/>
    </row>
    <row r="2158" spans="1:12" ht="22.95" customHeight="1" x14ac:dyDescent="0.25">
      <c r="A2158"/>
      <c r="B2158"/>
      <c r="C2158"/>
      <c r="D2158"/>
      <c r="E2158"/>
      <c r="F2158"/>
      <c r="G2158"/>
      <c r="H2158"/>
      <c r="I2158"/>
      <c r="J2158"/>
      <c r="K2158"/>
      <c r="L2158"/>
    </row>
    <row r="2159" spans="1:12" ht="22.95" customHeight="1" x14ac:dyDescent="0.25">
      <c r="A2159"/>
      <c r="B2159"/>
      <c r="C2159"/>
      <c r="D2159"/>
      <c r="E2159"/>
      <c r="F2159"/>
      <c r="G2159"/>
      <c r="H2159"/>
      <c r="I2159"/>
      <c r="J2159"/>
      <c r="K2159"/>
      <c r="L2159"/>
    </row>
    <row r="2160" spans="1:12" ht="22.95" customHeight="1" x14ac:dyDescent="0.25">
      <c r="A2160"/>
      <c r="B2160"/>
      <c r="C2160"/>
      <c r="D2160"/>
      <c r="E2160"/>
      <c r="F2160"/>
      <c r="G2160"/>
      <c r="H2160"/>
      <c r="I2160"/>
      <c r="J2160"/>
      <c r="K2160"/>
      <c r="L2160"/>
    </row>
    <row r="2161" spans="1:12" ht="22.95" customHeight="1" x14ac:dyDescent="0.25">
      <c r="A2161"/>
      <c r="B2161"/>
      <c r="C2161"/>
      <c r="D2161"/>
      <c r="E2161"/>
      <c r="F2161"/>
      <c r="G2161"/>
      <c r="H2161"/>
      <c r="I2161"/>
      <c r="J2161"/>
      <c r="K2161"/>
      <c r="L2161"/>
    </row>
    <row r="2162" spans="1:12" ht="22.95" customHeight="1" x14ac:dyDescent="0.25">
      <c r="A2162"/>
      <c r="B2162"/>
      <c r="C2162"/>
      <c r="D2162"/>
      <c r="E2162"/>
      <c r="F2162"/>
      <c r="G2162"/>
      <c r="H2162"/>
      <c r="I2162"/>
      <c r="J2162"/>
      <c r="K2162"/>
      <c r="L2162"/>
    </row>
    <row r="2163" spans="1:12" ht="22.95" customHeight="1" x14ac:dyDescent="0.25">
      <c r="A2163"/>
      <c r="B2163"/>
      <c r="C2163"/>
      <c r="D2163"/>
      <c r="E2163"/>
      <c r="F2163"/>
      <c r="G2163"/>
      <c r="H2163"/>
      <c r="I2163"/>
      <c r="J2163"/>
      <c r="K2163"/>
      <c r="L2163"/>
    </row>
    <row r="2164" spans="1:12" ht="22.95" customHeight="1" x14ac:dyDescent="0.25">
      <c r="A2164"/>
      <c r="B2164"/>
      <c r="C2164"/>
      <c r="D2164"/>
      <c r="E2164"/>
      <c r="F2164"/>
      <c r="G2164"/>
      <c r="H2164"/>
      <c r="I2164"/>
      <c r="J2164"/>
      <c r="K2164"/>
      <c r="L2164"/>
    </row>
    <row r="2165" spans="1:12" ht="22.95" customHeight="1" x14ac:dyDescent="0.25">
      <c r="A2165"/>
      <c r="B2165"/>
      <c r="C2165"/>
      <c r="D2165"/>
      <c r="E2165"/>
      <c r="F2165"/>
      <c r="G2165"/>
      <c r="H2165"/>
      <c r="I2165"/>
      <c r="J2165"/>
      <c r="K2165"/>
      <c r="L2165"/>
    </row>
    <row r="2166" spans="1:12" ht="22.95" customHeight="1" x14ac:dyDescent="0.25">
      <c r="A2166"/>
      <c r="B2166"/>
      <c r="C2166"/>
      <c r="D2166"/>
      <c r="E2166"/>
      <c r="F2166"/>
      <c r="G2166"/>
      <c r="H2166"/>
      <c r="I2166"/>
      <c r="J2166"/>
      <c r="K2166"/>
      <c r="L2166"/>
    </row>
    <row r="2167" spans="1:12" ht="22.95" customHeight="1" x14ac:dyDescent="0.25">
      <c r="A2167"/>
      <c r="B2167"/>
      <c r="C2167"/>
      <c r="D2167"/>
      <c r="E2167"/>
      <c r="F2167"/>
      <c r="G2167"/>
      <c r="H2167"/>
      <c r="I2167"/>
      <c r="J2167"/>
      <c r="K2167"/>
      <c r="L2167"/>
    </row>
    <row r="2168" spans="1:12" ht="22.95" customHeight="1" x14ac:dyDescent="0.25">
      <c r="A2168"/>
      <c r="B2168"/>
      <c r="C2168"/>
      <c r="D2168"/>
      <c r="E2168"/>
      <c r="F2168"/>
      <c r="G2168"/>
      <c r="H2168"/>
      <c r="I2168"/>
      <c r="J2168"/>
      <c r="K2168"/>
      <c r="L2168"/>
    </row>
    <row r="2169" spans="1:12" ht="22.95" customHeight="1" x14ac:dyDescent="0.25">
      <c r="A2169"/>
      <c r="B2169"/>
      <c r="C2169"/>
      <c r="D2169"/>
      <c r="E2169"/>
      <c r="F2169"/>
      <c r="G2169"/>
      <c r="H2169"/>
      <c r="I2169"/>
      <c r="J2169"/>
      <c r="K2169"/>
      <c r="L2169"/>
    </row>
    <row r="2170" spans="1:12" ht="22.95" customHeight="1" x14ac:dyDescent="0.25">
      <c r="A2170"/>
      <c r="B2170"/>
      <c r="C2170"/>
      <c r="D2170"/>
      <c r="E2170"/>
      <c r="F2170"/>
      <c r="G2170"/>
      <c r="H2170"/>
      <c r="I2170"/>
      <c r="J2170"/>
      <c r="K2170"/>
      <c r="L2170"/>
    </row>
    <row r="2171" spans="1:12" ht="22.95" customHeight="1" x14ac:dyDescent="0.25">
      <c r="A2171"/>
      <c r="B2171"/>
      <c r="C2171"/>
      <c r="D2171"/>
      <c r="E2171"/>
      <c r="F2171"/>
      <c r="G2171"/>
      <c r="H2171"/>
      <c r="I2171"/>
      <c r="J2171"/>
      <c r="K2171"/>
      <c r="L2171"/>
    </row>
    <row r="2172" spans="1:12" ht="22.95" customHeight="1" x14ac:dyDescent="0.25">
      <c r="A2172"/>
      <c r="B2172"/>
      <c r="C2172"/>
      <c r="D2172"/>
      <c r="E2172"/>
      <c r="F2172"/>
      <c r="G2172"/>
      <c r="H2172"/>
      <c r="I2172"/>
      <c r="J2172"/>
      <c r="K2172"/>
      <c r="L2172"/>
    </row>
    <row r="2173" spans="1:12" ht="22.95" customHeight="1" x14ac:dyDescent="0.25">
      <c r="A2173"/>
      <c r="B2173"/>
      <c r="C2173"/>
      <c r="D2173"/>
      <c r="E2173"/>
      <c r="F2173"/>
      <c r="G2173"/>
      <c r="H2173"/>
      <c r="I2173"/>
      <c r="J2173"/>
      <c r="K2173"/>
      <c r="L2173"/>
    </row>
    <row r="2174" spans="1:12" ht="22.95" customHeight="1" x14ac:dyDescent="0.25">
      <c r="A2174"/>
      <c r="B2174"/>
      <c r="C2174"/>
      <c r="D2174"/>
      <c r="E2174"/>
      <c r="F2174"/>
      <c r="G2174"/>
      <c r="H2174"/>
      <c r="I2174"/>
      <c r="J2174"/>
      <c r="K2174"/>
      <c r="L2174"/>
    </row>
    <row r="2175" spans="1:12" ht="22.95" customHeight="1" x14ac:dyDescent="0.25">
      <c r="A2175"/>
      <c r="B2175"/>
      <c r="C2175"/>
      <c r="D2175"/>
      <c r="E2175"/>
      <c r="F2175"/>
      <c r="G2175"/>
      <c r="H2175"/>
      <c r="I2175"/>
      <c r="J2175"/>
      <c r="K2175"/>
      <c r="L2175"/>
    </row>
    <row r="2176" spans="1:12" ht="22.95" customHeight="1" x14ac:dyDescent="0.25">
      <c r="A2176"/>
      <c r="B2176"/>
      <c r="C2176"/>
      <c r="D2176"/>
      <c r="E2176"/>
      <c r="F2176"/>
      <c r="G2176"/>
      <c r="H2176"/>
      <c r="I2176"/>
      <c r="J2176"/>
      <c r="K2176"/>
      <c r="L2176"/>
    </row>
    <row r="2177" spans="1:12" ht="22.95" customHeight="1" x14ac:dyDescent="0.25">
      <c r="A2177"/>
      <c r="B2177"/>
      <c r="C2177"/>
      <c r="D2177"/>
      <c r="E2177"/>
      <c r="F2177"/>
      <c r="G2177"/>
      <c r="H2177"/>
      <c r="I2177"/>
      <c r="J2177"/>
      <c r="K2177"/>
      <c r="L2177"/>
    </row>
    <row r="2178" spans="1:12" ht="22.95" customHeight="1" x14ac:dyDescent="0.25">
      <c r="A2178"/>
      <c r="B2178"/>
      <c r="C2178"/>
      <c r="D2178"/>
      <c r="E2178"/>
      <c r="F2178"/>
      <c r="G2178"/>
      <c r="H2178"/>
      <c r="I2178"/>
      <c r="J2178"/>
      <c r="K2178"/>
      <c r="L2178"/>
    </row>
    <row r="2179" spans="1:12" ht="100.2" customHeight="1" x14ac:dyDescent="0.25">
      <c r="A2179"/>
      <c r="B2179"/>
      <c r="C2179"/>
      <c r="D2179"/>
      <c r="E2179"/>
      <c r="F2179"/>
      <c r="G2179"/>
      <c r="H2179"/>
      <c r="I2179"/>
      <c r="J2179"/>
      <c r="K2179"/>
      <c r="L2179"/>
    </row>
    <row r="2180" spans="1:12" ht="22.95" customHeight="1" x14ac:dyDescent="0.25">
      <c r="A2180"/>
      <c r="B2180"/>
      <c r="C2180"/>
      <c r="D2180"/>
      <c r="E2180"/>
      <c r="F2180"/>
      <c r="G2180"/>
      <c r="H2180"/>
      <c r="I2180"/>
      <c r="J2180"/>
      <c r="K2180"/>
      <c r="L2180"/>
    </row>
    <row r="2181" spans="1:12" ht="22.95" customHeight="1" x14ac:dyDescent="0.25">
      <c r="A2181"/>
      <c r="B2181"/>
      <c r="C2181"/>
      <c r="D2181"/>
      <c r="E2181"/>
      <c r="F2181"/>
      <c r="G2181"/>
      <c r="H2181"/>
      <c r="I2181"/>
      <c r="J2181"/>
      <c r="K2181"/>
      <c r="L2181"/>
    </row>
    <row r="2182" spans="1:12" ht="22.95" customHeight="1" x14ac:dyDescent="0.25">
      <c r="A2182"/>
      <c r="B2182"/>
      <c r="C2182"/>
      <c r="D2182"/>
      <c r="E2182"/>
      <c r="F2182"/>
      <c r="G2182"/>
      <c r="H2182"/>
      <c r="I2182"/>
      <c r="J2182"/>
      <c r="K2182"/>
      <c r="L2182"/>
    </row>
    <row r="2183" spans="1:12" ht="22.95" customHeight="1" x14ac:dyDescent="0.25">
      <c r="A2183"/>
      <c r="B2183"/>
      <c r="C2183"/>
      <c r="D2183"/>
      <c r="E2183"/>
      <c r="F2183"/>
      <c r="G2183"/>
      <c r="H2183"/>
      <c r="I2183"/>
      <c r="J2183"/>
      <c r="K2183"/>
      <c r="L2183"/>
    </row>
    <row r="2184" spans="1:12" ht="22.95" customHeight="1" x14ac:dyDescent="0.25">
      <c r="A2184"/>
      <c r="B2184"/>
      <c r="C2184"/>
      <c r="D2184"/>
      <c r="E2184"/>
      <c r="F2184"/>
      <c r="G2184"/>
      <c r="H2184"/>
      <c r="I2184"/>
      <c r="J2184"/>
      <c r="K2184"/>
      <c r="L2184"/>
    </row>
    <row r="2185" spans="1:12" ht="22.95" customHeight="1" x14ac:dyDescent="0.25">
      <c r="A2185"/>
      <c r="B2185"/>
      <c r="C2185"/>
      <c r="D2185"/>
      <c r="E2185"/>
      <c r="F2185"/>
      <c r="G2185"/>
      <c r="H2185"/>
      <c r="I2185"/>
      <c r="J2185"/>
      <c r="K2185"/>
      <c r="L2185"/>
    </row>
    <row r="2186" spans="1:12" ht="22.95" customHeight="1" x14ac:dyDescent="0.25">
      <c r="A2186"/>
      <c r="B2186"/>
      <c r="C2186"/>
      <c r="D2186"/>
      <c r="E2186"/>
      <c r="F2186"/>
      <c r="G2186"/>
      <c r="H2186"/>
      <c r="I2186"/>
      <c r="J2186"/>
      <c r="K2186"/>
      <c r="L2186"/>
    </row>
    <row r="2187" spans="1:12" ht="22.95" customHeight="1" x14ac:dyDescent="0.25">
      <c r="A2187"/>
      <c r="B2187"/>
      <c r="C2187"/>
      <c r="D2187"/>
      <c r="E2187"/>
      <c r="F2187"/>
      <c r="G2187"/>
      <c r="H2187"/>
      <c r="I2187"/>
      <c r="J2187"/>
      <c r="K2187"/>
      <c r="L2187"/>
    </row>
    <row r="2188" spans="1:12" ht="22.95" customHeight="1" x14ac:dyDescent="0.25">
      <c r="A2188"/>
      <c r="B2188"/>
      <c r="C2188"/>
      <c r="D2188"/>
      <c r="E2188"/>
      <c r="F2188"/>
      <c r="G2188"/>
      <c r="H2188"/>
      <c r="I2188"/>
      <c r="J2188"/>
      <c r="K2188"/>
      <c r="L2188"/>
    </row>
    <row r="2189" spans="1:12" ht="22.95" customHeight="1" x14ac:dyDescent="0.25">
      <c r="A2189"/>
      <c r="B2189"/>
      <c r="C2189"/>
      <c r="D2189"/>
      <c r="E2189"/>
      <c r="F2189"/>
      <c r="G2189"/>
      <c r="H2189"/>
      <c r="I2189"/>
      <c r="J2189"/>
      <c r="K2189"/>
      <c r="L2189"/>
    </row>
    <row r="2190" spans="1:12" ht="22.95" customHeight="1" x14ac:dyDescent="0.25">
      <c r="A2190"/>
      <c r="B2190"/>
      <c r="C2190"/>
      <c r="D2190"/>
      <c r="E2190"/>
      <c r="F2190"/>
      <c r="G2190"/>
      <c r="H2190"/>
      <c r="I2190"/>
      <c r="J2190"/>
      <c r="K2190"/>
      <c r="L2190"/>
    </row>
    <row r="2191" spans="1:12" ht="22.95" customHeight="1" x14ac:dyDescent="0.25">
      <c r="A2191"/>
      <c r="B2191"/>
      <c r="C2191"/>
      <c r="D2191"/>
      <c r="E2191"/>
      <c r="F2191"/>
      <c r="G2191"/>
      <c r="H2191"/>
      <c r="I2191"/>
      <c r="J2191"/>
      <c r="K2191"/>
      <c r="L2191"/>
    </row>
    <row r="2192" spans="1:12" ht="22.95" customHeight="1" x14ac:dyDescent="0.25">
      <c r="A2192"/>
      <c r="B2192"/>
      <c r="C2192"/>
      <c r="D2192"/>
      <c r="E2192"/>
      <c r="F2192"/>
      <c r="G2192"/>
      <c r="H2192"/>
      <c r="I2192"/>
      <c r="J2192"/>
      <c r="K2192"/>
      <c r="L2192"/>
    </row>
    <row r="2193" spans="1:12" ht="22.95" customHeight="1" x14ac:dyDescent="0.25">
      <c r="A2193"/>
      <c r="B2193"/>
      <c r="C2193"/>
      <c r="D2193"/>
      <c r="E2193"/>
      <c r="F2193"/>
      <c r="G2193"/>
      <c r="H2193"/>
      <c r="I2193"/>
      <c r="J2193"/>
      <c r="K2193"/>
      <c r="L2193"/>
    </row>
    <row r="2194" spans="1:12" ht="22.95" customHeight="1" x14ac:dyDescent="0.25">
      <c r="A2194"/>
      <c r="B2194"/>
      <c r="C2194"/>
      <c r="D2194"/>
      <c r="E2194"/>
      <c r="F2194"/>
      <c r="G2194"/>
      <c r="H2194"/>
      <c r="I2194"/>
      <c r="J2194"/>
      <c r="K2194"/>
      <c r="L2194"/>
    </row>
    <row r="2195" spans="1:12" ht="22.95" customHeight="1" x14ac:dyDescent="0.25">
      <c r="A2195"/>
      <c r="B2195"/>
      <c r="C2195"/>
      <c r="D2195"/>
      <c r="E2195"/>
      <c r="F2195"/>
      <c r="G2195"/>
      <c r="H2195"/>
      <c r="I2195"/>
      <c r="J2195"/>
      <c r="K2195"/>
      <c r="L2195"/>
    </row>
    <row r="2196" spans="1:12" ht="22.95" customHeight="1" x14ac:dyDescent="0.25">
      <c r="A2196"/>
      <c r="B2196"/>
      <c r="C2196"/>
      <c r="D2196"/>
      <c r="E2196"/>
      <c r="F2196"/>
      <c r="G2196"/>
      <c r="H2196"/>
      <c r="I2196"/>
      <c r="J2196"/>
      <c r="K2196"/>
      <c r="L2196"/>
    </row>
    <row r="2197" spans="1:12" ht="22.95" customHeight="1" x14ac:dyDescent="0.25">
      <c r="A2197"/>
      <c r="B2197"/>
      <c r="C2197"/>
      <c r="D2197"/>
      <c r="E2197"/>
      <c r="F2197"/>
      <c r="G2197"/>
      <c r="H2197"/>
      <c r="I2197"/>
      <c r="J2197"/>
      <c r="K2197"/>
      <c r="L2197"/>
    </row>
    <row r="2198" spans="1:12" ht="22.95" customHeight="1" x14ac:dyDescent="0.25">
      <c r="A2198"/>
      <c r="B2198"/>
      <c r="C2198"/>
      <c r="D2198"/>
      <c r="E2198"/>
      <c r="F2198"/>
      <c r="G2198"/>
      <c r="H2198"/>
      <c r="I2198"/>
      <c r="J2198"/>
      <c r="K2198"/>
      <c r="L2198"/>
    </row>
    <row r="2199" spans="1:12" ht="22.95" customHeight="1" x14ac:dyDescent="0.25">
      <c r="A2199"/>
      <c r="B2199"/>
      <c r="C2199"/>
      <c r="D2199"/>
      <c r="E2199"/>
      <c r="F2199"/>
      <c r="G2199"/>
      <c r="H2199"/>
      <c r="I2199"/>
      <c r="J2199"/>
      <c r="K2199"/>
      <c r="L2199"/>
    </row>
    <row r="2200" spans="1:12" ht="22.95" customHeight="1" x14ac:dyDescent="0.25">
      <c r="A2200"/>
      <c r="B2200"/>
      <c r="C2200"/>
      <c r="D2200"/>
      <c r="E2200"/>
      <c r="F2200"/>
      <c r="G2200"/>
      <c r="H2200"/>
      <c r="I2200"/>
      <c r="J2200"/>
      <c r="K2200"/>
      <c r="L2200"/>
    </row>
    <row r="2201" spans="1:12" ht="22.95" customHeight="1" x14ac:dyDescent="0.25">
      <c r="A2201"/>
      <c r="B2201"/>
      <c r="C2201"/>
      <c r="D2201"/>
      <c r="E2201"/>
      <c r="F2201"/>
      <c r="G2201"/>
      <c r="H2201"/>
      <c r="I2201"/>
      <c r="J2201"/>
      <c r="K2201"/>
      <c r="L2201"/>
    </row>
    <row r="2202" spans="1:12" ht="22.95" customHeight="1" x14ac:dyDescent="0.25">
      <c r="A2202"/>
      <c r="B2202"/>
      <c r="C2202"/>
      <c r="D2202"/>
      <c r="E2202"/>
      <c r="F2202"/>
      <c r="G2202"/>
      <c r="H2202"/>
      <c r="I2202"/>
      <c r="J2202"/>
      <c r="K2202"/>
      <c r="L2202"/>
    </row>
    <row r="2203" spans="1:12" ht="22.95" customHeight="1" x14ac:dyDescent="0.25">
      <c r="A2203"/>
      <c r="B2203"/>
      <c r="C2203"/>
      <c r="D2203"/>
      <c r="E2203"/>
      <c r="F2203"/>
      <c r="G2203"/>
      <c r="H2203"/>
      <c r="I2203"/>
      <c r="J2203"/>
      <c r="K2203"/>
      <c r="L2203"/>
    </row>
    <row r="2204" spans="1:12" ht="22.95" customHeight="1" x14ac:dyDescent="0.25">
      <c r="A2204"/>
      <c r="B2204"/>
      <c r="C2204"/>
      <c r="D2204"/>
      <c r="E2204"/>
      <c r="F2204"/>
      <c r="G2204"/>
      <c r="H2204"/>
      <c r="I2204"/>
      <c r="J2204"/>
      <c r="K2204"/>
      <c r="L2204"/>
    </row>
    <row r="2205" spans="1:12" ht="22.95" customHeight="1" x14ac:dyDescent="0.25">
      <c r="A2205"/>
      <c r="B2205"/>
      <c r="C2205"/>
      <c r="D2205"/>
      <c r="E2205"/>
      <c r="F2205"/>
      <c r="G2205"/>
      <c r="H2205"/>
      <c r="I2205"/>
      <c r="J2205"/>
      <c r="K2205"/>
      <c r="L2205"/>
    </row>
    <row r="2206" spans="1:12" ht="22.95" customHeight="1" x14ac:dyDescent="0.25">
      <c r="A2206"/>
      <c r="B2206"/>
      <c r="C2206"/>
      <c r="D2206"/>
      <c r="E2206"/>
      <c r="F2206"/>
      <c r="G2206"/>
      <c r="H2206"/>
      <c r="I2206"/>
      <c r="J2206"/>
      <c r="K2206"/>
      <c r="L2206"/>
    </row>
    <row r="2207" spans="1:12" ht="22.95" customHeight="1" x14ac:dyDescent="0.25">
      <c r="A2207"/>
      <c r="B2207"/>
      <c r="C2207"/>
      <c r="D2207"/>
      <c r="E2207"/>
      <c r="F2207"/>
      <c r="G2207"/>
      <c r="H2207"/>
      <c r="I2207"/>
      <c r="J2207"/>
      <c r="K2207"/>
      <c r="L2207"/>
    </row>
    <row r="2208" spans="1:12" ht="22.95" customHeight="1" x14ac:dyDescent="0.25">
      <c r="A2208"/>
      <c r="B2208"/>
      <c r="C2208"/>
      <c r="D2208"/>
      <c r="E2208"/>
      <c r="F2208"/>
      <c r="G2208"/>
      <c r="H2208"/>
      <c r="I2208"/>
      <c r="J2208"/>
      <c r="K2208"/>
      <c r="L2208"/>
    </row>
    <row r="2209" spans="1:12" ht="22.95" customHeight="1" x14ac:dyDescent="0.25">
      <c r="A2209"/>
      <c r="B2209"/>
      <c r="C2209"/>
      <c r="D2209"/>
      <c r="E2209"/>
      <c r="F2209"/>
      <c r="G2209"/>
      <c r="H2209"/>
      <c r="I2209"/>
      <c r="J2209"/>
      <c r="K2209"/>
      <c r="L2209"/>
    </row>
    <row r="2210" spans="1:12" ht="22.95" customHeight="1" x14ac:dyDescent="0.25">
      <c r="A2210"/>
      <c r="B2210"/>
      <c r="C2210"/>
      <c r="D2210"/>
      <c r="E2210"/>
      <c r="F2210"/>
      <c r="G2210"/>
      <c r="H2210"/>
      <c r="I2210"/>
      <c r="J2210"/>
      <c r="K2210"/>
      <c r="L2210"/>
    </row>
    <row r="2211" spans="1:12" ht="22.95" customHeight="1" x14ac:dyDescent="0.25">
      <c r="A2211"/>
      <c r="B2211"/>
      <c r="C2211"/>
      <c r="D2211"/>
      <c r="E2211"/>
      <c r="F2211"/>
      <c r="G2211"/>
      <c r="H2211"/>
      <c r="I2211"/>
      <c r="J2211"/>
      <c r="K2211"/>
      <c r="L2211"/>
    </row>
    <row r="2212" spans="1:12" ht="22.95" customHeight="1" x14ac:dyDescent="0.25">
      <c r="A2212"/>
      <c r="B2212"/>
      <c r="C2212"/>
      <c r="D2212"/>
      <c r="E2212"/>
      <c r="F2212"/>
      <c r="G2212"/>
      <c r="H2212"/>
      <c r="I2212"/>
      <c r="J2212"/>
      <c r="K2212"/>
      <c r="L2212"/>
    </row>
    <row r="2213" spans="1:12" ht="22.95" customHeight="1" x14ac:dyDescent="0.25">
      <c r="A2213"/>
      <c r="B2213"/>
      <c r="C2213"/>
      <c r="D2213"/>
      <c r="E2213"/>
      <c r="F2213"/>
      <c r="G2213"/>
      <c r="H2213"/>
      <c r="I2213"/>
      <c r="J2213"/>
      <c r="K2213"/>
      <c r="L2213"/>
    </row>
    <row r="2214" spans="1:12" ht="22.95" customHeight="1" x14ac:dyDescent="0.25">
      <c r="A2214"/>
      <c r="B2214"/>
      <c r="C2214"/>
      <c r="D2214"/>
      <c r="E2214"/>
      <c r="F2214"/>
      <c r="G2214"/>
      <c r="H2214"/>
      <c r="I2214"/>
      <c r="J2214"/>
      <c r="K2214"/>
      <c r="L2214"/>
    </row>
    <row r="2215" spans="1:12" ht="22.95" customHeight="1" x14ac:dyDescent="0.25">
      <c r="A2215"/>
      <c r="B2215"/>
      <c r="C2215"/>
      <c r="D2215"/>
      <c r="E2215"/>
      <c r="F2215"/>
      <c r="G2215"/>
      <c r="H2215"/>
      <c r="I2215"/>
      <c r="J2215"/>
      <c r="K2215"/>
      <c r="L2215"/>
    </row>
    <row r="2216" spans="1:12" ht="22.95" customHeight="1" x14ac:dyDescent="0.25">
      <c r="A2216"/>
      <c r="B2216"/>
      <c r="C2216"/>
      <c r="D2216"/>
      <c r="E2216"/>
      <c r="F2216"/>
      <c r="G2216"/>
      <c r="H2216"/>
      <c r="I2216"/>
      <c r="J2216"/>
      <c r="K2216"/>
      <c r="L2216"/>
    </row>
    <row r="2217" spans="1:12" ht="22.95" customHeight="1" x14ac:dyDescent="0.25">
      <c r="A2217"/>
      <c r="B2217"/>
      <c r="C2217"/>
      <c r="D2217"/>
      <c r="E2217"/>
      <c r="F2217"/>
      <c r="G2217"/>
      <c r="H2217"/>
      <c r="I2217"/>
      <c r="J2217"/>
      <c r="K2217"/>
      <c r="L2217"/>
    </row>
    <row r="2218" spans="1:12" ht="22.95" customHeight="1" x14ac:dyDescent="0.25">
      <c r="A2218"/>
      <c r="B2218"/>
      <c r="C2218"/>
      <c r="D2218"/>
      <c r="E2218"/>
      <c r="F2218"/>
      <c r="G2218"/>
      <c r="H2218"/>
      <c r="I2218"/>
      <c r="J2218"/>
      <c r="K2218"/>
      <c r="L2218"/>
    </row>
    <row r="2219" spans="1:12" ht="22.95" customHeight="1" x14ac:dyDescent="0.25">
      <c r="A2219"/>
      <c r="B2219"/>
      <c r="C2219"/>
      <c r="D2219"/>
      <c r="E2219"/>
      <c r="F2219"/>
      <c r="G2219"/>
      <c r="H2219"/>
      <c r="I2219"/>
      <c r="J2219"/>
      <c r="K2219"/>
      <c r="L2219"/>
    </row>
    <row r="2220" spans="1:12" ht="22.95" customHeight="1" x14ac:dyDescent="0.25">
      <c r="A2220"/>
      <c r="B2220"/>
      <c r="C2220"/>
      <c r="D2220"/>
      <c r="E2220"/>
      <c r="F2220"/>
      <c r="G2220"/>
      <c r="H2220"/>
      <c r="I2220"/>
      <c r="J2220"/>
      <c r="K2220"/>
      <c r="L2220"/>
    </row>
    <row r="2221" spans="1:12" ht="22.95" customHeight="1" x14ac:dyDescent="0.25">
      <c r="A2221"/>
      <c r="B2221"/>
      <c r="C2221"/>
      <c r="D2221"/>
      <c r="E2221"/>
      <c r="F2221"/>
      <c r="G2221"/>
      <c r="H2221"/>
      <c r="I2221"/>
      <c r="J2221"/>
      <c r="K2221"/>
      <c r="L2221"/>
    </row>
    <row r="2222" spans="1:12" ht="22.95" customHeight="1" x14ac:dyDescent="0.25">
      <c r="A2222"/>
      <c r="B2222"/>
      <c r="C2222"/>
      <c r="D2222"/>
      <c r="E2222"/>
      <c r="F2222"/>
      <c r="G2222"/>
      <c r="H2222"/>
      <c r="I2222"/>
      <c r="J2222"/>
      <c r="K2222"/>
      <c r="L2222"/>
    </row>
    <row r="2223" spans="1:12" ht="22.95" customHeight="1" x14ac:dyDescent="0.25">
      <c r="A2223"/>
      <c r="B2223"/>
      <c r="C2223"/>
      <c r="D2223"/>
      <c r="E2223"/>
      <c r="F2223"/>
      <c r="G2223"/>
      <c r="H2223"/>
      <c r="I2223"/>
      <c r="J2223"/>
      <c r="K2223"/>
      <c r="L2223"/>
    </row>
    <row r="2224" spans="1:12" ht="22.95" customHeight="1" x14ac:dyDescent="0.25">
      <c r="A2224"/>
      <c r="B2224"/>
      <c r="C2224"/>
      <c r="D2224"/>
      <c r="E2224"/>
      <c r="F2224"/>
      <c r="G2224"/>
      <c r="H2224"/>
      <c r="I2224"/>
      <c r="J2224"/>
      <c r="K2224"/>
      <c r="L2224"/>
    </row>
    <row r="2225" spans="1:12" ht="22.95" customHeight="1" x14ac:dyDescent="0.25">
      <c r="A2225"/>
      <c r="B2225"/>
      <c r="C2225"/>
      <c r="D2225"/>
      <c r="E2225"/>
      <c r="F2225"/>
      <c r="G2225"/>
      <c r="H2225"/>
      <c r="I2225"/>
      <c r="J2225"/>
      <c r="K2225"/>
      <c r="L2225"/>
    </row>
    <row r="2226" spans="1:12" ht="22.95" customHeight="1" x14ac:dyDescent="0.25">
      <c r="A2226"/>
      <c r="B2226"/>
      <c r="C2226"/>
      <c r="D2226"/>
      <c r="E2226"/>
      <c r="F2226"/>
      <c r="G2226"/>
      <c r="H2226"/>
      <c r="I2226"/>
      <c r="J2226"/>
      <c r="K2226"/>
      <c r="L2226"/>
    </row>
    <row r="2227" spans="1:12" ht="22.95" customHeight="1" x14ac:dyDescent="0.25">
      <c r="A2227"/>
      <c r="B2227"/>
      <c r="C2227"/>
      <c r="D2227"/>
      <c r="E2227"/>
      <c r="F2227"/>
      <c r="G2227"/>
      <c r="H2227"/>
      <c r="I2227"/>
      <c r="J2227"/>
      <c r="K2227"/>
      <c r="L2227"/>
    </row>
    <row r="2228" spans="1:12" ht="22.95" customHeight="1" x14ac:dyDescent="0.25">
      <c r="A2228"/>
      <c r="B2228"/>
      <c r="C2228"/>
      <c r="D2228"/>
      <c r="E2228"/>
      <c r="F2228"/>
      <c r="G2228"/>
      <c r="H2228"/>
      <c r="I2228"/>
      <c r="J2228"/>
      <c r="K2228"/>
      <c r="L2228"/>
    </row>
    <row r="2229" spans="1:12" ht="22.95" customHeight="1" x14ac:dyDescent="0.25">
      <c r="A2229"/>
      <c r="B2229"/>
      <c r="C2229"/>
      <c r="D2229"/>
      <c r="E2229"/>
      <c r="F2229"/>
      <c r="G2229"/>
      <c r="H2229"/>
      <c r="I2229"/>
      <c r="J2229"/>
      <c r="K2229"/>
      <c r="L2229"/>
    </row>
    <row r="2230" spans="1:12" ht="22.95" customHeight="1" x14ac:dyDescent="0.25">
      <c r="A2230"/>
      <c r="B2230"/>
      <c r="C2230"/>
      <c r="D2230"/>
      <c r="E2230"/>
      <c r="F2230"/>
      <c r="G2230"/>
      <c r="H2230"/>
      <c r="I2230"/>
      <c r="J2230"/>
      <c r="K2230"/>
      <c r="L2230"/>
    </row>
    <row r="2231" spans="1:12" ht="22.95" customHeight="1" x14ac:dyDescent="0.25">
      <c r="A2231"/>
      <c r="B2231"/>
      <c r="C2231"/>
      <c r="D2231"/>
      <c r="E2231"/>
      <c r="F2231"/>
      <c r="G2231"/>
      <c r="H2231"/>
      <c r="I2231"/>
      <c r="J2231"/>
      <c r="K2231"/>
      <c r="L2231"/>
    </row>
    <row r="2232" spans="1:12" ht="22.95" customHeight="1" x14ac:dyDescent="0.25">
      <c r="A2232"/>
      <c r="B2232"/>
      <c r="C2232"/>
      <c r="D2232"/>
      <c r="E2232"/>
      <c r="F2232"/>
      <c r="G2232"/>
      <c r="H2232"/>
      <c r="I2232"/>
      <c r="J2232"/>
      <c r="K2232"/>
      <c r="L2232"/>
    </row>
    <row r="2233" spans="1:12" ht="22.95" customHeight="1" x14ac:dyDescent="0.25">
      <c r="A2233"/>
      <c r="B2233"/>
      <c r="C2233"/>
      <c r="D2233"/>
      <c r="E2233"/>
      <c r="F2233"/>
      <c r="G2233"/>
      <c r="H2233"/>
      <c r="I2233"/>
      <c r="J2233"/>
      <c r="K2233"/>
      <c r="L2233"/>
    </row>
    <row r="2234" spans="1:12" ht="22.95" customHeight="1" x14ac:dyDescent="0.25">
      <c r="A2234"/>
      <c r="B2234"/>
      <c r="C2234"/>
      <c r="D2234"/>
      <c r="E2234"/>
      <c r="F2234"/>
      <c r="G2234"/>
      <c r="H2234"/>
      <c r="I2234"/>
      <c r="J2234"/>
      <c r="K2234"/>
      <c r="L2234"/>
    </row>
    <row r="2235" spans="1:12" ht="22.95" customHeight="1" x14ac:dyDescent="0.25">
      <c r="A2235"/>
      <c r="B2235"/>
      <c r="C2235"/>
      <c r="D2235"/>
      <c r="E2235"/>
      <c r="F2235"/>
      <c r="G2235"/>
      <c r="H2235"/>
      <c r="I2235"/>
      <c r="J2235"/>
      <c r="K2235"/>
      <c r="L2235"/>
    </row>
    <row r="2236" spans="1:12" ht="22.95" customHeight="1" x14ac:dyDescent="0.25">
      <c r="A2236"/>
      <c r="B2236"/>
      <c r="C2236"/>
      <c r="D2236"/>
      <c r="E2236"/>
      <c r="F2236"/>
      <c r="G2236"/>
      <c r="H2236"/>
      <c r="I2236"/>
      <c r="J2236"/>
      <c r="K2236"/>
      <c r="L2236"/>
    </row>
    <row r="2237" spans="1:12" ht="22.95" customHeight="1" x14ac:dyDescent="0.25">
      <c r="A2237"/>
      <c r="B2237"/>
      <c r="C2237"/>
      <c r="D2237"/>
      <c r="E2237"/>
      <c r="F2237"/>
      <c r="G2237"/>
      <c r="H2237"/>
      <c r="I2237"/>
      <c r="J2237"/>
      <c r="K2237"/>
      <c r="L2237"/>
    </row>
    <row r="2238" spans="1:12" ht="22.95" customHeight="1" x14ac:dyDescent="0.25">
      <c r="A2238"/>
      <c r="B2238"/>
      <c r="C2238"/>
      <c r="D2238"/>
      <c r="E2238"/>
      <c r="F2238"/>
      <c r="G2238"/>
      <c r="H2238"/>
      <c r="I2238"/>
      <c r="J2238"/>
      <c r="K2238"/>
      <c r="L2238"/>
    </row>
    <row r="2239" spans="1:12" ht="22.95" customHeight="1" x14ac:dyDescent="0.25">
      <c r="A2239"/>
      <c r="B2239"/>
      <c r="C2239"/>
      <c r="D2239"/>
      <c r="E2239"/>
      <c r="F2239"/>
      <c r="G2239"/>
      <c r="H2239"/>
      <c r="I2239"/>
      <c r="J2239"/>
      <c r="K2239"/>
      <c r="L2239"/>
    </row>
    <row r="2240" spans="1:12" ht="22.95" customHeight="1" x14ac:dyDescent="0.25">
      <c r="A2240"/>
      <c r="B2240"/>
      <c r="C2240"/>
      <c r="D2240"/>
      <c r="E2240"/>
      <c r="F2240"/>
      <c r="G2240"/>
      <c r="H2240"/>
      <c r="I2240"/>
      <c r="J2240"/>
      <c r="K2240"/>
      <c r="L2240"/>
    </row>
    <row r="2241" spans="1:12" ht="22.95" customHeight="1" x14ac:dyDescent="0.25">
      <c r="A2241"/>
      <c r="B2241"/>
      <c r="C2241"/>
      <c r="D2241"/>
      <c r="E2241"/>
      <c r="F2241"/>
      <c r="G2241"/>
      <c r="H2241"/>
      <c r="I2241"/>
      <c r="J2241"/>
      <c r="K2241"/>
      <c r="L2241"/>
    </row>
    <row r="2242" spans="1:12" ht="22.95" customHeight="1" x14ac:dyDescent="0.25">
      <c r="A2242"/>
      <c r="B2242"/>
      <c r="C2242"/>
      <c r="D2242"/>
      <c r="E2242"/>
      <c r="F2242"/>
      <c r="G2242"/>
      <c r="H2242"/>
      <c r="I2242"/>
      <c r="J2242"/>
      <c r="K2242"/>
      <c r="L2242"/>
    </row>
    <row r="2243" spans="1:12" ht="22.95" customHeight="1" x14ac:dyDescent="0.25">
      <c r="A2243"/>
      <c r="B2243"/>
      <c r="C2243"/>
      <c r="D2243"/>
      <c r="E2243"/>
      <c r="F2243"/>
      <c r="G2243"/>
      <c r="H2243"/>
      <c r="I2243"/>
      <c r="J2243"/>
      <c r="K2243"/>
      <c r="L2243"/>
    </row>
    <row r="2244" spans="1:12" ht="100.2" customHeight="1" x14ac:dyDescent="0.25">
      <c r="A2244"/>
      <c r="B2244"/>
      <c r="C2244"/>
      <c r="D2244"/>
      <c r="E2244"/>
      <c r="F2244"/>
      <c r="G2244"/>
      <c r="H2244"/>
      <c r="I2244"/>
      <c r="J2244"/>
      <c r="K2244"/>
      <c r="L2244"/>
    </row>
    <row r="2245" spans="1:12" ht="22.95" customHeight="1" x14ac:dyDescent="0.25">
      <c r="A2245"/>
      <c r="B2245"/>
      <c r="C2245"/>
      <c r="D2245"/>
      <c r="E2245"/>
      <c r="F2245"/>
      <c r="G2245"/>
      <c r="H2245"/>
      <c r="I2245"/>
      <c r="J2245"/>
      <c r="K2245"/>
      <c r="L2245"/>
    </row>
    <row r="2246" spans="1:12" ht="22.95" customHeight="1" x14ac:dyDescent="0.25">
      <c r="A2246"/>
      <c r="B2246"/>
      <c r="C2246"/>
      <c r="D2246"/>
      <c r="E2246"/>
      <c r="F2246"/>
      <c r="G2246"/>
      <c r="H2246"/>
      <c r="I2246"/>
      <c r="J2246"/>
      <c r="K2246"/>
      <c r="L2246"/>
    </row>
    <row r="2247" spans="1:12" ht="22.95" customHeight="1" x14ac:dyDescent="0.25">
      <c r="A2247"/>
      <c r="B2247"/>
      <c r="C2247"/>
      <c r="D2247"/>
      <c r="E2247"/>
      <c r="F2247"/>
      <c r="G2247"/>
      <c r="H2247"/>
      <c r="I2247"/>
      <c r="J2247"/>
      <c r="K2247"/>
      <c r="L2247"/>
    </row>
    <row r="2248" spans="1:12" ht="22.95" customHeight="1" x14ac:dyDescent="0.25">
      <c r="A2248"/>
      <c r="B2248"/>
      <c r="C2248"/>
      <c r="D2248"/>
      <c r="E2248"/>
      <c r="F2248"/>
      <c r="G2248"/>
      <c r="H2248"/>
      <c r="I2248"/>
      <c r="J2248"/>
      <c r="K2248"/>
      <c r="L2248"/>
    </row>
    <row r="2249" spans="1:12" ht="22.95" customHeight="1" x14ac:dyDescent="0.25">
      <c r="A2249"/>
      <c r="B2249"/>
      <c r="C2249"/>
      <c r="D2249"/>
      <c r="E2249"/>
      <c r="F2249"/>
      <c r="G2249"/>
      <c r="H2249"/>
      <c r="I2249"/>
      <c r="J2249"/>
      <c r="K2249"/>
      <c r="L2249"/>
    </row>
    <row r="2250" spans="1:12" ht="22.95" customHeight="1" x14ac:dyDescent="0.25">
      <c r="A2250"/>
      <c r="B2250"/>
      <c r="C2250"/>
      <c r="D2250"/>
      <c r="E2250"/>
      <c r="F2250"/>
      <c r="G2250"/>
      <c r="H2250"/>
      <c r="I2250"/>
      <c r="J2250"/>
      <c r="K2250"/>
      <c r="L2250"/>
    </row>
    <row r="2251" spans="1:12" ht="22.95" customHeight="1" x14ac:dyDescent="0.25">
      <c r="A2251"/>
      <c r="B2251"/>
      <c r="C2251"/>
      <c r="D2251"/>
      <c r="E2251"/>
      <c r="F2251"/>
      <c r="G2251"/>
      <c r="H2251"/>
      <c r="I2251"/>
      <c r="J2251"/>
      <c r="K2251"/>
      <c r="L2251"/>
    </row>
    <row r="2252" spans="1:12" ht="22.95" customHeight="1" x14ac:dyDescent="0.25">
      <c r="A2252"/>
      <c r="B2252"/>
      <c r="C2252"/>
      <c r="D2252"/>
      <c r="E2252"/>
      <c r="F2252"/>
      <c r="G2252"/>
      <c r="H2252"/>
      <c r="I2252"/>
      <c r="J2252"/>
      <c r="K2252"/>
      <c r="L2252"/>
    </row>
    <row r="2253" spans="1:12" ht="22.95" customHeight="1" x14ac:dyDescent="0.25">
      <c r="A2253"/>
      <c r="B2253"/>
      <c r="C2253"/>
      <c r="D2253"/>
      <c r="E2253"/>
      <c r="F2253"/>
      <c r="G2253"/>
      <c r="H2253"/>
      <c r="I2253"/>
      <c r="J2253"/>
      <c r="K2253"/>
      <c r="L2253"/>
    </row>
    <row r="2254" spans="1:12" ht="22.95" customHeight="1" x14ac:dyDescent="0.25">
      <c r="A2254"/>
      <c r="B2254"/>
      <c r="C2254"/>
      <c r="D2254"/>
      <c r="E2254"/>
      <c r="F2254"/>
      <c r="G2254"/>
      <c r="H2254"/>
      <c r="I2254"/>
      <c r="J2254"/>
      <c r="K2254"/>
      <c r="L2254"/>
    </row>
    <row r="2255" spans="1:12" ht="22.95" customHeight="1" x14ac:dyDescent="0.25">
      <c r="A2255"/>
      <c r="B2255"/>
      <c r="C2255"/>
      <c r="D2255"/>
      <c r="E2255"/>
      <c r="F2255"/>
      <c r="G2255"/>
      <c r="H2255"/>
      <c r="I2255"/>
      <c r="J2255"/>
      <c r="K2255"/>
      <c r="L2255"/>
    </row>
    <row r="2256" spans="1:12" ht="22.95" customHeight="1" x14ac:dyDescent="0.25">
      <c r="A2256"/>
      <c r="B2256"/>
      <c r="C2256"/>
      <c r="D2256"/>
      <c r="E2256"/>
      <c r="F2256"/>
      <c r="G2256"/>
      <c r="H2256"/>
      <c r="I2256"/>
      <c r="J2256"/>
      <c r="K2256"/>
      <c r="L2256"/>
    </row>
    <row r="2257" spans="1:12" ht="22.95" customHeight="1" x14ac:dyDescent="0.25">
      <c r="A2257"/>
      <c r="B2257"/>
      <c r="C2257"/>
      <c r="D2257"/>
      <c r="E2257"/>
      <c r="F2257"/>
      <c r="G2257"/>
      <c r="H2257"/>
      <c r="I2257"/>
      <c r="J2257"/>
      <c r="K2257"/>
      <c r="L2257"/>
    </row>
    <row r="2258" spans="1:12" ht="22.95" customHeight="1" x14ac:dyDescent="0.25">
      <c r="A2258"/>
      <c r="B2258"/>
      <c r="C2258"/>
      <c r="D2258"/>
      <c r="E2258"/>
      <c r="F2258"/>
      <c r="G2258"/>
      <c r="H2258"/>
      <c r="I2258"/>
      <c r="J2258"/>
      <c r="K2258"/>
      <c r="L2258"/>
    </row>
    <row r="2259" spans="1:12" ht="22.95" customHeight="1" x14ac:dyDescent="0.25">
      <c r="A2259"/>
      <c r="B2259"/>
      <c r="C2259"/>
      <c r="D2259"/>
      <c r="E2259"/>
      <c r="F2259"/>
      <c r="G2259"/>
      <c r="H2259"/>
      <c r="I2259"/>
      <c r="J2259"/>
      <c r="K2259"/>
      <c r="L2259"/>
    </row>
    <row r="2260" spans="1:12" ht="22.95" customHeight="1" x14ac:dyDescent="0.25">
      <c r="A2260"/>
      <c r="B2260"/>
      <c r="C2260"/>
      <c r="D2260"/>
      <c r="E2260"/>
      <c r="F2260"/>
      <c r="G2260"/>
      <c r="H2260"/>
      <c r="I2260"/>
      <c r="J2260"/>
      <c r="K2260"/>
      <c r="L2260"/>
    </row>
    <row r="2261" spans="1:12" ht="22.95" customHeight="1" x14ac:dyDescent="0.25">
      <c r="A2261"/>
      <c r="B2261"/>
      <c r="C2261"/>
      <c r="D2261"/>
      <c r="E2261"/>
      <c r="F2261"/>
      <c r="G2261"/>
      <c r="H2261"/>
      <c r="I2261"/>
      <c r="J2261"/>
      <c r="K2261"/>
      <c r="L2261"/>
    </row>
    <row r="2262" spans="1:12" ht="22.95" customHeight="1" x14ac:dyDescent="0.25">
      <c r="A2262"/>
      <c r="B2262"/>
      <c r="C2262"/>
      <c r="D2262"/>
      <c r="E2262"/>
      <c r="F2262"/>
      <c r="G2262"/>
      <c r="H2262"/>
      <c r="I2262"/>
      <c r="J2262"/>
      <c r="K2262"/>
      <c r="L2262"/>
    </row>
    <row r="2263" spans="1:12" ht="22.95" customHeight="1" x14ac:dyDescent="0.25">
      <c r="A2263"/>
      <c r="B2263"/>
      <c r="C2263"/>
      <c r="D2263"/>
      <c r="E2263"/>
      <c r="F2263"/>
      <c r="G2263"/>
      <c r="H2263"/>
      <c r="I2263"/>
      <c r="J2263"/>
      <c r="K2263"/>
      <c r="L2263"/>
    </row>
    <row r="2264" spans="1:12" ht="22.95" customHeight="1" x14ac:dyDescent="0.25">
      <c r="A2264"/>
      <c r="B2264"/>
      <c r="C2264"/>
      <c r="D2264"/>
      <c r="E2264"/>
      <c r="F2264"/>
      <c r="G2264"/>
      <c r="H2264"/>
      <c r="I2264"/>
      <c r="J2264"/>
      <c r="K2264"/>
      <c r="L2264"/>
    </row>
    <row r="2265" spans="1:12" ht="22.95" customHeight="1" x14ac:dyDescent="0.25">
      <c r="A2265"/>
      <c r="B2265"/>
      <c r="C2265"/>
      <c r="D2265"/>
      <c r="E2265"/>
      <c r="F2265"/>
      <c r="G2265"/>
      <c r="H2265"/>
      <c r="I2265"/>
      <c r="J2265"/>
      <c r="K2265"/>
      <c r="L2265"/>
    </row>
    <row r="2266" spans="1:12" ht="22.95" customHeight="1" x14ac:dyDescent="0.25">
      <c r="A2266"/>
      <c r="B2266"/>
      <c r="C2266"/>
      <c r="D2266"/>
      <c r="E2266"/>
      <c r="F2266"/>
      <c r="G2266"/>
      <c r="H2266"/>
      <c r="I2266"/>
      <c r="J2266"/>
      <c r="K2266"/>
      <c r="L2266"/>
    </row>
    <row r="2267" spans="1:12" ht="22.95" customHeight="1" x14ac:dyDescent="0.25">
      <c r="A2267"/>
      <c r="B2267"/>
      <c r="C2267"/>
      <c r="D2267"/>
      <c r="E2267"/>
      <c r="F2267"/>
      <c r="G2267"/>
      <c r="H2267"/>
      <c r="I2267"/>
      <c r="J2267"/>
      <c r="K2267"/>
      <c r="L2267"/>
    </row>
    <row r="2268" spans="1:12" ht="22.95" customHeight="1" x14ac:dyDescent="0.25">
      <c r="A2268"/>
      <c r="B2268"/>
      <c r="C2268"/>
      <c r="D2268"/>
      <c r="E2268"/>
      <c r="F2268"/>
      <c r="G2268"/>
      <c r="H2268"/>
      <c r="I2268"/>
      <c r="J2268"/>
      <c r="K2268"/>
      <c r="L2268"/>
    </row>
    <row r="2269" spans="1:12" ht="22.95" customHeight="1" x14ac:dyDescent="0.25">
      <c r="A2269"/>
      <c r="B2269"/>
      <c r="C2269"/>
      <c r="D2269"/>
      <c r="E2269"/>
      <c r="F2269"/>
      <c r="G2269"/>
      <c r="H2269"/>
      <c r="I2269"/>
      <c r="J2269"/>
      <c r="K2269"/>
      <c r="L2269"/>
    </row>
    <row r="2270" spans="1:12" ht="22.95" customHeight="1" x14ac:dyDescent="0.25">
      <c r="A2270"/>
      <c r="B2270"/>
      <c r="C2270"/>
      <c r="D2270"/>
      <c r="E2270"/>
      <c r="F2270"/>
      <c r="G2270"/>
      <c r="H2270"/>
      <c r="I2270"/>
      <c r="J2270"/>
      <c r="K2270"/>
      <c r="L2270"/>
    </row>
    <row r="2271" spans="1:12" ht="22.95" customHeight="1" x14ac:dyDescent="0.25">
      <c r="A2271"/>
      <c r="B2271"/>
      <c r="C2271"/>
      <c r="D2271"/>
      <c r="E2271"/>
      <c r="F2271"/>
      <c r="G2271"/>
      <c r="H2271"/>
      <c r="I2271"/>
      <c r="J2271"/>
      <c r="K2271"/>
      <c r="L2271"/>
    </row>
    <row r="2272" spans="1:12" ht="22.95" customHeight="1" x14ac:dyDescent="0.25">
      <c r="A2272"/>
      <c r="B2272"/>
      <c r="C2272"/>
      <c r="D2272"/>
      <c r="E2272"/>
      <c r="F2272"/>
      <c r="G2272"/>
      <c r="H2272"/>
      <c r="I2272"/>
      <c r="J2272"/>
      <c r="K2272"/>
      <c r="L2272"/>
    </row>
    <row r="2273" spans="1:12" ht="22.95" customHeight="1" x14ac:dyDescent="0.25">
      <c r="A2273"/>
      <c r="B2273"/>
      <c r="C2273"/>
      <c r="D2273"/>
      <c r="E2273"/>
      <c r="F2273"/>
      <c r="G2273"/>
      <c r="H2273"/>
      <c r="I2273"/>
      <c r="J2273"/>
      <c r="K2273"/>
      <c r="L2273"/>
    </row>
    <row r="2274" spans="1:12" ht="22.95" customHeight="1" x14ac:dyDescent="0.25">
      <c r="A2274"/>
      <c r="B2274"/>
      <c r="C2274"/>
      <c r="D2274"/>
      <c r="E2274"/>
      <c r="F2274"/>
      <c r="G2274"/>
      <c r="H2274"/>
      <c r="I2274"/>
      <c r="J2274"/>
      <c r="K2274"/>
      <c r="L2274"/>
    </row>
    <row r="2275" spans="1:12" ht="22.95" customHeight="1" x14ac:dyDescent="0.25">
      <c r="A2275"/>
      <c r="B2275"/>
      <c r="C2275"/>
      <c r="D2275"/>
      <c r="E2275"/>
      <c r="F2275"/>
      <c r="G2275"/>
      <c r="H2275"/>
      <c r="I2275"/>
      <c r="J2275"/>
      <c r="K2275"/>
      <c r="L2275"/>
    </row>
    <row r="2276" spans="1:12" ht="22.95" customHeight="1" x14ac:dyDescent="0.25">
      <c r="A2276"/>
      <c r="B2276"/>
      <c r="C2276"/>
      <c r="D2276"/>
      <c r="E2276"/>
      <c r="F2276"/>
      <c r="G2276"/>
      <c r="H2276"/>
      <c r="I2276"/>
      <c r="J2276"/>
      <c r="K2276"/>
      <c r="L2276"/>
    </row>
    <row r="2277" spans="1:12" ht="22.95" customHeight="1" x14ac:dyDescent="0.25">
      <c r="A2277"/>
      <c r="B2277"/>
      <c r="C2277"/>
      <c r="D2277"/>
      <c r="E2277"/>
      <c r="F2277"/>
      <c r="G2277"/>
      <c r="H2277"/>
      <c r="I2277"/>
      <c r="J2277"/>
      <c r="K2277"/>
      <c r="L2277"/>
    </row>
    <row r="2278" spans="1:12" ht="22.95" customHeight="1" x14ac:dyDescent="0.25">
      <c r="A2278"/>
      <c r="B2278"/>
      <c r="C2278"/>
      <c r="D2278"/>
      <c r="E2278"/>
      <c r="F2278"/>
      <c r="G2278"/>
      <c r="H2278"/>
      <c r="I2278"/>
      <c r="J2278"/>
      <c r="K2278"/>
      <c r="L2278"/>
    </row>
    <row r="2279" spans="1:12" ht="22.95" customHeight="1" x14ac:dyDescent="0.25">
      <c r="A2279"/>
      <c r="B2279"/>
      <c r="C2279"/>
      <c r="D2279"/>
      <c r="E2279"/>
      <c r="F2279"/>
      <c r="G2279"/>
      <c r="H2279"/>
      <c r="I2279"/>
      <c r="J2279"/>
      <c r="K2279"/>
      <c r="L2279"/>
    </row>
    <row r="2280" spans="1:12" ht="22.95" customHeight="1" x14ac:dyDescent="0.25">
      <c r="A2280"/>
      <c r="B2280"/>
      <c r="C2280"/>
      <c r="D2280"/>
      <c r="E2280"/>
      <c r="F2280"/>
      <c r="G2280"/>
      <c r="H2280"/>
      <c r="I2280"/>
      <c r="J2280"/>
      <c r="K2280"/>
      <c r="L2280"/>
    </row>
    <row r="2281" spans="1:12" ht="22.95" customHeight="1" x14ac:dyDescent="0.25">
      <c r="A2281"/>
      <c r="B2281"/>
      <c r="C2281"/>
      <c r="D2281"/>
      <c r="E2281"/>
      <c r="F2281"/>
      <c r="G2281"/>
      <c r="H2281"/>
      <c r="I2281"/>
      <c r="J2281"/>
      <c r="K2281"/>
      <c r="L2281"/>
    </row>
    <row r="2282" spans="1:12" ht="22.95" customHeight="1" x14ac:dyDescent="0.25">
      <c r="A2282"/>
      <c r="B2282"/>
      <c r="C2282"/>
      <c r="D2282"/>
      <c r="E2282"/>
      <c r="F2282"/>
      <c r="G2282"/>
      <c r="H2282"/>
      <c r="I2282"/>
      <c r="J2282"/>
      <c r="K2282"/>
      <c r="L2282"/>
    </row>
    <row r="2283" spans="1:12" ht="22.95" customHeight="1" x14ac:dyDescent="0.25">
      <c r="A2283"/>
      <c r="B2283"/>
      <c r="C2283"/>
      <c r="D2283"/>
      <c r="E2283"/>
      <c r="F2283"/>
      <c r="G2283"/>
      <c r="H2283"/>
      <c r="I2283"/>
      <c r="J2283"/>
      <c r="K2283"/>
      <c r="L2283"/>
    </row>
    <row r="2284" spans="1:12" ht="22.95" customHeight="1" x14ac:dyDescent="0.25">
      <c r="A2284"/>
      <c r="B2284"/>
      <c r="C2284"/>
      <c r="D2284"/>
      <c r="E2284"/>
      <c r="F2284"/>
      <c r="G2284"/>
      <c r="H2284"/>
      <c r="I2284"/>
      <c r="J2284"/>
      <c r="K2284"/>
      <c r="L2284"/>
    </row>
    <row r="2285" spans="1:12" ht="22.95" customHeight="1" x14ac:dyDescent="0.25">
      <c r="A2285"/>
      <c r="B2285"/>
      <c r="C2285"/>
      <c r="D2285"/>
      <c r="E2285"/>
      <c r="F2285"/>
      <c r="G2285"/>
      <c r="H2285"/>
      <c r="I2285"/>
      <c r="J2285"/>
      <c r="K2285"/>
      <c r="L2285"/>
    </row>
    <row r="2286" spans="1:12" ht="22.95" customHeight="1" x14ac:dyDescent="0.25">
      <c r="A2286"/>
      <c r="B2286"/>
      <c r="C2286"/>
      <c r="D2286"/>
      <c r="E2286"/>
      <c r="F2286"/>
      <c r="G2286"/>
      <c r="H2286"/>
      <c r="I2286"/>
      <c r="J2286"/>
      <c r="K2286"/>
      <c r="L2286"/>
    </row>
    <row r="2287" spans="1:12" ht="22.95" customHeight="1" x14ac:dyDescent="0.25">
      <c r="A2287"/>
      <c r="B2287"/>
      <c r="C2287"/>
      <c r="D2287"/>
      <c r="E2287"/>
      <c r="F2287"/>
      <c r="G2287"/>
      <c r="H2287"/>
      <c r="I2287"/>
      <c r="J2287"/>
      <c r="K2287"/>
      <c r="L2287"/>
    </row>
    <row r="2288" spans="1:12" ht="22.95" customHeight="1" x14ac:dyDescent="0.25">
      <c r="A2288"/>
      <c r="B2288"/>
      <c r="C2288"/>
      <c r="D2288"/>
      <c r="E2288"/>
      <c r="F2288"/>
      <c r="G2288"/>
      <c r="H2288"/>
      <c r="I2288"/>
      <c r="J2288"/>
      <c r="K2288"/>
      <c r="L2288"/>
    </row>
    <row r="2289" spans="1:12" ht="22.95" customHeight="1" x14ac:dyDescent="0.25">
      <c r="A2289"/>
      <c r="B2289"/>
      <c r="C2289"/>
      <c r="D2289"/>
      <c r="E2289"/>
      <c r="F2289"/>
      <c r="G2289"/>
      <c r="H2289"/>
      <c r="I2289"/>
      <c r="J2289"/>
      <c r="K2289"/>
      <c r="L2289"/>
    </row>
    <row r="2290" spans="1:12" ht="22.95" customHeight="1" x14ac:dyDescent="0.25">
      <c r="A2290"/>
      <c r="B2290"/>
      <c r="C2290"/>
      <c r="D2290"/>
      <c r="E2290"/>
      <c r="F2290"/>
      <c r="G2290"/>
      <c r="H2290"/>
      <c r="I2290"/>
      <c r="J2290"/>
      <c r="K2290"/>
      <c r="L2290"/>
    </row>
    <row r="2291" spans="1:12" ht="22.95" customHeight="1" x14ac:dyDescent="0.25">
      <c r="A2291"/>
      <c r="B2291"/>
      <c r="C2291"/>
      <c r="D2291"/>
      <c r="E2291"/>
      <c r="F2291"/>
      <c r="G2291"/>
      <c r="H2291"/>
      <c r="I2291"/>
      <c r="J2291"/>
      <c r="K2291"/>
      <c r="L2291"/>
    </row>
    <row r="2292" spans="1:12" ht="22.95" customHeight="1" x14ac:dyDescent="0.25">
      <c r="A2292"/>
      <c r="B2292"/>
      <c r="C2292"/>
      <c r="D2292"/>
      <c r="E2292"/>
      <c r="F2292"/>
      <c r="G2292"/>
      <c r="H2292"/>
      <c r="I2292"/>
      <c r="J2292"/>
      <c r="K2292"/>
      <c r="L2292"/>
    </row>
    <row r="2293" spans="1:12" ht="22.95" customHeight="1" x14ac:dyDescent="0.25">
      <c r="A2293"/>
      <c r="B2293"/>
      <c r="C2293"/>
      <c r="D2293"/>
      <c r="E2293"/>
      <c r="F2293"/>
      <c r="G2293"/>
      <c r="H2293"/>
      <c r="I2293"/>
      <c r="J2293"/>
      <c r="K2293"/>
      <c r="L2293"/>
    </row>
    <row r="2294" spans="1:12" ht="22.95" customHeight="1" x14ac:dyDescent="0.25">
      <c r="A2294"/>
      <c r="B2294"/>
      <c r="C2294"/>
      <c r="D2294"/>
      <c r="E2294"/>
      <c r="F2294"/>
      <c r="G2294"/>
      <c r="H2294"/>
      <c r="I2294"/>
      <c r="J2294"/>
      <c r="K2294"/>
      <c r="L2294"/>
    </row>
    <row r="2295" spans="1:12" ht="22.95" customHeight="1" x14ac:dyDescent="0.25">
      <c r="A2295"/>
      <c r="B2295"/>
      <c r="C2295"/>
      <c r="D2295"/>
      <c r="E2295"/>
      <c r="F2295"/>
      <c r="G2295"/>
      <c r="H2295"/>
      <c r="I2295"/>
      <c r="J2295"/>
      <c r="K2295"/>
      <c r="L2295"/>
    </row>
    <row r="2296" spans="1:12" ht="22.95" customHeight="1" x14ac:dyDescent="0.25">
      <c r="A2296"/>
      <c r="B2296"/>
      <c r="C2296"/>
      <c r="D2296"/>
      <c r="E2296"/>
      <c r="F2296"/>
      <c r="G2296"/>
      <c r="H2296"/>
      <c r="I2296"/>
      <c r="J2296"/>
      <c r="K2296"/>
      <c r="L2296"/>
    </row>
    <row r="2297" spans="1:12" ht="22.95" customHeight="1" x14ac:dyDescent="0.25">
      <c r="A2297"/>
      <c r="B2297"/>
      <c r="C2297"/>
      <c r="D2297"/>
      <c r="E2297"/>
      <c r="F2297"/>
      <c r="G2297"/>
      <c r="H2297"/>
      <c r="I2297"/>
      <c r="J2297"/>
      <c r="K2297"/>
      <c r="L2297"/>
    </row>
    <row r="2298" spans="1:12" ht="22.95" customHeight="1" x14ac:dyDescent="0.25">
      <c r="A2298"/>
      <c r="B2298"/>
      <c r="C2298"/>
      <c r="D2298"/>
      <c r="E2298"/>
      <c r="F2298"/>
      <c r="G2298"/>
      <c r="H2298"/>
      <c r="I2298"/>
      <c r="J2298"/>
      <c r="K2298"/>
      <c r="L2298"/>
    </row>
    <row r="2299" spans="1:12" ht="22.95" customHeight="1" x14ac:dyDescent="0.25">
      <c r="A2299"/>
      <c r="B2299"/>
      <c r="C2299"/>
      <c r="D2299"/>
      <c r="E2299"/>
      <c r="F2299"/>
      <c r="G2299"/>
      <c r="H2299"/>
      <c r="I2299"/>
      <c r="J2299"/>
      <c r="K2299"/>
      <c r="L2299"/>
    </row>
    <row r="2300" spans="1:12" ht="22.95" customHeight="1" x14ac:dyDescent="0.25">
      <c r="A2300"/>
      <c r="B2300"/>
      <c r="C2300"/>
      <c r="D2300"/>
      <c r="E2300"/>
      <c r="F2300"/>
      <c r="G2300"/>
      <c r="H2300"/>
      <c r="I2300"/>
      <c r="J2300"/>
      <c r="K2300"/>
      <c r="L2300"/>
    </row>
    <row r="2301" spans="1:12" ht="22.95" customHeight="1" x14ac:dyDescent="0.25">
      <c r="A2301"/>
      <c r="B2301"/>
      <c r="C2301"/>
      <c r="D2301"/>
      <c r="E2301"/>
      <c r="F2301"/>
      <c r="G2301"/>
      <c r="H2301"/>
      <c r="I2301"/>
      <c r="J2301"/>
      <c r="K2301"/>
      <c r="L2301"/>
    </row>
    <row r="2302" spans="1:12" ht="22.95" customHeight="1" x14ac:dyDescent="0.25">
      <c r="A2302"/>
      <c r="B2302"/>
      <c r="C2302"/>
      <c r="D2302"/>
      <c r="E2302"/>
      <c r="F2302"/>
      <c r="G2302"/>
      <c r="H2302"/>
      <c r="I2302"/>
      <c r="J2302"/>
      <c r="K2302"/>
      <c r="L2302"/>
    </row>
    <row r="2303" spans="1:12" ht="22.95" customHeight="1" x14ac:dyDescent="0.25">
      <c r="A2303"/>
      <c r="B2303"/>
      <c r="C2303"/>
      <c r="D2303"/>
      <c r="E2303"/>
      <c r="F2303"/>
      <c r="G2303"/>
      <c r="H2303"/>
      <c r="I2303"/>
      <c r="J2303"/>
      <c r="K2303"/>
      <c r="L2303"/>
    </row>
    <row r="2304" spans="1:12" ht="22.95" customHeight="1" x14ac:dyDescent="0.25">
      <c r="A2304"/>
      <c r="B2304"/>
      <c r="C2304"/>
      <c r="D2304"/>
      <c r="E2304"/>
      <c r="F2304"/>
      <c r="G2304"/>
      <c r="H2304"/>
      <c r="I2304"/>
      <c r="J2304"/>
      <c r="K2304"/>
      <c r="L2304"/>
    </row>
    <row r="2305" spans="1:12" ht="22.95" customHeight="1" x14ac:dyDescent="0.25">
      <c r="A2305"/>
      <c r="B2305"/>
      <c r="C2305"/>
      <c r="D2305"/>
      <c r="E2305"/>
      <c r="F2305"/>
      <c r="G2305"/>
      <c r="H2305"/>
      <c r="I2305"/>
      <c r="J2305"/>
      <c r="K2305"/>
      <c r="L2305"/>
    </row>
    <row r="2306" spans="1:12" ht="22.95" customHeight="1" x14ac:dyDescent="0.25">
      <c r="A2306"/>
      <c r="B2306"/>
      <c r="C2306"/>
      <c r="D2306"/>
      <c r="E2306"/>
      <c r="F2306"/>
      <c r="G2306"/>
      <c r="H2306"/>
      <c r="I2306"/>
      <c r="J2306"/>
      <c r="K2306"/>
      <c r="L2306"/>
    </row>
    <row r="2307" spans="1:12" ht="22.95" customHeight="1" x14ac:dyDescent="0.25">
      <c r="A2307"/>
      <c r="B2307"/>
      <c r="C2307"/>
      <c r="D2307"/>
      <c r="E2307"/>
      <c r="F2307"/>
      <c r="G2307"/>
      <c r="H2307"/>
      <c r="I2307"/>
      <c r="J2307"/>
      <c r="K2307"/>
      <c r="L2307"/>
    </row>
    <row r="2308" spans="1:12" ht="22.95" customHeight="1" x14ac:dyDescent="0.25">
      <c r="A2308"/>
      <c r="B2308"/>
      <c r="C2308"/>
      <c r="D2308"/>
      <c r="E2308"/>
      <c r="F2308"/>
      <c r="G2308"/>
      <c r="H2308"/>
      <c r="I2308"/>
      <c r="J2308"/>
      <c r="K2308"/>
      <c r="L2308"/>
    </row>
    <row r="2309" spans="1:12" ht="100.2" customHeight="1" x14ac:dyDescent="0.25">
      <c r="A2309"/>
      <c r="B2309"/>
      <c r="C2309"/>
      <c r="D2309"/>
      <c r="E2309"/>
      <c r="F2309"/>
      <c r="G2309"/>
      <c r="H2309"/>
      <c r="I2309"/>
      <c r="J2309"/>
      <c r="K2309"/>
      <c r="L2309"/>
    </row>
    <row r="2310" spans="1:12" ht="22.95" customHeight="1" x14ac:dyDescent="0.25">
      <c r="A2310"/>
      <c r="B2310"/>
      <c r="C2310"/>
      <c r="D2310"/>
      <c r="E2310"/>
      <c r="F2310"/>
      <c r="G2310"/>
      <c r="H2310"/>
      <c r="I2310"/>
      <c r="J2310"/>
      <c r="K2310"/>
      <c r="L2310"/>
    </row>
    <row r="2311" spans="1:12" ht="22.95" customHeight="1" x14ac:dyDescent="0.25">
      <c r="A2311"/>
      <c r="B2311"/>
      <c r="C2311"/>
      <c r="D2311"/>
      <c r="E2311"/>
      <c r="F2311"/>
      <c r="G2311"/>
      <c r="H2311"/>
      <c r="I2311"/>
      <c r="J2311"/>
      <c r="K2311"/>
      <c r="L2311"/>
    </row>
    <row r="2312" spans="1:12" ht="22.95" customHeight="1" x14ac:dyDescent="0.25">
      <c r="A2312"/>
      <c r="B2312"/>
      <c r="C2312"/>
      <c r="D2312"/>
      <c r="E2312"/>
      <c r="F2312"/>
      <c r="G2312"/>
      <c r="H2312"/>
      <c r="I2312"/>
      <c r="J2312"/>
      <c r="K2312"/>
      <c r="L2312"/>
    </row>
    <row r="2313" spans="1:12" ht="22.95" customHeight="1" x14ac:dyDescent="0.25">
      <c r="A2313"/>
      <c r="B2313"/>
      <c r="C2313"/>
      <c r="D2313"/>
      <c r="E2313"/>
      <c r="F2313"/>
      <c r="G2313"/>
      <c r="H2313"/>
      <c r="I2313"/>
      <c r="J2313"/>
      <c r="K2313"/>
      <c r="L2313"/>
    </row>
    <row r="2314" spans="1:12" ht="22.95" customHeight="1" x14ac:dyDescent="0.25">
      <c r="A2314"/>
      <c r="B2314"/>
      <c r="C2314"/>
      <c r="D2314"/>
      <c r="E2314"/>
      <c r="F2314"/>
      <c r="G2314"/>
      <c r="H2314"/>
      <c r="I2314"/>
      <c r="J2314"/>
      <c r="K2314"/>
      <c r="L2314"/>
    </row>
    <row r="2315" spans="1:12" ht="22.95" customHeight="1" x14ac:dyDescent="0.25">
      <c r="A2315"/>
      <c r="B2315"/>
      <c r="C2315"/>
      <c r="D2315"/>
      <c r="E2315"/>
      <c r="F2315"/>
      <c r="G2315"/>
      <c r="H2315"/>
      <c r="I2315"/>
      <c r="J2315"/>
      <c r="K2315"/>
      <c r="L2315"/>
    </row>
    <row r="2316" spans="1:12" ht="22.95" customHeight="1" x14ac:dyDescent="0.25">
      <c r="A2316"/>
      <c r="B2316"/>
      <c r="C2316"/>
      <c r="D2316"/>
      <c r="E2316"/>
      <c r="F2316"/>
      <c r="G2316"/>
      <c r="H2316"/>
      <c r="I2316"/>
      <c r="J2316"/>
      <c r="K2316"/>
      <c r="L2316"/>
    </row>
    <row r="2317" spans="1:12" ht="22.95" customHeight="1" x14ac:dyDescent="0.25">
      <c r="A2317"/>
      <c r="B2317"/>
      <c r="C2317"/>
      <c r="D2317"/>
      <c r="E2317"/>
      <c r="F2317"/>
      <c r="G2317"/>
      <c r="H2317"/>
      <c r="I2317"/>
      <c r="J2317"/>
      <c r="K2317"/>
      <c r="L2317"/>
    </row>
    <row r="2318" spans="1:12" ht="22.95" customHeight="1" x14ac:dyDescent="0.25">
      <c r="A2318"/>
      <c r="B2318"/>
      <c r="C2318"/>
      <c r="D2318"/>
      <c r="E2318"/>
      <c r="F2318"/>
      <c r="G2318"/>
      <c r="H2318"/>
      <c r="I2318"/>
      <c r="J2318"/>
      <c r="K2318"/>
      <c r="L2318"/>
    </row>
    <row r="2319" spans="1:12" ht="22.95" customHeight="1" x14ac:dyDescent="0.25">
      <c r="A2319"/>
      <c r="B2319"/>
      <c r="C2319"/>
      <c r="D2319"/>
      <c r="E2319"/>
      <c r="F2319"/>
      <c r="G2319"/>
      <c r="H2319"/>
      <c r="I2319"/>
      <c r="J2319"/>
      <c r="K2319"/>
      <c r="L2319"/>
    </row>
    <row r="2320" spans="1:12" ht="22.95" customHeight="1" x14ac:dyDescent="0.25">
      <c r="A2320"/>
      <c r="B2320"/>
      <c r="C2320"/>
      <c r="D2320"/>
      <c r="E2320"/>
      <c r="F2320"/>
      <c r="G2320"/>
      <c r="H2320"/>
      <c r="I2320"/>
      <c r="J2320"/>
      <c r="K2320"/>
      <c r="L2320"/>
    </row>
    <row r="2321" spans="1:12" ht="22.95" customHeight="1" x14ac:dyDescent="0.25">
      <c r="A2321"/>
      <c r="B2321"/>
      <c r="C2321"/>
      <c r="D2321"/>
      <c r="E2321"/>
      <c r="F2321"/>
      <c r="G2321"/>
      <c r="H2321"/>
      <c r="I2321"/>
      <c r="J2321"/>
      <c r="K2321"/>
      <c r="L2321"/>
    </row>
    <row r="2322" spans="1:12" ht="22.95" customHeight="1" x14ac:dyDescent="0.25">
      <c r="A2322"/>
      <c r="B2322"/>
      <c r="C2322"/>
      <c r="D2322"/>
      <c r="E2322"/>
      <c r="F2322"/>
      <c r="G2322"/>
      <c r="H2322"/>
      <c r="I2322"/>
      <c r="J2322"/>
      <c r="K2322"/>
      <c r="L2322"/>
    </row>
    <row r="2323" spans="1:12" ht="22.95" customHeight="1" x14ac:dyDescent="0.25">
      <c r="A2323"/>
      <c r="B2323"/>
      <c r="C2323"/>
      <c r="D2323"/>
      <c r="E2323"/>
      <c r="F2323"/>
      <c r="G2323"/>
      <c r="H2323"/>
      <c r="I2323"/>
      <c r="J2323"/>
      <c r="K2323"/>
      <c r="L2323"/>
    </row>
    <row r="2324" spans="1:12" ht="22.95" customHeight="1" x14ac:dyDescent="0.25">
      <c r="A2324"/>
      <c r="B2324"/>
      <c r="C2324"/>
      <c r="D2324"/>
      <c r="E2324"/>
      <c r="F2324"/>
      <c r="G2324"/>
      <c r="H2324"/>
      <c r="I2324"/>
      <c r="J2324"/>
      <c r="K2324"/>
      <c r="L2324"/>
    </row>
    <row r="2325" spans="1:12" ht="22.95" customHeight="1" x14ac:dyDescent="0.25">
      <c r="A2325"/>
      <c r="B2325"/>
      <c r="C2325"/>
      <c r="D2325"/>
      <c r="E2325"/>
      <c r="F2325"/>
      <c r="G2325"/>
      <c r="H2325"/>
      <c r="I2325"/>
      <c r="J2325"/>
      <c r="K2325"/>
      <c r="L2325"/>
    </row>
    <row r="2326" spans="1:12" ht="22.95" customHeight="1" x14ac:dyDescent="0.25">
      <c r="A2326"/>
      <c r="B2326"/>
      <c r="C2326"/>
      <c r="D2326"/>
      <c r="E2326"/>
      <c r="F2326"/>
      <c r="G2326"/>
      <c r="H2326"/>
      <c r="I2326"/>
      <c r="J2326"/>
      <c r="K2326"/>
      <c r="L2326"/>
    </row>
    <row r="2327" spans="1:12" ht="22.95" customHeight="1" x14ac:dyDescent="0.25">
      <c r="A2327"/>
      <c r="B2327"/>
      <c r="C2327"/>
      <c r="D2327"/>
      <c r="E2327"/>
      <c r="F2327"/>
      <c r="G2327"/>
      <c r="H2327"/>
      <c r="I2327"/>
      <c r="J2327"/>
      <c r="K2327"/>
      <c r="L2327"/>
    </row>
    <row r="2328" spans="1:12" ht="22.95" customHeight="1" x14ac:dyDescent="0.25">
      <c r="A2328"/>
      <c r="B2328"/>
      <c r="C2328"/>
      <c r="D2328"/>
      <c r="E2328"/>
      <c r="F2328"/>
      <c r="G2328"/>
      <c r="H2328"/>
      <c r="I2328"/>
      <c r="J2328"/>
      <c r="K2328"/>
      <c r="L2328"/>
    </row>
    <row r="2329" spans="1:12" ht="22.95" customHeight="1" x14ac:dyDescent="0.25">
      <c r="A2329"/>
      <c r="B2329"/>
      <c r="C2329"/>
      <c r="D2329"/>
      <c r="E2329"/>
      <c r="F2329"/>
      <c r="G2329"/>
      <c r="H2329"/>
      <c r="I2329"/>
      <c r="J2329"/>
      <c r="K2329"/>
      <c r="L2329"/>
    </row>
    <row r="2330" spans="1:12" ht="22.95" customHeight="1" x14ac:dyDescent="0.25">
      <c r="A2330"/>
      <c r="B2330"/>
      <c r="C2330"/>
      <c r="D2330"/>
      <c r="E2330"/>
      <c r="F2330"/>
      <c r="G2330"/>
      <c r="H2330"/>
      <c r="I2330"/>
      <c r="J2330"/>
      <c r="K2330"/>
      <c r="L2330"/>
    </row>
    <row r="2331" spans="1:12" ht="22.95" customHeight="1" x14ac:dyDescent="0.25">
      <c r="A2331"/>
      <c r="B2331"/>
      <c r="C2331"/>
      <c r="D2331"/>
      <c r="E2331"/>
      <c r="F2331"/>
      <c r="G2331"/>
      <c r="H2331"/>
      <c r="I2331"/>
      <c r="J2331"/>
      <c r="K2331"/>
      <c r="L2331"/>
    </row>
    <row r="2332" spans="1:12" ht="22.95" customHeight="1" x14ac:dyDescent="0.25">
      <c r="A2332"/>
      <c r="B2332"/>
      <c r="C2332"/>
      <c r="D2332"/>
      <c r="E2332"/>
      <c r="F2332"/>
      <c r="G2332"/>
      <c r="H2332"/>
      <c r="I2332"/>
      <c r="J2332"/>
      <c r="K2332"/>
      <c r="L2332"/>
    </row>
    <row r="2333" spans="1:12" ht="22.95" customHeight="1" x14ac:dyDescent="0.25">
      <c r="A2333"/>
      <c r="B2333"/>
      <c r="C2333"/>
      <c r="D2333"/>
      <c r="E2333"/>
      <c r="F2333"/>
      <c r="G2333"/>
      <c r="H2333"/>
      <c r="I2333"/>
      <c r="J2333"/>
      <c r="K2333"/>
      <c r="L2333"/>
    </row>
    <row r="2334" spans="1:12" ht="22.95" customHeight="1" x14ac:dyDescent="0.25">
      <c r="A2334"/>
      <c r="B2334"/>
      <c r="C2334"/>
      <c r="D2334"/>
      <c r="E2334"/>
      <c r="F2334"/>
      <c r="G2334"/>
      <c r="H2334"/>
      <c r="I2334"/>
      <c r="J2334"/>
      <c r="K2334"/>
      <c r="L2334"/>
    </row>
    <row r="2335" spans="1:12" ht="22.95" customHeight="1" x14ac:dyDescent="0.25">
      <c r="A2335"/>
      <c r="B2335"/>
      <c r="C2335"/>
      <c r="D2335"/>
      <c r="E2335"/>
      <c r="F2335"/>
      <c r="G2335"/>
      <c r="H2335"/>
      <c r="I2335"/>
      <c r="J2335"/>
      <c r="K2335"/>
      <c r="L2335"/>
    </row>
    <row r="2336" spans="1:12" ht="22.95" customHeight="1" x14ac:dyDescent="0.25">
      <c r="A2336"/>
      <c r="B2336"/>
      <c r="C2336"/>
      <c r="D2336"/>
      <c r="E2336"/>
      <c r="F2336"/>
      <c r="G2336"/>
      <c r="H2336"/>
      <c r="I2336"/>
      <c r="J2336"/>
      <c r="K2336"/>
      <c r="L2336"/>
    </row>
    <row r="2337" spans="1:12" ht="22.95" customHeight="1" x14ac:dyDescent="0.25">
      <c r="A2337"/>
      <c r="B2337"/>
      <c r="C2337"/>
      <c r="D2337"/>
      <c r="E2337"/>
      <c r="F2337"/>
      <c r="G2337"/>
      <c r="H2337"/>
      <c r="I2337"/>
      <c r="J2337"/>
      <c r="K2337"/>
      <c r="L2337"/>
    </row>
    <row r="2338" spans="1:12" ht="22.95" customHeight="1" x14ac:dyDescent="0.25">
      <c r="A2338"/>
      <c r="B2338"/>
      <c r="C2338"/>
      <c r="D2338"/>
      <c r="E2338"/>
      <c r="F2338"/>
      <c r="G2338"/>
      <c r="H2338"/>
      <c r="I2338"/>
      <c r="J2338"/>
      <c r="K2338"/>
      <c r="L2338"/>
    </row>
    <row r="2339" spans="1:12" ht="22.95" customHeight="1" x14ac:dyDescent="0.25">
      <c r="A2339"/>
      <c r="B2339"/>
      <c r="C2339"/>
      <c r="D2339"/>
      <c r="E2339"/>
      <c r="F2339"/>
      <c r="G2339"/>
      <c r="H2339"/>
      <c r="I2339"/>
      <c r="J2339"/>
      <c r="K2339"/>
      <c r="L2339"/>
    </row>
    <row r="2340" spans="1:12" ht="22.95" customHeight="1" x14ac:dyDescent="0.25">
      <c r="A2340"/>
      <c r="B2340"/>
      <c r="C2340"/>
      <c r="D2340"/>
      <c r="E2340"/>
      <c r="F2340"/>
      <c r="G2340"/>
      <c r="H2340"/>
      <c r="I2340"/>
      <c r="J2340"/>
      <c r="K2340"/>
      <c r="L2340"/>
    </row>
    <row r="2341" spans="1:12" ht="22.95" customHeight="1" x14ac:dyDescent="0.25">
      <c r="A2341"/>
      <c r="B2341"/>
      <c r="C2341"/>
      <c r="D2341"/>
      <c r="E2341"/>
      <c r="F2341"/>
      <c r="G2341"/>
      <c r="H2341"/>
      <c r="I2341"/>
      <c r="J2341"/>
      <c r="K2341"/>
      <c r="L2341"/>
    </row>
    <row r="2342" spans="1:12" ht="22.95" customHeight="1" x14ac:dyDescent="0.25">
      <c r="A2342"/>
      <c r="B2342"/>
      <c r="C2342"/>
      <c r="D2342"/>
      <c r="E2342"/>
      <c r="F2342"/>
      <c r="G2342"/>
      <c r="H2342"/>
      <c r="I2342"/>
      <c r="J2342"/>
      <c r="K2342"/>
      <c r="L2342"/>
    </row>
    <row r="2343" spans="1:12" ht="22.95" customHeight="1" x14ac:dyDescent="0.25">
      <c r="A2343"/>
      <c r="B2343"/>
      <c r="C2343"/>
      <c r="D2343"/>
      <c r="E2343"/>
      <c r="F2343"/>
      <c r="G2343"/>
      <c r="H2343"/>
      <c r="I2343"/>
      <c r="J2343"/>
      <c r="K2343"/>
      <c r="L2343"/>
    </row>
    <row r="2344" spans="1:12" ht="22.95" customHeight="1" x14ac:dyDescent="0.25">
      <c r="A2344"/>
      <c r="B2344"/>
      <c r="C2344"/>
      <c r="D2344"/>
      <c r="E2344"/>
      <c r="F2344"/>
      <c r="G2344"/>
      <c r="H2344"/>
      <c r="I2344"/>
      <c r="J2344"/>
      <c r="K2344"/>
      <c r="L2344"/>
    </row>
    <row r="2345" spans="1:12" ht="22.95" customHeight="1" x14ac:dyDescent="0.25">
      <c r="A2345"/>
      <c r="B2345"/>
      <c r="C2345"/>
      <c r="D2345"/>
      <c r="E2345"/>
      <c r="F2345"/>
      <c r="G2345"/>
      <c r="H2345"/>
      <c r="I2345"/>
      <c r="J2345"/>
      <c r="K2345"/>
      <c r="L2345"/>
    </row>
    <row r="2346" spans="1:12" ht="22.95" customHeight="1" x14ac:dyDescent="0.25">
      <c r="A2346"/>
      <c r="B2346"/>
      <c r="C2346"/>
      <c r="D2346"/>
      <c r="E2346"/>
      <c r="F2346"/>
      <c r="G2346"/>
      <c r="H2346"/>
      <c r="I2346"/>
      <c r="J2346"/>
      <c r="K2346"/>
      <c r="L2346"/>
    </row>
    <row r="2347" spans="1:12" ht="22.95" customHeight="1" x14ac:dyDescent="0.25">
      <c r="A2347"/>
      <c r="B2347"/>
      <c r="C2347"/>
      <c r="D2347"/>
      <c r="E2347"/>
      <c r="F2347"/>
      <c r="G2347"/>
      <c r="H2347"/>
      <c r="I2347"/>
      <c r="J2347"/>
      <c r="K2347"/>
      <c r="L2347"/>
    </row>
    <row r="2348" spans="1:12" ht="22.95" customHeight="1" x14ac:dyDescent="0.25">
      <c r="A2348"/>
      <c r="B2348"/>
      <c r="C2348"/>
      <c r="D2348"/>
      <c r="E2348"/>
      <c r="F2348"/>
      <c r="G2348"/>
      <c r="H2348"/>
      <c r="I2348"/>
      <c r="J2348"/>
      <c r="K2348"/>
      <c r="L2348"/>
    </row>
    <row r="2349" spans="1:12" ht="22.95" customHeight="1" x14ac:dyDescent="0.25">
      <c r="A2349"/>
      <c r="B2349"/>
      <c r="C2349"/>
      <c r="D2349"/>
      <c r="E2349"/>
      <c r="F2349"/>
      <c r="G2349"/>
      <c r="H2349"/>
      <c r="I2349"/>
      <c r="J2349"/>
      <c r="K2349"/>
      <c r="L2349"/>
    </row>
    <row r="2350" spans="1:12" ht="22.95" customHeight="1" x14ac:dyDescent="0.25">
      <c r="A2350"/>
      <c r="B2350"/>
      <c r="C2350"/>
      <c r="D2350"/>
      <c r="E2350"/>
      <c r="F2350"/>
      <c r="G2350"/>
      <c r="H2350"/>
      <c r="I2350"/>
      <c r="J2350"/>
      <c r="K2350"/>
      <c r="L2350"/>
    </row>
    <row r="2351" spans="1:12" ht="22.95" customHeight="1" x14ac:dyDescent="0.25">
      <c r="A2351"/>
      <c r="B2351"/>
      <c r="C2351"/>
      <c r="D2351"/>
      <c r="E2351"/>
      <c r="F2351"/>
      <c r="G2351"/>
      <c r="H2351"/>
      <c r="I2351"/>
      <c r="J2351"/>
      <c r="K2351"/>
      <c r="L2351"/>
    </row>
    <row r="2352" spans="1:12" ht="22.95" customHeight="1" x14ac:dyDescent="0.25">
      <c r="A2352"/>
      <c r="B2352"/>
      <c r="C2352"/>
      <c r="D2352"/>
      <c r="E2352"/>
      <c r="F2352"/>
      <c r="G2352"/>
      <c r="H2352"/>
      <c r="I2352"/>
      <c r="J2352"/>
      <c r="K2352"/>
      <c r="L2352"/>
    </row>
    <row r="2353" spans="1:12" ht="22.95" customHeight="1" x14ac:dyDescent="0.25">
      <c r="A2353"/>
      <c r="B2353"/>
      <c r="C2353"/>
      <c r="D2353"/>
      <c r="E2353"/>
      <c r="F2353"/>
      <c r="G2353"/>
      <c r="H2353"/>
      <c r="I2353"/>
      <c r="J2353"/>
      <c r="K2353"/>
      <c r="L2353"/>
    </row>
    <row r="2354" spans="1:12" ht="22.95" customHeight="1" x14ac:dyDescent="0.25">
      <c r="A2354"/>
      <c r="B2354"/>
      <c r="C2354"/>
      <c r="D2354"/>
      <c r="E2354"/>
      <c r="F2354"/>
      <c r="G2354"/>
      <c r="H2354"/>
      <c r="I2354"/>
      <c r="J2354"/>
      <c r="K2354"/>
      <c r="L2354"/>
    </row>
    <row r="2355" spans="1:12" ht="22.95" customHeight="1" x14ac:dyDescent="0.25">
      <c r="A2355"/>
      <c r="B2355"/>
      <c r="C2355"/>
      <c r="D2355"/>
      <c r="E2355"/>
      <c r="F2355"/>
      <c r="G2355"/>
      <c r="H2355"/>
      <c r="I2355"/>
      <c r="J2355"/>
      <c r="K2355"/>
      <c r="L2355"/>
    </row>
    <row r="2356" spans="1:12" ht="22.95" customHeight="1" x14ac:dyDescent="0.25">
      <c r="A2356"/>
      <c r="B2356"/>
      <c r="C2356"/>
      <c r="D2356"/>
      <c r="E2356"/>
      <c r="F2356"/>
      <c r="G2356"/>
      <c r="H2356"/>
      <c r="I2356"/>
      <c r="J2356"/>
      <c r="K2356"/>
      <c r="L2356"/>
    </row>
    <row r="2357" spans="1:12" ht="22.95" customHeight="1" x14ac:dyDescent="0.25">
      <c r="A2357"/>
      <c r="B2357"/>
      <c r="C2357"/>
      <c r="D2357"/>
      <c r="E2357"/>
      <c r="F2357"/>
      <c r="G2357"/>
      <c r="H2357"/>
      <c r="I2357"/>
      <c r="J2357"/>
      <c r="K2357"/>
      <c r="L2357"/>
    </row>
    <row r="2358" spans="1:12" ht="22.95" customHeight="1" x14ac:dyDescent="0.25">
      <c r="A2358"/>
      <c r="B2358"/>
      <c r="C2358"/>
      <c r="D2358"/>
      <c r="E2358"/>
      <c r="F2358"/>
      <c r="G2358"/>
      <c r="H2358"/>
      <c r="I2358"/>
      <c r="J2358"/>
      <c r="K2358"/>
      <c r="L2358"/>
    </row>
    <row r="2359" spans="1:12" ht="22.95" customHeight="1" x14ac:dyDescent="0.25">
      <c r="A2359"/>
      <c r="B2359"/>
      <c r="C2359"/>
      <c r="D2359"/>
      <c r="E2359"/>
      <c r="F2359"/>
      <c r="G2359"/>
      <c r="H2359"/>
      <c r="I2359"/>
      <c r="J2359"/>
      <c r="K2359"/>
      <c r="L2359"/>
    </row>
    <row r="2360" spans="1:12" ht="22.95" customHeight="1" x14ac:dyDescent="0.25">
      <c r="A2360"/>
      <c r="B2360"/>
      <c r="C2360"/>
      <c r="D2360"/>
      <c r="E2360"/>
      <c r="F2360"/>
      <c r="G2360"/>
      <c r="H2360"/>
      <c r="I2360"/>
      <c r="J2360"/>
      <c r="K2360"/>
      <c r="L2360"/>
    </row>
    <row r="2361" spans="1:12" ht="22.95" customHeight="1" x14ac:dyDescent="0.25">
      <c r="A2361"/>
      <c r="B2361"/>
      <c r="C2361"/>
      <c r="D2361"/>
      <c r="E2361"/>
      <c r="F2361"/>
      <c r="G2361"/>
      <c r="H2361"/>
      <c r="I2361"/>
      <c r="J2361"/>
      <c r="K2361"/>
      <c r="L2361"/>
    </row>
    <row r="2362" spans="1:12" ht="22.95" customHeight="1" x14ac:dyDescent="0.25">
      <c r="A2362"/>
      <c r="B2362"/>
      <c r="C2362"/>
      <c r="D2362"/>
      <c r="E2362"/>
      <c r="F2362"/>
      <c r="G2362"/>
      <c r="H2362"/>
      <c r="I2362"/>
      <c r="J2362"/>
      <c r="K2362"/>
      <c r="L2362"/>
    </row>
    <row r="2363" spans="1:12" ht="22.95" customHeight="1" x14ac:dyDescent="0.25">
      <c r="A2363"/>
      <c r="B2363"/>
      <c r="C2363"/>
      <c r="D2363"/>
      <c r="E2363"/>
      <c r="F2363"/>
      <c r="G2363"/>
      <c r="H2363"/>
      <c r="I2363"/>
      <c r="J2363"/>
      <c r="K2363"/>
      <c r="L2363"/>
    </row>
    <row r="2364" spans="1:12" ht="22.95" customHeight="1" x14ac:dyDescent="0.25">
      <c r="A2364"/>
      <c r="B2364"/>
      <c r="C2364"/>
      <c r="D2364"/>
      <c r="E2364"/>
      <c r="F2364"/>
      <c r="G2364"/>
      <c r="H2364"/>
      <c r="I2364"/>
      <c r="J2364"/>
      <c r="K2364"/>
      <c r="L2364"/>
    </row>
    <row r="2365" spans="1:12" ht="22.95" customHeight="1" x14ac:dyDescent="0.25">
      <c r="A2365"/>
      <c r="B2365"/>
      <c r="C2365"/>
      <c r="D2365"/>
      <c r="E2365"/>
      <c r="F2365"/>
      <c r="G2365"/>
      <c r="H2365"/>
      <c r="I2365"/>
      <c r="J2365"/>
      <c r="K2365"/>
      <c r="L2365"/>
    </row>
    <row r="2366" spans="1:12" ht="22.95" customHeight="1" x14ac:dyDescent="0.25">
      <c r="A2366"/>
      <c r="B2366"/>
      <c r="C2366"/>
      <c r="D2366"/>
      <c r="E2366"/>
      <c r="F2366"/>
      <c r="G2366"/>
      <c r="H2366"/>
      <c r="I2366"/>
      <c r="J2366"/>
      <c r="K2366"/>
      <c r="L2366"/>
    </row>
    <row r="2367" spans="1:12" ht="22.95" customHeight="1" x14ac:dyDescent="0.25">
      <c r="A2367"/>
      <c r="B2367"/>
      <c r="C2367"/>
      <c r="D2367"/>
      <c r="E2367"/>
      <c r="F2367"/>
      <c r="G2367"/>
      <c r="H2367"/>
      <c r="I2367"/>
      <c r="J2367"/>
      <c r="K2367"/>
      <c r="L2367"/>
    </row>
    <row r="2368" spans="1:12" ht="22.95" customHeight="1" x14ac:dyDescent="0.25">
      <c r="A2368"/>
      <c r="B2368"/>
      <c r="C2368"/>
      <c r="D2368"/>
      <c r="E2368"/>
      <c r="F2368"/>
      <c r="G2368"/>
      <c r="H2368"/>
      <c r="I2368"/>
      <c r="J2368"/>
      <c r="K2368"/>
      <c r="L2368"/>
    </row>
    <row r="2369" spans="1:12" ht="22.95" customHeight="1" x14ac:dyDescent="0.25">
      <c r="A2369"/>
      <c r="B2369"/>
      <c r="C2369"/>
      <c r="D2369"/>
      <c r="E2369"/>
      <c r="F2369"/>
      <c r="G2369"/>
      <c r="H2369"/>
      <c r="I2369"/>
      <c r="J2369"/>
      <c r="K2369"/>
      <c r="L2369"/>
    </row>
    <row r="2370" spans="1:12" ht="22.95" customHeight="1" x14ac:dyDescent="0.25">
      <c r="A2370"/>
      <c r="B2370"/>
      <c r="C2370"/>
      <c r="D2370"/>
      <c r="E2370"/>
      <c r="F2370"/>
      <c r="G2370"/>
      <c r="H2370"/>
      <c r="I2370"/>
      <c r="J2370"/>
      <c r="K2370"/>
      <c r="L2370"/>
    </row>
    <row r="2371" spans="1:12" ht="22.95" customHeight="1" x14ac:dyDescent="0.25">
      <c r="A2371"/>
      <c r="B2371"/>
      <c r="C2371"/>
      <c r="D2371"/>
      <c r="E2371"/>
      <c r="F2371"/>
      <c r="G2371"/>
      <c r="H2371"/>
      <c r="I2371"/>
      <c r="J2371"/>
      <c r="K2371"/>
      <c r="L2371"/>
    </row>
    <row r="2372" spans="1:12" ht="22.95" customHeight="1" x14ac:dyDescent="0.25">
      <c r="A2372"/>
      <c r="B2372"/>
      <c r="C2372"/>
      <c r="D2372"/>
      <c r="E2372"/>
      <c r="F2372"/>
      <c r="G2372"/>
      <c r="H2372"/>
      <c r="I2372"/>
      <c r="J2372"/>
      <c r="K2372"/>
      <c r="L2372"/>
    </row>
    <row r="2373" spans="1:12" ht="22.95" customHeight="1" x14ac:dyDescent="0.25">
      <c r="A2373"/>
      <c r="B2373"/>
      <c r="C2373"/>
      <c r="D2373"/>
      <c r="E2373"/>
      <c r="F2373"/>
      <c r="G2373"/>
      <c r="H2373"/>
      <c r="I2373"/>
      <c r="J2373"/>
      <c r="K2373"/>
      <c r="L2373"/>
    </row>
    <row r="2374" spans="1:12" ht="100.2" customHeight="1" x14ac:dyDescent="0.25">
      <c r="A2374"/>
      <c r="B2374"/>
      <c r="C2374"/>
      <c r="D2374"/>
      <c r="E2374"/>
      <c r="F2374"/>
      <c r="G2374"/>
      <c r="H2374"/>
      <c r="I2374"/>
      <c r="J2374"/>
      <c r="K2374"/>
      <c r="L2374"/>
    </row>
    <row r="2375" spans="1:12" ht="22.95" customHeight="1" x14ac:dyDescent="0.25">
      <c r="A2375"/>
      <c r="B2375"/>
      <c r="C2375"/>
      <c r="D2375"/>
      <c r="E2375"/>
      <c r="F2375"/>
      <c r="G2375"/>
      <c r="H2375"/>
      <c r="I2375"/>
      <c r="J2375"/>
      <c r="K2375"/>
      <c r="L2375"/>
    </row>
    <row r="2376" spans="1:12" ht="22.95" customHeight="1" x14ac:dyDescent="0.25">
      <c r="A2376"/>
      <c r="B2376"/>
      <c r="C2376"/>
      <c r="D2376"/>
      <c r="E2376"/>
      <c r="F2376"/>
      <c r="G2376"/>
      <c r="H2376"/>
      <c r="I2376"/>
      <c r="J2376"/>
      <c r="K2376"/>
      <c r="L2376"/>
    </row>
    <row r="2377" spans="1:12" ht="22.95" customHeight="1" x14ac:dyDescent="0.25">
      <c r="A2377"/>
      <c r="B2377"/>
      <c r="C2377"/>
      <c r="D2377"/>
      <c r="E2377"/>
      <c r="F2377"/>
      <c r="G2377"/>
      <c r="H2377"/>
      <c r="I2377"/>
      <c r="J2377"/>
      <c r="K2377"/>
      <c r="L2377"/>
    </row>
    <row r="2378" spans="1:12" ht="22.95" customHeight="1" x14ac:dyDescent="0.25">
      <c r="A2378"/>
      <c r="B2378"/>
      <c r="C2378"/>
      <c r="D2378"/>
      <c r="E2378"/>
      <c r="F2378"/>
      <c r="G2378"/>
      <c r="H2378"/>
      <c r="I2378"/>
      <c r="J2378"/>
      <c r="K2378"/>
      <c r="L2378"/>
    </row>
    <row r="2379" spans="1:12" ht="22.95" customHeight="1" x14ac:dyDescent="0.25">
      <c r="A2379"/>
      <c r="B2379"/>
      <c r="C2379"/>
      <c r="D2379"/>
      <c r="E2379"/>
      <c r="F2379"/>
      <c r="G2379"/>
      <c r="H2379"/>
      <c r="I2379"/>
      <c r="J2379"/>
      <c r="K2379"/>
      <c r="L2379"/>
    </row>
    <row r="2380" spans="1:12" ht="22.95" customHeight="1" x14ac:dyDescent="0.25">
      <c r="A2380"/>
      <c r="B2380"/>
      <c r="C2380"/>
      <c r="D2380"/>
      <c r="E2380"/>
      <c r="F2380"/>
      <c r="G2380"/>
      <c r="H2380"/>
      <c r="I2380"/>
      <c r="J2380"/>
      <c r="K2380"/>
      <c r="L2380"/>
    </row>
    <row r="2381" spans="1:12" ht="22.95" customHeight="1" x14ac:dyDescent="0.25">
      <c r="A2381"/>
      <c r="B2381"/>
      <c r="C2381"/>
      <c r="D2381"/>
      <c r="E2381"/>
      <c r="F2381"/>
      <c r="G2381"/>
      <c r="H2381"/>
      <c r="I2381"/>
      <c r="J2381"/>
      <c r="K2381"/>
      <c r="L2381"/>
    </row>
    <row r="2382" spans="1:12" ht="22.95" customHeight="1" x14ac:dyDescent="0.25">
      <c r="A2382"/>
      <c r="B2382"/>
      <c r="C2382"/>
      <c r="D2382"/>
      <c r="E2382"/>
      <c r="F2382"/>
      <c r="G2382"/>
      <c r="H2382"/>
      <c r="I2382"/>
      <c r="J2382"/>
      <c r="K2382"/>
      <c r="L2382"/>
    </row>
    <row r="2383" spans="1:12" ht="22.95" customHeight="1" x14ac:dyDescent="0.25">
      <c r="A2383"/>
      <c r="B2383"/>
      <c r="C2383"/>
      <c r="D2383"/>
      <c r="E2383"/>
      <c r="F2383"/>
      <c r="G2383"/>
      <c r="H2383"/>
      <c r="I2383"/>
      <c r="J2383"/>
      <c r="K2383"/>
      <c r="L2383"/>
    </row>
    <row r="2384" spans="1:12" ht="22.95" customHeight="1" x14ac:dyDescent="0.25">
      <c r="A2384"/>
      <c r="B2384"/>
      <c r="C2384"/>
      <c r="D2384"/>
      <c r="E2384"/>
      <c r="F2384"/>
      <c r="G2384"/>
      <c r="H2384"/>
      <c r="I2384"/>
      <c r="J2384"/>
      <c r="K2384"/>
      <c r="L2384"/>
    </row>
    <row r="2385" spans="1:12" ht="22.95" customHeight="1" x14ac:dyDescent="0.25">
      <c r="A2385"/>
      <c r="B2385"/>
      <c r="C2385"/>
      <c r="D2385"/>
      <c r="E2385"/>
      <c r="F2385"/>
      <c r="G2385"/>
      <c r="H2385"/>
      <c r="I2385"/>
      <c r="J2385"/>
      <c r="K2385"/>
      <c r="L2385"/>
    </row>
    <row r="2386" spans="1:12" ht="22.95" customHeight="1" x14ac:dyDescent="0.25">
      <c r="A2386"/>
      <c r="B2386"/>
      <c r="C2386"/>
      <c r="D2386"/>
      <c r="E2386"/>
      <c r="F2386"/>
      <c r="G2386"/>
      <c r="H2386"/>
      <c r="I2386"/>
      <c r="J2386"/>
      <c r="K2386"/>
      <c r="L2386"/>
    </row>
    <row r="2387" spans="1:12" ht="22.95" customHeight="1" x14ac:dyDescent="0.25">
      <c r="A2387"/>
      <c r="B2387"/>
      <c r="C2387"/>
      <c r="D2387"/>
      <c r="E2387"/>
      <c r="F2387"/>
      <c r="G2387"/>
      <c r="H2387"/>
      <c r="I2387"/>
      <c r="J2387"/>
      <c r="K2387"/>
      <c r="L2387"/>
    </row>
    <row r="2388" spans="1:12" ht="22.95" customHeight="1" x14ac:dyDescent="0.25">
      <c r="A2388"/>
      <c r="B2388"/>
      <c r="C2388"/>
      <c r="D2388"/>
      <c r="E2388"/>
      <c r="F2388"/>
      <c r="G2388"/>
      <c r="H2388"/>
      <c r="I2388"/>
      <c r="J2388"/>
      <c r="K2388"/>
      <c r="L2388"/>
    </row>
    <row r="2389" spans="1:12" ht="22.95" customHeight="1" x14ac:dyDescent="0.25">
      <c r="A2389"/>
      <c r="B2389"/>
      <c r="C2389"/>
      <c r="D2389"/>
      <c r="E2389"/>
      <c r="F2389"/>
      <c r="G2389"/>
      <c r="H2389"/>
      <c r="I2389"/>
      <c r="J2389"/>
      <c r="K2389"/>
      <c r="L2389"/>
    </row>
    <row r="2390" spans="1:12" ht="22.95" customHeight="1" x14ac:dyDescent="0.25">
      <c r="A2390"/>
      <c r="B2390"/>
      <c r="C2390"/>
      <c r="D2390"/>
      <c r="E2390"/>
      <c r="F2390"/>
      <c r="G2390"/>
      <c r="H2390"/>
      <c r="I2390"/>
      <c r="J2390"/>
      <c r="K2390"/>
      <c r="L2390"/>
    </row>
    <row r="2391" spans="1:12" ht="22.95" customHeight="1" x14ac:dyDescent="0.25">
      <c r="A2391"/>
      <c r="B2391"/>
      <c r="C2391"/>
      <c r="D2391"/>
      <c r="E2391"/>
      <c r="F2391"/>
      <c r="G2391"/>
      <c r="H2391"/>
      <c r="I2391"/>
      <c r="J2391"/>
      <c r="K2391"/>
      <c r="L2391"/>
    </row>
    <row r="2392" spans="1:12" ht="22.95" customHeight="1" x14ac:dyDescent="0.25">
      <c r="A2392"/>
      <c r="B2392"/>
      <c r="C2392"/>
      <c r="D2392"/>
      <c r="E2392"/>
      <c r="F2392"/>
      <c r="G2392"/>
      <c r="H2392"/>
      <c r="I2392"/>
      <c r="J2392"/>
      <c r="K2392"/>
      <c r="L2392"/>
    </row>
    <row r="2393" spans="1:12" ht="22.95" customHeight="1" x14ac:dyDescent="0.25">
      <c r="A2393"/>
      <c r="B2393"/>
      <c r="C2393"/>
      <c r="D2393"/>
      <c r="E2393"/>
      <c r="F2393"/>
      <c r="G2393"/>
      <c r="H2393"/>
      <c r="I2393"/>
      <c r="J2393"/>
      <c r="K2393"/>
      <c r="L2393"/>
    </row>
    <row r="2394" spans="1:12" ht="22.95" customHeight="1" x14ac:dyDescent="0.25">
      <c r="A2394"/>
      <c r="B2394"/>
      <c r="C2394"/>
      <c r="D2394"/>
      <c r="E2394"/>
      <c r="F2394"/>
      <c r="G2394"/>
      <c r="H2394"/>
      <c r="I2394"/>
      <c r="J2394"/>
      <c r="K2394"/>
      <c r="L2394"/>
    </row>
    <row r="2395" spans="1:12" ht="22.95" customHeight="1" x14ac:dyDescent="0.25">
      <c r="A2395"/>
      <c r="B2395"/>
      <c r="C2395"/>
      <c r="D2395"/>
      <c r="E2395"/>
      <c r="F2395"/>
      <c r="G2395"/>
      <c r="H2395"/>
      <c r="I2395"/>
      <c r="J2395"/>
      <c r="K2395"/>
      <c r="L2395"/>
    </row>
    <row r="2396" spans="1:12" ht="22.95" customHeight="1" x14ac:dyDescent="0.25">
      <c r="A2396"/>
      <c r="B2396"/>
      <c r="C2396"/>
      <c r="D2396"/>
      <c r="E2396"/>
      <c r="F2396"/>
      <c r="G2396"/>
      <c r="H2396"/>
      <c r="I2396"/>
      <c r="J2396"/>
      <c r="K2396"/>
      <c r="L2396"/>
    </row>
    <row r="2397" spans="1:12" ht="22.95" customHeight="1" x14ac:dyDescent="0.25">
      <c r="A2397"/>
      <c r="B2397"/>
      <c r="C2397"/>
      <c r="D2397"/>
      <c r="E2397"/>
      <c r="F2397"/>
      <c r="G2397"/>
      <c r="H2397"/>
      <c r="I2397"/>
      <c r="J2397"/>
      <c r="K2397"/>
      <c r="L2397"/>
    </row>
    <row r="2398" spans="1:12" ht="22.95" customHeight="1" x14ac:dyDescent="0.25">
      <c r="A2398"/>
      <c r="B2398"/>
      <c r="C2398"/>
      <c r="D2398"/>
      <c r="E2398"/>
      <c r="F2398"/>
      <c r="G2398"/>
      <c r="H2398"/>
      <c r="I2398"/>
      <c r="J2398"/>
      <c r="K2398"/>
      <c r="L2398"/>
    </row>
    <row r="2399" spans="1:12" ht="22.95" customHeight="1" x14ac:dyDescent="0.25">
      <c r="A2399"/>
      <c r="B2399"/>
      <c r="C2399"/>
      <c r="D2399"/>
      <c r="E2399"/>
      <c r="F2399"/>
      <c r="G2399"/>
      <c r="H2399"/>
      <c r="I2399"/>
      <c r="J2399"/>
      <c r="K2399"/>
      <c r="L2399"/>
    </row>
    <row r="2400" spans="1:12" ht="22.95" customHeight="1" x14ac:dyDescent="0.25">
      <c r="A2400"/>
      <c r="B2400"/>
      <c r="C2400"/>
      <c r="D2400"/>
      <c r="E2400"/>
      <c r="F2400"/>
      <c r="G2400"/>
      <c r="H2400"/>
      <c r="I2400"/>
      <c r="J2400"/>
      <c r="K2400"/>
      <c r="L2400"/>
    </row>
    <row r="2401" spans="1:12" ht="22.95" customHeight="1" x14ac:dyDescent="0.25">
      <c r="A2401"/>
      <c r="B2401"/>
      <c r="C2401"/>
      <c r="D2401"/>
      <c r="E2401"/>
      <c r="F2401"/>
      <c r="G2401"/>
      <c r="H2401"/>
      <c r="I2401"/>
      <c r="J2401"/>
      <c r="K2401"/>
      <c r="L2401"/>
    </row>
    <row r="2402" spans="1:12" ht="22.95" customHeight="1" x14ac:dyDescent="0.25">
      <c r="A2402"/>
      <c r="B2402"/>
      <c r="C2402"/>
      <c r="D2402"/>
      <c r="E2402"/>
      <c r="F2402"/>
      <c r="G2402"/>
      <c r="H2402"/>
      <c r="I2402"/>
      <c r="J2402"/>
      <c r="K2402"/>
      <c r="L2402"/>
    </row>
    <row r="2403" spans="1:12" ht="22.95" customHeight="1" x14ac:dyDescent="0.25">
      <c r="A2403"/>
      <c r="B2403"/>
      <c r="C2403"/>
      <c r="D2403"/>
      <c r="E2403"/>
      <c r="F2403"/>
      <c r="G2403"/>
      <c r="H2403"/>
      <c r="I2403"/>
      <c r="J2403"/>
      <c r="K2403"/>
      <c r="L2403"/>
    </row>
    <row r="2404" spans="1:12" ht="22.95" customHeight="1" x14ac:dyDescent="0.25">
      <c r="A2404"/>
      <c r="B2404"/>
      <c r="C2404"/>
      <c r="D2404"/>
      <c r="E2404"/>
      <c r="F2404"/>
      <c r="G2404"/>
      <c r="H2404"/>
      <c r="I2404"/>
      <c r="J2404"/>
      <c r="K2404"/>
      <c r="L2404"/>
    </row>
    <row r="2405" spans="1:12" ht="22.95" customHeight="1" x14ac:dyDescent="0.25">
      <c r="A2405"/>
      <c r="B2405"/>
      <c r="C2405"/>
      <c r="D2405"/>
      <c r="E2405"/>
      <c r="F2405"/>
      <c r="G2405"/>
      <c r="H2405"/>
      <c r="I2405"/>
      <c r="J2405"/>
      <c r="K2405"/>
      <c r="L2405"/>
    </row>
    <row r="2406" spans="1:12" ht="22.95" customHeight="1" x14ac:dyDescent="0.25">
      <c r="A2406"/>
      <c r="B2406"/>
      <c r="C2406"/>
      <c r="D2406"/>
      <c r="E2406"/>
      <c r="F2406"/>
      <c r="G2406"/>
      <c r="H2406"/>
      <c r="I2406"/>
      <c r="J2406"/>
      <c r="K2406"/>
      <c r="L2406"/>
    </row>
    <row r="2407" spans="1:12" ht="22.95" customHeight="1" x14ac:dyDescent="0.25">
      <c r="A2407"/>
      <c r="B2407"/>
      <c r="C2407"/>
      <c r="D2407"/>
      <c r="E2407"/>
      <c r="F2407"/>
      <c r="G2407"/>
      <c r="H2407"/>
      <c r="I2407"/>
      <c r="J2407"/>
      <c r="K2407"/>
      <c r="L2407"/>
    </row>
    <row r="2408" spans="1:12" ht="22.95" customHeight="1" x14ac:dyDescent="0.25">
      <c r="A2408"/>
      <c r="B2408"/>
      <c r="C2408"/>
      <c r="D2408"/>
      <c r="E2408"/>
      <c r="F2408"/>
      <c r="G2408"/>
      <c r="H2408"/>
      <c r="I2408"/>
      <c r="J2408"/>
      <c r="K2408"/>
      <c r="L2408"/>
    </row>
    <row r="2409" spans="1:12" ht="22.95" customHeight="1" x14ac:dyDescent="0.25">
      <c r="A2409"/>
      <c r="B2409"/>
      <c r="C2409"/>
      <c r="D2409"/>
      <c r="E2409"/>
      <c r="F2409"/>
      <c r="G2409"/>
      <c r="H2409"/>
      <c r="I2409"/>
      <c r="J2409"/>
      <c r="K2409"/>
      <c r="L2409"/>
    </row>
    <row r="2410" spans="1:12" ht="22.95" customHeight="1" x14ac:dyDescent="0.25">
      <c r="A2410"/>
      <c r="B2410"/>
      <c r="C2410"/>
      <c r="D2410"/>
      <c r="E2410"/>
      <c r="F2410"/>
      <c r="G2410"/>
      <c r="H2410"/>
      <c r="I2410"/>
      <c r="J2410"/>
      <c r="K2410"/>
      <c r="L2410"/>
    </row>
    <row r="2411" spans="1:12" ht="22.95" customHeight="1" x14ac:dyDescent="0.25">
      <c r="A2411"/>
      <c r="B2411"/>
      <c r="C2411"/>
      <c r="D2411"/>
      <c r="E2411"/>
      <c r="F2411"/>
      <c r="G2411"/>
      <c r="H2411"/>
      <c r="I2411"/>
      <c r="J2411"/>
      <c r="K2411"/>
      <c r="L2411"/>
    </row>
    <row r="2412" spans="1:12" ht="22.95" customHeight="1" x14ac:dyDescent="0.25">
      <c r="A2412"/>
      <c r="B2412"/>
      <c r="C2412"/>
      <c r="D2412"/>
      <c r="E2412"/>
      <c r="F2412"/>
      <c r="G2412"/>
      <c r="H2412"/>
      <c r="I2412"/>
      <c r="J2412"/>
      <c r="K2412"/>
      <c r="L2412"/>
    </row>
    <row r="2413" spans="1:12" ht="22.95" customHeight="1" x14ac:dyDescent="0.25">
      <c r="A2413"/>
      <c r="B2413"/>
      <c r="C2413"/>
      <c r="D2413"/>
      <c r="E2413"/>
      <c r="F2413"/>
      <c r="G2413"/>
      <c r="H2413"/>
      <c r="I2413"/>
      <c r="J2413"/>
      <c r="K2413"/>
      <c r="L2413"/>
    </row>
    <row r="2414" spans="1:12" ht="22.95" customHeight="1" x14ac:dyDescent="0.25">
      <c r="A2414"/>
      <c r="B2414"/>
      <c r="C2414"/>
      <c r="D2414"/>
      <c r="E2414"/>
      <c r="F2414"/>
      <c r="G2414"/>
      <c r="H2414"/>
      <c r="I2414"/>
      <c r="J2414"/>
      <c r="K2414"/>
      <c r="L2414"/>
    </row>
    <row r="2415" spans="1:12" ht="22.95" customHeight="1" x14ac:dyDescent="0.25">
      <c r="A2415"/>
      <c r="B2415"/>
      <c r="C2415"/>
      <c r="D2415"/>
      <c r="E2415"/>
      <c r="F2415"/>
      <c r="G2415"/>
      <c r="H2415"/>
      <c r="I2415"/>
      <c r="J2415"/>
      <c r="K2415"/>
      <c r="L2415"/>
    </row>
    <row r="2416" spans="1:12" ht="22.95" customHeight="1" x14ac:dyDescent="0.25">
      <c r="A2416"/>
      <c r="B2416"/>
      <c r="C2416"/>
      <c r="D2416"/>
      <c r="E2416"/>
      <c r="F2416"/>
      <c r="G2416"/>
      <c r="H2416"/>
      <c r="I2416"/>
      <c r="J2416"/>
      <c r="K2416"/>
      <c r="L2416"/>
    </row>
    <row r="2417" spans="1:12" ht="22.95" customHeight="1" x14ac:dyDescent="0.25">
      <c r="A2417"/>
      <c r="B2417"/>
      <c r="C2417"/>
      <c r="D2417"/>
      <c r="E2417"/>
      <c r="F2417"/>
      <c r="G2417"/>
      <c r="H2417"/>
      <c r="I2417"/>
      <c r="J2417"/>
      <c r="K2417"/>
      <c r="L2417"/>
    </row>
    <row r="2418" spans="1:12" ht="22.95" customHeight="1" x14ac:dyDescent="0.25">
      <c r="A2418"/>
      <c r="B2418"/>
      <c r="C2418"/>
      <c r="D2418"/>
      <c r="E2418"/>
      <c r="F2418"/>
      <c r="G2418"/>
      <c r="H2418"/>
      <c r="I2418"/>
      <c r="J2418"/>
      <c r="K2418"/>
      <c r="L2418"/>
    </row>
    <row r="2419" spans="1:12" ht="22.95" customHeight="1" x14ac:dyDescent="0.25">
      <c r="A2419"/>
      <c r="B2419"/>
      <c r="C2419"/>
      <c r="D2419"/>
      <c r="E2419"/>
      <c r="F2419"/>
      <c r="G2419"/>
      <c r="H2419"/>
      <c r="I2419"/>
      <c r="J2419"/>
      <c r="K2419"/>
      <c r="L2419"/>
    </row>
    <row r="2420" spans="1:12" ht="22.95" customHeight="1" x14ac:dyDescent="0.25">
      <c r="A2420"/>
      <c r="B2420"/>
      <c r="C2420"/>
      <c r="D2420"/>
      <c r="E2420"/>
      <c r="F2420"/>
      <c r="G2420"/>
      <c r="H2420"/>
      <c r="I2420"/>
      <c r="J2420"/>
      <c r="K2420"/>
      <c r="L2420"/>
    </row>
    <row r="2421" spans="1:12" ht="22.95" customHeight="1" x14ac:dyDescent="0.25">
      <c r="A2421"/>
      <c r="B2421"/>
      <c r="C2421"/>
      <c r="D2421"/>
      <c r="E2421"/>
      <c r="F2421"/>
      <c r="G2421"/>
      <c r="H2421"/>
      <c r="I2421"/>
      <c r="J2421"/>
      <c r="K2421"/>
      <c r="L2421"/>
    </row>
    <row r="2422" spans="1:12" ht="22.95" customHeight="1" x14ac:dyDescent="0.25">
      <c r="A2422"/>
      <c r="B2422"/>
      <c r="C2422"/>
      <c r="D2422"/>
      <c r="E2422"/>
      <c r="F2422"/>
      <c r="G2422"/>
      <c r="H2422"/>
      <c r="I2422"/>
      <c r="J2422"/>
      <c r="K2422"/>
      <c r="L2422"/>
    </row>
    <row r="2423" spans="1:12" ht="22.95" customHeight="1" x14ac:dyDescent="0.25">
      <c r="A2423"/>
      <c r="B2423"/>
      <c r="C2423"/>
      <c r="D2423"/>
      <c r="E2423"/>
      <c r="F2423"/>
      <c r="G2423"/>
      <c r="H2423"/>
      <c r="I2423"/>
      <c r="J2423"/>
      <c r="K2423"/>
      <c r="L2423"/>
    </row>
    <row r="2424" spans="1:12" ht="22.95" customHeight="1" x14ac:dyDescent="0.25">
      <c r="A2424"/>
      <c r="B2424"/>
      <c r="C2424"/>
      <c r="D2424"/>
      <c r="E2424"/>
      <c r="F2424"/>
      <c r="G2424"/>
      <c r="H2424"/>
      <c r="I2424"/>
      <c r="J2424"/>
      <c r="K2424"/>
      <c r="L2424"/>
    </row>
    <row r="2425" spans="1:12" ht="22.95" customHeight="1" x14ac:dyDescent="0.25">
      <c r="A2425"/>
      <c r="B2425"/>
      <c r="C2425"/>
      <c r="D2425"/>
      <c r="E2425"/>
      <c r="F2425"/>
      <c r="G2425"/>
      <c r="H2425"/>
      <c r="I2425"/>
      <c r="J2425"/>
      <c r="K2425"/>
      <c r="L2425"/>
    </row>
    <row r="2426" spans="1:12" ht="22.95" customHeight="1" x14ac:dyDescent="0.25">
      <c r="A2426"/>
      <c r="B2426"/>
      <c r="C2426"/>
      <c r="D2426"/>
      <c r="E2426"/>
      <c r="F2426"/>
      <c r="G2426"/>
      <c r="H2426"/>
      <c r="I2426"/>
      <c r="J2426"/>
      <c r="K2426"/>
      <c r="L2426"/>
    </row>
    <row r="2427" spans="1:12" ht="22.95" customHeight="1" x14ac:dyDescent="0.25">
      <c r="A2427"/>
      <c r="B2427"/>
      <c r="C2427"/>
      <c r="D2427"/>
      <c r="E2427"/>
      <c r="F2427"/>
      <c r="G2427"/>
      <c r="H2427"/>
      <c r="I2427"/>
      <c r="J2427"/>
      <c r="K2427"/>
      <c r="L2427"/>
    </row>
    <row r="2428" spans="1:12" ht="22.95" customHeight="1" x14ac:dyDescent="0.25">
      <c r="A2428"/>
      <c r="B2428"/>
      <c r="C2428"/>
      <c r="D2428"/>
      <c r="E2428"/>
      <c r="F2428"/>
      <c r="G2428"/>
      <c r="H2428"/>
      <c r="I2428"/>
      <c r="J2428"/>
      <c r="K2428"/>
      <c r="L2428"/>
    </row>
    <row r="2429" spans="1:12" ht="22.95" customHeight="1" x14ac:dyDescent="0.25">
      <c r="A2429"/>
      <c r="B2429"/>
      <c r="C2429"/>
      <c r="D2429"/>
      <c r="E2429"/>
      <c r="F2429"/>
      <c r="G2429"/>
      <c r="H2429"/>
      <c r="I2429"/>
      <c r="J2429"/>
      <c r="K2429"/>
      <c r="L2429"/>
    </row>
    <row r="2430" spans="1:12" ht="22.95" customHeight="1" x14ac:dyDescent="0.25">
      <c r="A2430"/>
      <c r="B2430"/>
      <c r="C2430"/>
      <c r="D2430"/>
      <c r="E2430"/>
      <c r="F2430"/>
      <c r="G2430"/>
      <c r="H2430"/>
      <c r="I2430"/>
      <c r="J2430"/>
      <c r="K2430"/>
      <c r="L2430"/>
    </row>
    <row r="2431" spans="1:12" ht="22.95" customHeight="1" x14ac:dyDescent="0.25">
      <c r="A2431"/>
      <c r="B2431"/>
      <c r="C2431"/>
      <c r="D2431"/>
      <c r="E2431"/>
      <c r="F2431"/>
      <c r="G2431"/>
      <c r="H2431"/>
      <c r="I2431"/>
      <c r="J2431"/>
      <c r="K2431"/>
      <c r="L2431"/>
    </row>
    <row r="2432" spans="1:12" ht="22.95" customHeight="1" x14ac:dyDescent="0.25">
      <c r="A2432"/>
      <c r="B2432"/>
      <c r="C2432"/>
      <c r="D2432"/>
      <c r="E2432"/>
      <c r="F2432"/>
      <c r="G2432"/>
      <c r="H2432"/>
      <c r="I2432"/>
      <c r="J2432"/>
      <c r="K2432"/>
      <c r="L2432"/>
    </row>
    <row r="2433" spans="1:12" ht="22.95" customHeight="1" x14ac:dyDescent="0.25">
      <c r="A2433"/>
      <c r="B2433"/>
      <c r="C2433"/>
      <c r="D2433"/>
      <c r="E2433"/>
      <c r="F2433"/>
      <c r="G2433"/>
      <c r="H2433"/>
      <c r="I2433"/>
      <c r="J2433"/>
      <c r="K2433"/>
      <c r="L2433"/>
    </row>
    <row r="2434" spans="1:12" ht="22.95" customHeight="1" x14ac:dyDescent="0.25">
      <c r="A2434"/>
      <c r="B2434"/>
      <c r="C2434"/>
      <c r="D2434"/>
      <c r="E2434"/>
      <c r="F2434"/>
      <c r="G2434"/>
      <c r="H2434"/>
      <c r="I2434"/>
      <c r="J2434"/>
      <c r="K2434"/>
      <c r="L2434"/>
    </row>
    <row r="2435" spans="1:12" ht="22.95" customHeight="1" x14ac:dyDescent="0.25">
      <c r="A2435"/>
      <c r="B2435"/>
      <c r="C2435"/>
      <c r="D2435"/>
      <c r="E2435"/>
      <c r="F2435"/>
      <c r="G2435"/>
      <c r="H2435"/>
      <c r="I2435"/>
      <c r="J2435"/>
      <c r="K2435"/>
      <c r="L2435"/>
    </row>
    <row r="2436" spans="1:12" ht="22.95" customHeight="1" x14ac:dyDescent="0.25">
      <c r="A2436"/>
      <c r="B2436"/>
      <c r="C2436"/>
      <c r="D2436"/>
      <c r="E2436"/>
      <c r="F2436"/>
      <c r="G2436"/>
      <c r="H2436"/>
      <c r="I2436"/>
      <c r="J2436"/>
      <c r="K2436"/>
      <c r="L2436"/>
    </row>
    <row r="2437" spans="1:12" ht="22.95" customHeight="1" x14ac:dyDescent="0.25">
      <c r="A2437"/>
      <c r="B2437"/>
      <c r="C2437"/>
      <c r="D2437"/>
      <c r="E2437"/>
      <c r="F2437"/>
      <c r="G2437"/>
      <c r="H2437"/>
      <c r="I2437"/>
      <c r="J2437"/>
      <c r="K2437"/>
      <c r="L2437"/>
    </row>
    <row r="2438" spans="1:12" ht="22.95" customHeight="1" x14ac:dyDescent="0.25">
      <c r="A2438"/>
      <c r="B2438"/>
      <c r="C2438"/>
      <c r="D2438"/>
      <c r="E2438"/>
      <c r="F2438"/>
      <c r="G2438"/>
      <c r="H2438"/>
      <c r="I2438"/>
      <c r="J2438"/>
      <c r="K2438"/>
      <c r="L2438"/>
    </row>
    <row r="2439" spans="1:12" ht="100.2" customHeight="1" x14ac:dyDescent="0.25">
      <c r="A2439"/>
      <c r="B2439"/>
      <c r="C2439"/>
      <c r="D2439"/>
      <c r="E2439"/>
      <c r="F2439"/>
      <c r="G2439"/>
      <c r="H2439"/>
      <c r="I2439"/>
      <c r="J2439"/>
      <c r="K2439"/>
      <c r="L2439"/>
    </row>
    <row r="2440" spans="1:12" ht="22.95" customHeight="1" x14ac:dyDescent="0.25">
      <c r="A2440"/>
      <c r="B2440"/>
      <c r="C2440"/>
      <c r="D2440"/>
      <c r="E2440"/>
      <c r="F2440"/>
      <c r="G2440"/>
      <c r="H2440"/>
      <c r="I2440"/>
      <c r="J2440"/>
      <c r="K2440"/>
      <c r="L2440"/>
    </row>
    <row r="2441" spans="1:12" ht="22.95" customHeight="1" x14ac:dyDescent="0.25">
      <c r="A2441"/>
      <c r="B2441"/>
      <c r="C2441"/>
      <c r="D2441"/>
      <c r="E2441"/>
      <c r="F2441"/>
      <c r="G2441"/>
      <c r="H2441"/>
      <c r="I2441"/>
      <c r="J2441"/>
      <c r="K2441"/>
      <c r="L2441"/>
    </row>
    <row r="2442" spans="1:12" ht="22.95" customHeight="1" x14ac:dyDescent="0.25">
      <c r="A2442"/>
      <c r="B2442"/>
      <c r="C2442"/>
      <c r="D2442"/>
      <c r="E2442"/>
      <c r="F2442"/>
      <c r="G2442"/>
      <c r="H2442"/>
      <c r="I2442"/>
      <c r="J2442"/>
      <c r="K2442"/>
      <c r="L2442"/>
    </row>
    <row r="2443" spans="1:12" ht="22.95" customHeight="1" x14ac:dyDescent="0.25">
      <c r="A2443"/>
      <c r="B2443"/>
      <c r="C2443"/>
      <c r="D2443"/>
      <c r="E2443"/>
      <c r="F2443"/>
      <c r="G2443"/>
      <c r="H2443"/>
      <c r="I2443"/>
      <c r="J2443"/>
      <c r="K2443"/>
      <c r="L2443"/>
    </row>
    <row r="2444" spans="1:12" ht="22.95" customHeight="1" x14ac:dyDescent="0.25">
      <c r="A2444"/>
      <c r="B2444"/>
      <c r="C2444"/>
      <c r="D2444"/>
      <c r="E2444"/>
      <c r="F2444"/>
      <c r="G2444"/>
      <c r="H2444"/>
      <c r="I2444"/>
      <c r="J2444"/>
      <c r="K2444"/>
      <c r="L2444"/>
    </row>
    <row r="2445" spans="1:12" ht="22.95" customHeight="1" x14ac:dyDescent="0.25">
      <c r="A2445"/>
      <c r="B2445"/>
      <c r="C2445"/>
      <c r="D2445"/>
      <c r="E2445"/>
      <c r="F2445"/>
      <c r="G2445"/>
      <c r="H2445"/>
      <c r="I2445"/>
      <c r="J2445"/>
      <c r="K2445"/>
      <c r="L2445"/>
    </row>
    <row r="2446" spans="1:12" ht="22.95" customHeight="1" x14ac:dyDescent="0.25">
      <c r="A2446"/>
      <c r="B2446"/>
      <c r="C2446"/>
      <c r="D2446"/>
      <c r="E2446"/>
      <c r="F2446"/>
      <c r="G2446"/>
      <c r="H2446"/>
      <c r="I2446"/>
      <c r="J2446"/>
      <c r="K2446"/>
      <c r="L2446"/>
    </row>
    <row r="2447" spans="1:12" ht="22.95" customHeight="1" x14ac:dyDescent="0.25">
      <c r="A2447"/>
      <c r="B2447"/>
      <c r="C2447"/>
      <c r="D2447"/>
      <c r="E2447"/>
      <c r="F2447"/>
      <c r="G2447"/>
      <c r="H2447"/>
      <c r="I2447"/>
      <c r="J2447"/>
      <c r="K2447"/>
      <c r="L2447"/>
    </row>
    <row r="2448" spans="1:12" ht="22.95" customHeight="1" x14ac:dyDescent="0.25">
      <c r="A2448"/>
      <c r="B2448"/>
      <c r="C2448"/>
      <c r="D2448"/>
      <c r="E2448"/>
      <c r="F2448"/>
      <c r="G2448"/>
      <c r="H2448"/>
      <c r="I2448"/>
      <c r="J2448"/>
      <c r="K2448"/>
      <c r="L2448"/>
    </row>
    <row r="2449" spans="1:12" ht="22.95" customHeight="1" x14ac:dyDescent="0.25">
      <c r="A2449"/>
      <c r="B2449"/>
      <c r="C2449"/>
      <c r="D2449"/>
      <c r="E2449"/>
      <c r="F2449"/>
      <c r="G2449"/>
      <c r="H2449"/>
      <c r="I2449"/>
      <c r="J2449"/>
      <c r="K2449"/>
      <c r="L2449"/>
    </row>
    <row r="2450" spans="1:12" ht="22.95" customHeight="1" x14ac:dyDescent="0.25">
      <c r="A2450"/>
      <c r="B2450"/>
      <c r="C2450"/>
      <c r="D2450"/>
      <c r="E2450"/>
      <c r="F2450"/>
      <c r="G2450"/>
      <c r="H2450"/>
      <c r="I2450"/>
      <c r="J2450"/>
      <c r="K2450"/>
      <c r="L2450"/>
    </row>
    <row r="2451" spans="1:12" ht="22.95" customHeight="1" x14ac:dyDescent="0.25">
      <c r="A2451"/>
      <c r="B2451"/>
      <c r="C2451"/>
      <c r="D2451"/>
      <c r="E2451"/>
      <c r="F2451"/>
      <c r="G2451"/>
      <c r="H2451"/>
      <c r="I2451"/>
      <c r="J2451"/>
      <c r="K2451"/>
      <c r="L2451"/>
    </row>
    <row r="2452" spans="1:12" ht="22.95" customHeight="1" x14ac:dyDescent="0.25">
      <c r="A2452"/>
      <c r="B2452"/>
      <c r="C2452"/>
      <c r="D2452"/>
      <c r="E2452"/>
      <c r="F2452"/>
      <c r="G2452"/>
      <c r="H2452"/>
      <c r="I2452"/>
      <c r="J2452"/>
      <c r="K2452"/>
      <c r="L2452"/>
    </row>
    <row r="2453" spans="1:12" ht="22.95" customHeight="1" x14ac:dyDescent="0.25">
      <c r="A2453"/>
      <c r="B2453"/>
      <c r="C2453"/>
      <c r="D2453"/>
      <c r="E2453"/>
      <c r="F2453"/>
      <c r="G2453"/>
      <c r="H2453"/>
      <c r="I2453"/>
      <c r="J2453"/>
      <c r="K2453"/>
      <c r="L2453"/>
    </row>
    <row r="2454" spans="1:12" ht="22.95" customHeight="1" x14ac:dyDescent="0.25">
      <c r="A2454"/>
      <c r="B2454"/>
      <c r="C2454"/>
      <c r="D2454"/>
      <c r="E2454"/>
      <c r="F2454"/>
      <c r="G2454"/>
      <c r="H2454"/>
      <c r="I2454"/>
      <c r="J2454"/>
      <c r="K2454"/>
      <c r="L2454"/>
    </row>
    <row r="2455" spans="1:12" ht="22.95" customHeight="1" x14ac:dyDescent="0.25">
      <c r="A2455"/>
      <c r="B2455"/>
      <c r="C2455"/>
      <c r="D2455"/>
      <c r="E2455"/>
      <c r="F2455"/>
      <c r="G2455"/>
      <c r="H2455"/>
      <c r="I2455"/>
      <c r="J2455"/>
      <c r="K2455"/>
      <c r="L2455"/>
    </row>
    <row r="2456" spans="1:12" ht="22.95" customHeight="1" x14ac:dyDescent="0.25">
      <c r="A2456"/>
      <c r="B2456"/>
      <c r="C2456"/>
      <c r="D2456"/>
      <c r="E2456"/>
      <c r="F2456"/>
      <c r="G2456"/>
      <c r="H2456"/>
      <c r="I2456"/>
      <c r="J2456"/>
      <c r="K2456"/>
      <c r="L2456"/>
    </row>
    <row r="2457" spans="1:12" ht="22.95" customHeight="1" x14ac:dyDescent="0.25">
      <c r="A2457"/>
      <c r="B2457"/>
      <c r="C2457"/>
      <c r="D2457"/>
      <c r="E2457"/>
      <c r="F2457"/>
      <c r="G2457"/>
      <c r="H2457"/>
      <c r="I2457"/>
      <c r="J2457"/>
      <c r="K2457"/>
      <c r="L2457"/>
    </row>
    <row r="2458" spans="1:12" ht="22.95" customHeight="1" x14ac:dyDescent="0.25">
      <c r="A2458"/>
      <c r="B2458"/>
      <c r="C2458"/>
      <c r="D2458"/>
      <c r="E2458"/>
      <c r="F2458"/>
      <c r="G2458"/>
      <c r="H2458"/>
      <c r="I2458"/>
      <c r="J2458"/>
      <c r="K2458"/>
      <c r="L2458"/>
    </row>
    <row r="2459" spans="1:12" ht="22.95" customHeight="1" x14ac:dyDescent="0.25">
      <c r="A2459"/>
      <c r="B2459"/>
      <c r="C2459"/>
      <c r="D2459"/>
      <c r="E2459"/>
      <c r="F2459"/>
      <c r="G2459"/>
      <c r="H2459"/>
      <c r="I2459"/>
      <c r="J2459"/>
      <c r="K2459"/>
      <c r="L2459"/>
    </row>
    <row r="2460" spans="1:12" ht="22.95" customHeight="1" x14ac:dyDescent="0.25">
      <c r="A2460"/>
      <c r="B2460"/>
      <c r="C2460"/>
      <c r="D2460"/>
      <c r="E2460"/>
      <c r="F2460"/>
      <c r="G2460"/>
      <c r="H2460"/>
      <c r="I2460"/>
      <c r="J2460"/>
      <c r="K2460"/>
      <c r="L2460"/>
    </row>
    <row r="2461" spans="1:12" ht="22.95" customHeight="1" x14ac:dyDescent="0.25">
      <c r="A2461"/>
      <c r="B2461"/>
      <c r="C2461"/>
      <c r="D2461"/>
      <c r="E2461"/>
      <c r="F2461"/>
      <c r="G2461"/>
      <c r="H2461"/>
      <c r="I2461"/>
      <c r="J2461"/>
      <c r="K2461"/>
      <c r="L2461"/>
    </row>
    <row r="2462" spans="1:12" ht="22.95" customHeight="1" x14ac:dyDescent="0.25">
      <c r="A2462"/>
      <c r="B2462"/>
      <c r="C2462"/>
      <c r="D2462"/>
      <c r="E2462"/>
      <c r="F2462"/>
      <c r="G2462"/>
      <c r="H2462"/>
      <c r="I2462"/>
      <c r="J2462"/>
      <c r="K2462"/>
      <c r="L2462"/>
    </row>
    <row r="2463" spans="1:12" ht="22.95" customHeight="1" x14ac:dyDescent="0.25">
      <c r="A2463"/>
      <c r="B2463"/>
      <c r="C2463"/>
      <c r="D2463"/>
      <c r="E2463"/>
      <c r="F2463"/>
      <c r="G2463"/>
      <c r="H2463"/>
      <c r="I2463"/>
      <c r="J2463"/>
      <c r="K2463"/>
      <c r="L2463"/>
    </row>
    <row r="2464" spans="1:12" ht="22.95" customHeight="1" x14ac:dyDescent="0.25">
      <c r="A2464"/>
      <c r="B2464"/>
      <c r="C2464"/>
      <c r="D2464"/>
      <c r="E2464"/>
      <c r="F2464"/>
      <c r="G2464"/>
      <c r="H2464"/>
      <c r="I2464"/>
      <c r="J2464"/>
      <c r="K2464"/>
      <c r="L2464"/>
    </row>
    <row r="2465" spans="1:12" ht="22.95" customHeight="1" x14ac:dyDescent="0.25">
      <c r="A2465"/>
      <c r="B2465"/>
      <c r="C2465"/>
      <c r="D2465"/>
      <c r="E2465"/>
      <c r="F2465"/>
      <c r="G2465"/>
      <c r="H2465"/>
      <c r="I2465"/>
      <c r="J2465"/>
      <c r="K2465"/>
      <c r="L2465"/>
    </row>
    <row r="2466" spans="1:12" ht="22.95" customHeight="1" x14ac:dyDescent="0.25">
      <c r="A2466"/>
      <c r="B2466"/>
      <c r="C2466"/>
      <c r="D2466"/>
      <c r="E2466"/>
      <c r="F2466"/>
      <c r="G2466"/>
      <c r="H2466"/>
      <c r="I2466"/>
      <c r="J2466"/>
      <c r="K2466"/>
      <c r="L2466"/>
    </row>
    <row r="2467" spans="1:12" ht="22.95" customHeight="1" x14ac:dyDescent="0.25">
      <c r="A2467"/>
      <c r="B2467"/>
      <c r="C2467"/>
      <c r="D2467"/>
      <c r="E2467"/>
      <c r="F2467"/>
      <c r="G2467"/>
      <c r="H2467"/>
      <c r="I2467"/>
      <c r="J2467"/>
      <c r="K2467"/>
      <c r="L2467"/>
    </row>
    <row r="2468" spans="1:12" ht="22.95" customHeight="1" x14ac:dyDescent="0.25">
      <c r="A2468"/>
      <c r="B2468"/>
      <c r="C2468"/>
      <c r="D2468"/>
      <c r="E2468"/>
      <c r="F2468"/>
      <c r="G2468"/>
      <c r="H2468"/>
      <c r="I2468"/>
      <c r="J2468"/>
      <c r="K2468"/>
      <c r="L2468"/>
    </row>
    <row r="2469" spans="1:12" ht="22.95" customHeight="1" x14ac:dyDescent="0.25">
      <c r="A2469"/>
      <c r="B2469"/>
      <c r="C2469"/>
      <c r="D2469"/>
      <c r="E2469"/>
      <c r="F2469"/>
      <c r="G2469"/>
      <c r="H2469"/>
      <c r="I2469"/>
      <c r="J2469"/>
      <c r="K2469"/>
      <c r="L2469"/>
    </row>
    <row r="2470" spans="1:12" ht="22.95" customHeight="1" x14ac:dyDescent="0.25">
      <c r="A2470"/>
      <c r="B2470"/>
      <c r="C2470"/>
      <c r="D2470"/>
      <c r="E2470"/>
      <c r="F2470"/>
      <c r="G2470"/>
      <c r="H2470"/>
      <c r="I2470"/>
      <c r="J2470"/>
      <c r="K2470"/>
      <c r="L2470"/>
    </row>
    <row r="2471" spans="1:12" ht="22.95" customHeight="1" x14ac:dyDescent="0.25">
      <c r="A2471"/>
      <c r="B2471"/>
      <c r="C2471"/>
      <c r="D2471"/>
      <c r="E2471"/>
      <c r="F2471"/>
      <c r="G2471"/>
      <c r="H2471"/>
      <c r="I2471"/>
      <c r="J2471"/>
      <c r="K2471"/>
      <c r="L2471"/>
    </row>
    <row r="2472" spans="1:12" ht="22.95" customHeight="1" x14ac:dyDescent="0.25">
      <c r="A2472"/>
      <c r="B2472"/>
      <c r="C2472"/>
      <c r="D2472"/>
      <c r="E2472"/>
      <c r="F2472"/>
      <c r="G2472"/>
      <c r="H2472"/>
      <c r="I2472"/>
      <c r="J2472"/>
      <c r="K2472"/>
      <c r="L2472"/>
    </row>
    <row r="2473" spans="1:12" ht="22.95" customHeight="1" x14ac:dyDescent="0.25">
      <c r="A2473"/>
      <c r="B2473"/>
      <c r="C2473"/>
      <c r="D2473"/>
      <c r="E2473"/>
      <c r="F2473"/>
      <c r="G2473"/>
      <c r="H2473"/>
      <c r="I2473"/>
      <c r="J2473"/>
      <c r="K2473"/>
      <c r="L2473"/>
    </row>
    <row r="2474" spans="1:12" ht="22.95" customHeight="1" x14ac:dyDescent="0.25">
      <c r="A2474"/>
      <c r="B2474"/>
      <c r="C2474"/>
      <c r="D2474"/>
      <c r="E2474"/>
      <c r="F2474"/>
      <c r="G2474"/>
      <c r="H2474"/>
      <c r="I2474"/>
      <c r="J2474"/>
      <c r="K2474"/>
      <c r="L2474"/>
    </row>
    <row r="2475" spans="1:12" ht="22.95" customHeight="1" x14ac:dyDescent="0.25">
      <c r="A2475"/>
      <c r="B2475"/>
      <c r="C2475"/>
      <c r="D2475"/>
      <c r="E2475"/>
      <c r="F2475"/>
      <c r="G2475"/>
      <c r="H2475"/>
      <c r="I2475"/>
      <c r="J2475"/>
      <c r="K2475"/>
      <c r="L2475"/>
    </row>
    <row r="2476" spans="1:12" ht="22.95" customHeight="1" x14ac:dyDescent="0.25">
      <c r="A2476"/>
      <c r="B2476"/>
      <c r="C2476"/>
      <c r="D2476"/>
      <c r="E2476"/>
      <c r="F2476"/>
      <c r="G2476"/>
      <c r="H2476"/>
      <c r="I2476"/>
      <c r="J2476"/>
      <c r="K2476"/>
      <c r="L2476"/>
    </row>
    <row r="2477" spans="1:12" ht="22.95" customHeight="1" x14ac:dyDescent="0.25">
      <c r="A2477"/>
      <c r="B2477"/>
      <c r="C2477"/>
      <c r="D2477"/>
      <c r="E2477"/>
      <c r="F2477"/>
      <c r="G2477"/>
      <c r="H2477"/>
      <c r="I2477"/>
      <c r="J2477"/>
      <c r="K2477"/>
      <c r="L2477"/>
    </row>
    <row r="2478" spans="1:12" ht="22.95" customHeight="1" x14ac:dyDescent="0.25">
      <c r="A2478"/>
      <c r="B2478"/>
      <c r="C2478"/>
      <c r="D2478"/>
      <c r="E2478"/>
      <c r="F2478"/>
      <c r="G2478"/>
      <c r="H2478"/>
      <c r="I2478"/>
      <c r="J2478"/>
      <c r="K2478"/>
      <c r="L2478"/>
    </row>
    <row r="2479" spans="1:12" ht="22.95" customHeight="1" x14ac:dyDescent="0.25">
      <c r="A2479"/>
      <c r="B2479"/>
      <c r="C2479"/>
      <c r="D2479"/>
      <c r="E2479"/>
      <c r="F2479"/>
      <c r="G2479"/>
      <c r="H2479"/>
      <c r="I2479"/>
      <c r="J2479"/>
      <c r="K2479"/>
      <c r="L2479"/>
    </row>
    <row r="2480" spans="1:12" ht="22.95" customHeight="1" x14ac:dyDescent="0.25">
      <c r="A2480"/>
      <c r="B2480"/>
      <c r="C2480"/>
      <c r="D2480"/>
      <c r="E2480"/>
      <c r="F2480"/>
      <c r="G2480"/>
      <c r="H2480"/>
      <c r="I2480"/>
      <c r="J2480"/>
      <c r="K2480"/>
      <c r="L2480"/>
    </row>
    <row r="2481" spans="1:12" ht="22.95" customHeight="1" x14ac:dyDescent="0.25">
      <c r="A2481"/>
      <c r="B2481"/>
      <c r="C2481"/>
      <c r="D2481"/>
      <c r="E2481"/>
      <c r="F2481"/>
      <c r="G2481"/>
      <c r="H2481"/>
      <c r="I2481"/>
      <c r="J2481"/>
      <c r="K2481"/>
      <c r="L2481"/>
    </row>
    <row r="2482" spans="1:12" ht="22.95" customHeight="1" x14ac:dyDescent="0.25">
      <c r="A2482"/>
      <c r="B2482"/>
      <c r="C2482"/>
      <c r="D2482"/>
      <c r="E2482"/>
      <c r="F2482"/>
      <c r="G2482"/>
      <c r="H2482"/>
      <c r="I2482"/>
      <c r="J2482"/>
      <c r="K2482"/>
      <c r="L2482"/>
    </row>
    <row r="2483" spans="1:12" ht="22.95" customHeight="1" x14ac:dyDescent="0.25">
      <c r="A2483"/>
      <c r="B2483"/>
      <c r="C2483"/>
      <c r="D2483"/>
      <c r="E2483"/>
      <c r="F2483"/>
      <c r="G2483"/>
      <c r="H2483"/>
      <c r="I2483"/>
      <c r="J2483"/>
      <c r="K2483"/>
      <c r="L2483"/>
    </row>
    <row r="2484" spans="1:12" ht="22.95" customHeight="1" x14ac:dyDescent="0.25">
      <c r="A2484"/>
      <c r="B2484"/>
      <c r="C2484"/>
      <c r="D2484"/>
      <c r="E2484"/>
      <c r="F2484"/>
      <c r="G2484"/>
      <c r="H2484"/>
      <c r="I2484"/>
      <c r="J2484"/>
      <c r="K2484"/>
      <c r="L2484"/>
    </row>
    <row r="2485" spans="1:12" ht="22.95" customHeight="1" x14ac:dyDescent="0.25">
      <c r="A2485"/>
      <c r="B2485"/>
      <c r="C2485"/>
      <c r="D2485"/>
      <c r="E2485"/>
      <c r="F2485"/>
      <c r="G2485"/>
      <c r="H2485"/>
      <c r="I2485"/>
      <c r="J2485"/>
      <c r="K2485"/>
      <c r="L2485"/>
    </row>
    <row r="2486" spans="1:12" ht="22.95" customHeight="1" x14ac:dyDescent="0.25">
      <c r="A2486"/>
      <c r="B2486"/>
      <c r="C2486"/>
      <c r="D2486"/>
      <c r="E2486"/>
      <c r="F2486"/>
      <c r="G2486"/>
      <c r="H2486"/>
      <c r="I2486"/>
      <c r="J2486"/>
      <c r="K2486"/>
      <c r="L2486"/>
    </row>
    <row r="2487" spans="1:12" ht="22.95" customHeight="1" x14ac:dyDescent="0.25">
      <c r="A2487"/>
      <c r="B2487"/>
      <c r="C2487"/>
      <c r="D2487"/>
      <c r="E2487"/>
      <c r="F2487"/>
      <c r="G2487"/>
      <c r="H2487"/>
      <c r="I2487"/>
      <c r="J2487"/>
      <c r="K2487"/>
      <c r="L2487"/>
    </row>
    <row r="2488" spans="1:12" ht="22.95" customHeight="1" x14ac:dyDescent="0.25">
      <c r="A2488"/>
      <c r="B2488"/>
      <c r="C2488"/>
      <c r="D2488"/>
      <c r="E2488"/>
      <c r="F2488"/>
      <c r="G2488"/>
      <c r="H2488"/>
      <c r="I2488"/>
      <c r="J2488"/>
      <c r="K2488"/>
      <c r="L2488"/>
    </row>
    <row r="2489" spans="1:12" ht="22.95" customHeight="1" x14ac:dyDescent="0.25">
      <c r="A2489"/>
      <c r="B2489"/>
      <c r="C2489"/>
      <c r="D2489"/>
      <c r="E2489"/>
      <c r="F2489"/>
      <c r="G2489"/>
      <c r="H2489"/>
      <c r="I2489"/>
      <c r="J2489"/>
      <c r="K2489"/>
      <c r="L2489"/>
    </row>
    <row r="2490" spans="1:12" ht="22.95" customHeight="1" x14ac:dyDescent="0.25">
      <c r="A2490"/>
      <c r="B2490"/>
      <c r="C2490"/>
      <c r="D2490"/>
      <c r="E2490"/>
      <c r="F2490"/>
      <c r="G2490"/>
      <c r="H2490"/>
      <c r="I2490"/>
      <c r="J2490"/>
      <c r="K2490"/>
      <c r="L2490"/>
    </row>
    <row r="2491" spans="1:12" ht="22.95" customHeight="1" x14ac:dyDescent="0.25">
      <c r="A2491"/>
      <c r="B2491"/>
      <c r="C2491"/>
      <c r="D2491"/>
      <c r="E2491"/>
      <c r="F2491"/>
      <c r="G2491"/>
      <c r="H2491"/>
      <c r="I2491"/>
      <c r="J2491"/>
      <c r="K2491"/>
      <c r="L2491"/>
    </row>
    <row r="2492" spans="1:12" ht="22.95" customHeight="1" x14ac:dyDescent="0.25">
      <c r="A2492"/>
      <c r="B2492"/>
      <c r="C2492"/>
      <c r="D2492"/>
      <c r="E2492"/>
      <c r="F2492"/>
      <c r="G2492"/>
      <c r="H2492"/>
      <c r="I2492"/>
      <c r="J2492"/>
      <c r="K2492"/>
      <c r="L2492"/>
    </row>
    <row r="2493" spans="1:12" ht="22.95" customHeight="1" x14ac:dyDescent="0.25">
      <c r="A2493"/>
      <c r="B2493"/>
      <c r="C2493"/>
      <c r="D2493"/>
      <c r="E2493"/>
      <c r="F2493"/>
      <c r="G2493"/>
      <c r="H2493"/>
      <c r="I2493"/>
      <c r="J2493"/>
      <c r="K2493"/>
      <c r="L2493"/>
    </row>
    <row r="2494" spans="1:12" ht="22.95" customHeight="1" x14ac:dyDescent="0.25">
      <c r="A2494"/>
      <c r="B2494"/>
      <c r="C2494"/>
      <c r="D2494"/>
      <c r="E2494"/>
      <c r="F2494"/>
      <c r="G2494"/>
      <c r="H2494"/>
      <c r="I2494"/>
      <c r="J2494"/>
      <c r="K2494"/>
      <c r="L2494"/>
    </row>
    <row r="2495" spans="1:12" ht="22.95" customHeight="1" x14ac:dyDescent="0.25">
      <c r="A2495"/>
      <c r="B2495"/>
      <c r="C2495"/>
      <c r="D2495"/>
      <c r="E2495"/>
      <c r="F2495"/>
      <c r="G2495"/>
      <c r="H2495"/>
      <c r="I2495"/>
      <c r="J2495"/>
      <c r="K2495"/>
      <c r="L2495"/>
    </row>
    <row r="2496" spans="1:12" ht="22.95" customHeight="1" x14ac:dyDescent="0.25">
      <c r="A2496"/>
      <c r="B2496"/>
      <c r="C2496"/>
      <c r="D2496"/>
      <c r="E2496"/>
      <c r="F2496"/>
      <c r="G2496"/>
      <c r="H2496"/>
      <c r="I2496"/>
      <c r="J2496"/>
      <c r="K2496"/>
      <c r="L2496"/>
    </row>
    <row r="2497" spans="1:12" ht="22.95" customHeight="1" x14ac:dyDescent="0.25">
      <c r="A2497"/>
      <c r="B2497"/>
      <c r="C2497"/>
      <c r="D2497"/>
      <c r="E2497"/>
      <c r="F2497"/>
      <c r="G2497"/>
      <c r="H2497"/>
      <c r="I2497"/>
      <c r="J2497"/>
      <c r="K2497"/>
      <c r="L2497"/>
    </row>
    <row r="2498" spans="1:12" ht="22.95" customHeight="1" x14ac:dyDescent="0.25">
      <c r="A2498"/>
      <c r="B2498"/>
      <c r="C2498"/>
      <c r="D2498"/>
      <c r="E2498"/>
      <c r="F2498"/>
      <c r="G2498"/>
      <c r="H2498"/>
      <c r="I2498"/>
      <c r="J2498"/>
      <c r="K2498"/>
      <c r="L2498"/>
    </row>
    <row r="2499" spans="1:12" ht="22.95" customHeight="1" x14ac:dyDescent="0.25">
      <c r="A2499"/>
      <c r="B2499"/>
      <c r="C2499"/>
      <c r="D2499"/>
      <c r="E2499"/>
      <c r="F2499"/>
      <c r="G2499"/>
      <c r="H2499"/>
      <c r="I2499"/>
      <c r="J2499"/>
      <c r="K2499"/>
      <c r="L2499"/>
    </row>
    <row r="2500" spans="1:12" ht="22.95" customHeight="1" x14ac:dyDescent="0.25">
      <c r="A2500"/>
      <c r="B2500"/>
      <c r="C2500"/>
      <c r="D2500"/>
      <c r="E2500"/>
      <c r="F2500"/>
      <c r="G2500"/>
      <c r="H2500"/>
      <c r="I2500"/>
      <c r="J2500"/>
      <c r="K2500"/>
      <c r="L2500"/>
    </row>
    <row r="2501" spans="1:12" ht="22.95" customHeight="1" x14ac:dyDescent="0.25">
      <c r="A2501"/>
      <c r="B2501"/>
      <c r="C2501"/>
      <c r="D2501"/>
      <c r="E2501"/>
      <c r="F2501"/>
      <c r="G2501"/>
      <c r="H2501"/>
      <c r="I2501"/>
      <c r="J2501"/>
      <c r="K2501"/>
      <c r="L2501"/>
    </row>
    <row r="2502" spans="1:12" ht="22.95" customHeight="1" x14ac:dyDescent="0.25">
      <c r="A2502"/>
      <c r="B2502"/>
      <c r="C2502"/>
      <c r="D2502"/>
      <c r="E2502"/>
      <c r="F2502"/>
      <c r="G2502"/>
      <c r="H2502"/>
      <c r="I2502"/>
      <c r="J2502"/>
      <c r="K2502"/>
      <c r="L2502"/>
    </row>
    <row r="2503" spans="1:12" ht="22.95" customHeight="1" x14ac:dyDescent="0.25">
      <c r="A2503"/>
      <c r="B2503"/>
      <c r="C2503"/>
      <c r="D2503"/>
      <c r="E2503"/>
      <c r="F2503"/>
      <c r="G2503"/>
      <c r="H2503"/>
      <c r="I2503"/>
      <c r="J2503"/>
      <c r="K2503"/>
      <c r="L2503"/>
    </row>
    <row r="2504" spans="1:12" ht="100.2" customHeight="1" x14ac:dyDescent="0.25">
      <c r="A2504"/>
      <c r="B2504"/>
      <c r="C2504"/>
      <c r="D2504"/>
      <c r="E2504"/>
      <c r="F2504"/>
      <c r="G2504"/>
      <c r="H2504"/>
      <c r="I2504"/>
      <c r="J2504"/>
      <c r="K2504"/>
      <c r="L2504"/>
    </row>
    <row r="2505" spans="1:12" ht="22.95" customHeight="1" x14ac:dyDescent="0.25">
      <c r="A2505"/>
      <c r="B2505"/>
      <c r="C2505"/>
      <c r="D2505"/>
      <c r="E2505"/>
      <c r="F2505"/>
      <c r="G2505"/>
      <c r="H2505"/>
      <c r="I2505"/>
      <c r="J2505"/>
      <c r="K2505"/>
      <c r="L2505"/>
    </row>
    <row r="2506" spans="1:12" ht="22.95" customHeight="1" x14ac:dyDescent="0.25">
      <c r="A2506"/>
      <c r="B2506"/>
      <c r="C2506"/>
      <c r="D2506"/>
      <c r="E2506"/>
      <c r="F2506"/>
      <c r="G2506"/>
      <c r="H2506"/>
      <c r="I2506"/>
      <c r="J2506"/>
      <c r="K2506"/>
      <c r="L2506"/>
    </row>
    <row r="2507" spans="1:12" ht="22.95" customHeight="1" x14ac:dyDescent="0.25">
      <c r="A2507"/>
      <c r="B2507"/>
      <c r="C2507"/>
      <c r="D2507"/>
      <c r="E2507"/>
      <c r="F2507"/>
      <c r="G2507"/>
      <c r="H2507"/>
      <c r="I2507"/>
      <c r="J2507"/>
      <c r="K2507"/>
      <c r="L2507"/>
    </row>
    <row r="2508" spans="1:12" ht="22.95" customHeight="1" x14ac:dyDescent="0.25">
      <c r="A2508"/>
      <c r="B2508"/>
      <c r="C2508"/>
      <c r="D2508"/>
      <c r="E2508"/>
      <c r="F2508"/>
      <c r="G2508"/>
      <c r="H2508"/>
      <c r="I2508"/>
      <c r="J2508"/>
      <c r="K2508"/>
      <c r="L2508"/>
    </row>
    <row r="2509" spans="1:12" ht="22.95" customHeight="1" x14ac:dyDescent="0.25">
      <c r="A2509"/>
      <c r="B2509"/>
      <c r="C2509"/>
      <c r="D2509"/>
      <c r="E2509"/>
      <c r="F2509"/>
      <c r="G2509"/>
      <c r="H2509"/>
      <c r="I2509"/>
      <c r="J2509"/>
      <c r="K2509"/>
      <c r="L2509"/>
    </row>
    <row r="2510" spans="1:12" ht="22.95" customHeight="1" x14ac:dyDescent="0.25">
      <c r="A2510"/>
      <c r="B2510"/>
      <c r="C2510"/>
      <c r="D2510"/>
      <c r="E2510"/>
      <c r="F2510"/>
      <c r="G2510"/>
      <c r="H2510"/>
      <c r="I2510"/>
      <c r="J2510"/>
      <c r="K2510"/>
      <c r="L2510"/>
    </row>
    <row r="2511" spans="1:12" ht="22.95" customHeight="1" x14ac:dyDescent="0.25">
      <c r="A2511"/>
      <c r="B2511"/>
      <c r="C2511"/>
      <c r="D2511"/>
      <c r="E2511"/>
      <c r="F2511"/>
      <c r="G2511"/>
      <c r="H2511"/>
      <c r="I2511"/>
      <c r="J2511"/>
      <c r="K2511"/>
      <c r="L2511"/>
    </row>
    <row r="2512" spans="1:12" ht="22.95" customHeight="1" x14ac:dyDescent="0.25">
      <c r="A2512"/>
      <c r="B2512"/>
      <c r="C2512"/>
      <c r="D2512"/>
      <c r="E2512"/>
      <c r="F2512"/>
      <c r="G2512"/>
      <c r="H2512"/>
      <c r="I2512"/>
      <c r="J2512"/>
      <c r="K2512"/>
      <c r="L2512"/>
    </row>
    <row r="2513" spans="1:12" ht="22.95" customHeight="1" x14ac:dyDescent="0.25">
      <c r="A2513"/>
      <c r="B2513"/>
      <c r="C2513"/>
      <c r="D2513"/>
      <c r="E2513"/>
      <c r="F2513"/>
      <c r="G2513"/>
      <c r="H2513"/>
      <c r="I2513"/>
      <c r="J2513"/>
      <c r="K2513"/>
      <c r="L2513"/>
    </row>
    <row r="2514" spans="1:12" ht="22.95" customHeight="1" x14ac:dyDescent="0.25">
      <c r="A2514"/>
      <c r="B2514"/>
      <c r="C2514"/>
      <c r="D2514"/>
      <c r="E2514"/>
      <c r="F2514"/>
      <c r="G2514"/>
      <c r="H2514"/>
      <c r="I2514"/>
      <c r="J2514"/>
      <c r="K2514"/>
      <c r="L2514"/>
    </row>
    <row r="2515" spans="1:12" ht="22.95" customHeight="1" x14ac:dyDescent="0.25">
      <c r="A2515"/>
      <c r="B2515"/>
      <c r="C2515"/>
      <c r="D2515"/>
      <c r="E2515"/>
      <c r="F2515"/>
      <c r="G2515"/>
      <c r="H2515"/>
      <c r="I2515"/>
      <c r="J2515"/>
      <c r="K2515"/>
      <c r="L2515"/>
    </row>
    <row r="2516" spans="1:12" ht="22.95" customHeight="1" x14ac:dyDescent="0.25">
      <c r="A2516"/>
      <c r="B2516"/>
      <c r="C2516"/>
      <c r="D2516"/>
      <c r="E2516"/>
      <c r="F2516"/>
      <c r="G2516"/>
      <c r="H2516"/>
      <c r="I2516"/>
      <c r="J2516"/>
      <c r="K2516"/>
      <c r="L2516"/>
    </row>
    <row r="2517" spans="1:12" ht="22.95" customHeight="1" x14ac:dyDescent="0.25">
      <c r="A2517"/>
      <c r="B2517"/>
      <c r="C2517"/>
      <c r="D2517"/>
      <c r="E2517"/>
      <c r="F2517"/>
      <c r="G2517"/>
      <c r="H2517"/>
      <c r="I2517"/>
      <c r="J2517"/>
      <c r="K2517"/>
      <c r="L2517"/>
    </row>
    <row r="2518" spans="1:12" ht="22.95" customHeight="1" x14ac:dyDescent="0.25">
      <c r="A2518"/>
      <c r="B2518"/>
      <c r="C2518"/>
      <c r="D2518"/>
      <c r="E2518"/>
      <c r="F2518"/>
      <c r="G2518"/>
      <c r="H2518"/>
      <c r="I2518"/>
      <c r="J2518"/>
      <c r="K2518"/>
      <c r="L2518"/>
    </row>
    <row r="2519" spans="1:12" ht="22.95" customHeight="1" x14ac:dyDescent="0.25">
      <c r="A2519"/>
      <c r="B2519"/>
      <c r="C2519"/>
      <c r="D2519"/>
      <c r="E2519"/>
      <c r="F2519"/>
      <c r="G2519"/>
      <c r="H2519"/>
      <c r="I2519"/>
      <c r="J2519"/>
      <c r="K2519"/>
      <c r="L2519"/>
    </row>
    <row r="2520" spans="1:12" ht="22.95" customHeight="1" x14ac:dyDescent="0.25">
      <c r="A2520"/>
      <c r="B2520"/>
      <c r="C2520"/>
      <c r="D2520"/>
      <c r="E2520"/>
      <c r="F2520"/>
      <c r="G2520"/>
      <c r="H2520"/>
      <c r="I2520"/>
      <c r="J2520"/>
      <c r="K2520"/>
      <c r="L2520"/>
    </row>
    <row r="2521" spans="1:12" ht="22.95" customHeight="1" x14ac:dyDescent="0.25">
      <c r="A2521"/>
      <c r="B2521"/>
      <c r="C2521"/>
      <c r="D2521"/>
      <c r="E2521"/>
      <c r="F2521"/>
      <c r="G2521"/>
      <c r="H2521"/>
      <c r="I2521"/>
      <c r="J2521"/>
      <c r="K2521"/>
      <c r="L2521"/>
    </row>
    <row r="2522" spans="1:12" ht="22.95" customHeight="1" x14ac:dyDescent="0.25">
      <c r="A2522"/>
      <c r="B2522"/>
      <c r="C2522"/>
      <c r="D2522"/>
      <c r="E2522"/>
      <c r="F2522"/>
      <c r="G2522"/>
      <c r="H2522"/>
      <c r="I2522"/>
      <c r="J2522"/>
      <c r="K2522"/>
      <c r="L2522"/>
    </row>
    <row r="2523" spans="1:12" ht="22.95" customHeight="1" x14ac:dyDescent="0.25">
      <c r="A2523"/>
      <c r="B2523"/>
      <c r="C2523"/>
      <c r="D2523"/>
      <c r="E2523"/>
      <c r="F2523"/>
      <c r="G2523"/>
      <c r="H2523"/>
      <c r="I2523"/>
      <c r="J2523"/>
      <c r="K2523"/>
      <c r="L2523"/>
    </row>
    <row r="2524" spans="1:12" ht="22.95" customHeight="1" x14ac:dyDescent="0.25">
      <c r="A2524"/>
      <c r="B2524"/>
      <c r="C2524"/>
      <c r="D2524"/>
      <c r="E2524"/>
      <c r="F2524"/>
      <c r="G2524"/>
      <c r="H2524"/>
      <c r="I2524"/>
      <c r="J2524"/>
      <c r="K2524"/>
      <c r="L2524"/>
    </row>
    <row r="2525" spans="1:12" ht="22.95" customHeight="1" x14ac:dyDescent="0.25">
      <c r="A2525"/>
      <c r="B2525"/>
      <c r="C2525"/>
      <c r="D2525"/>
      <c r="E2525"/>
      <c r="F2525"/>
      <c r="G2525"/>
      <c r="H2525"/>
      <c r="I2525"/>
      <c r="J2525"/>
      <c r="K2525"/>
      <c r="L2525"/>
    </row>
    <row r="2526" spans="1:12" ht="22.95" customHeight="1" x14ac:dyDescent="0.25">
      <c r="A2526"/>
      <c r="B2526"/>
      <c r="C2526"/>
      <c r="D2526"/>
      <c r="E2526"/>
      <c r="F2526"/>
      <c r="G2526"/>
      <c r="H2526"/>
      <c r="I2526"/>
      <c r="J2526"/>
      <c r="K2526"/>
      <c r="L2526"/>
    </row>
    <row r="2527" spans="1:12" ht="22.95" customHeight="1" x14ac:dyDescent="0.25">
      <c r="A2527"/>
      <c r="B2527"/>
      <c r="C2527"/>
      <c r="D2527"/>
      <c r="E2527"/>
      <c r="F2527"/>
      <c r="G2527"/>
      <c r="H2527"/>
      <c r="I2527"/>
      <c r="J2527"/>
      <c r="K2527"/>
      <c r="L2527"/>
    </row>
    <row r="2528" spans="1:12" ht="22.95" customHeight="1" x14ac:dyDescent="0.25">
      <c r="A2528"/>
      <c r="B2528"/>
      <c r="C2528"/>
      <c r="D2528"/>
      <c r="E2528"/>
      <c r="F2528"/>
      <c r="G2528"/>
      <c r="H2528"/>
      <c r="I2528"/>
      <c r="J2528"/>
      <c r="K2528"/>
      <c r="L2528"/>
    </row>
    <row r="2529" spans="1:12" ht="22.95" customHeight="1" x14ac:dyDescent="0.25">
      <c r="A2529"/>
      <c r="B2529"/>
      <c r="C2529"/>
      <c r="D2529"/>
      <c r="E2529"/>
      <c r="F2529"/>
      <c r="G2529"/>
      <c r="H2529"/>
      <c r="I2529"/>
      <c r="J2529"/>
      <c r="K2529"/>
      <c r="L2529"/>
    </row>
    <row r="2530" spans="1:12" ht="22.95" customHeight="1" x14ac:dyDescent="0.25">
      <c r="A2530"/>
      <c r="B2530"/>
      <c r="C2530"/>
      <c r="D2530"/>
      <c r="E2530"/>
      <c r="F2530"/>
      <c r="G2530"/>
      <c r="H2530"/>
      <c r="I2530"/>
      <c r="J2530"/>
      <c r="K2530"/>
      <c r="L2530"/>
    </row>
    <row r="2531" spans="1:12" ht="22.95" customHeight="1" x14ac:dyDescent="0.25">
      <c r="A2531"/>
      <c r="B2531"/>
      <c r="C2531"/>
      <c r="D2531"/>
      <c r="E2531"/>
      <c r="F2531"/>
      <c r="G2531"/>
      <c r="H2531"/>
      <c r="I2531"/>
      <c r="J2531"/>
      <c r="K2531"/>
      <c r="L2531"/>
    </row>
    <row r="2532" spans="1:12" ht="22.95" customHeight="1" x14ac:dyDescent="0.25">
      <c r="A2532"/>
      <c r="B2532"/>
      <c r="C2532"/>
      <c r="D2532"/>
      <c r="E2532"/>
      <c r="F2532"/>
      <c r="G2532"/>
      <c r="H2532"/>
      <c r="I2532"/>
      <c r="J2532"/>
      <c r="K2532"/>
      <c r="L2532"/>
    </row>
    <row r="2533" spans="1:12" ht="22.95" customHeight="1" x14ac:dyDescent="0.25">
      <c r="A2533"/>
      <c r="B2533"/>
      <c r="C2533"/>
      <c r="D2533"/>
      <c r="E2533"/>
      <c r="F2533"/>
      <c r="G2533"/>
      <c r="H2533"/>
      <c r="I2533"/>
      <c r="J2533"/>
      <c r="K2533"/>
      <c r="L2533"/>
    </row>
    <row r="2534" spans="1:12" ht="22.95" customHeight="1" x14ac:dyDescent="0.25">
      <c r="A2534"/>
      <c r="B2534"/>
      <c r="C2534"/>
      <c r="D2534"/>
      <c r="E2534"/>
      <c r="F2534"/>
      <c r="G2534"/>
      <c r="H2534"/>
      <c r="I2534"/>
      <c r="J2534"/>
      <c r="K2534"/>
      <c r="L2534"/>
    </row>
    <row r="2535" spans="1:12" ht="22.95" customHeight="1" x14ac:dyDescent="0.25">
      <c r="A2535"/>
      <c r="B2535"/>
      <c r="C2535"/>
      <c r="D2535"/>
      <c r="E2535"/>
      <c r="F2535"/>
      <c r="G2535"/>
      <c r="H2535"/>
      <c r="I2535"/>
      <c r="J2535"/>
      <c r="K2535"/>
      <c r="L2535"/>
    </row>
    <row r="2536" spans="1:12" ht="22.95" customHeight="1" x14ac:dyDescent="0.25">
      <c r="A2536"/>
      <c r="B2536"/>
      <c r="C2536"/>
      <c r="D2536"/>
      <c r="E2536"/>
      <c r="F2536"/>
      <c r="G2536"/>
      <c r="H2536"/>
      <c r="I2536"/>
      <c r="J2536"/>
      <c r="K2536"/>
      <c r="L2536"/>
    </row>
    <row r="2537" spans="1:12" ht="22.95" customHeight="1" x14ac:dyDescent="0.25">
      <c r="A2537"/>
      <c r="B2537"/>
      <c r="C2537"/>
      <c r="D2537"/>
      <c r="E2537"/>
      <c r="F2537"/>
      <c r="G2537"/>
      <c r="H2537"/>
      <c r="I2537"/>
      <c r="J2537"/>
      <c r="K2537"/>
      <c r="L2537"/>
    </row>
    <row r="2538" spans="1:12" ht="22.95" customHeight="1" x14ac:dyDescent="0.25">
      <c r="A2538"/>
      <c r="B2538"/>
      <c r="C2538"/>
      <c r="D2538"/>
      <c r="E2538"/>
      <c r="F2538"/>
      <c r="G2538"/>
      <c r="H2538"/>
      <c r="I2538"/>
      <c r="J2538"/>
      <c r="K2538"/>
      <c r="L2538"/>
    </row>
    <row r="2539" spans="1:12" ht="22.95" customHeight="1" x14ac:dyDescent="0.25">
      <c r="A2539"/>
      <c r="B2539"/>
      <c r="C2539"/>
      <c r="D2539"/>
      <c r="E2539"/>
      <c r="F2539"/>
      <c r="G2539"/>
      <c r="H2539"/>
      <c r="I2539"/>
      <c r="J2539"/>
      <c r="K2539"/>
      <c r="L2539"/>
    </row>
    <row r="2540" spans="1:12" ht="22.95" customHeight="1" x14ac:dyDescent="0.25">
      <c r="A2540"/>
      <c r="B2540"/>
      <c r="C2540"/>
      <c r="D2540"/>
      <c r="E2540"/>
      <c r="F2540"/>
      <c r="G2540"/>
      <c r="H2540"/>
      <c r="I2540"/>
      <c r="J2540"/>
      <c r="K2540"/>
      <c r="L2540"/>
    </row>
    <row r="2541" spans="1:12" ht="22.95" customHeight="1" x14ac:dyDescent="0.25">
      <c r="A2541"/>
      <c r="B2541"/>
      <c r="C2541"/>
      <c r="D2541"/>
      <c r="E2541"/>
      <c r="F2541"/>
      <c r="G2541"/>
      <c r="H2541"/>
      <c r="I2541"/>
      <c r="J2541"/>
      <c r="K2541"/>
      <c r="L2541"/>
    </row>
    <row r="2542" spans="1:12" ht="22.95" customHeight="1" x14ac:dyDescent="0.25">
      <c r="A2542"/>
      <c r="B2542"/>
      <c r="C2542"/>
      <c r="D2542"/>
      <c r="E2542"/>
      <c r="F2542"/>
      <c r="G2542"/>
      <c r="H2542"/>
      <c r="I2542"/>
      <c r="J2542"/>
      <c r="K2542"/>
      <c r="L2542"/>
    </row>
    <row r="2543" spans="1:12" ht="22.95" customHeight="1" x14ac:dyDescent="0.25">
      <c r="A2543"/>
      <c r="B2543"/>
      <c r="C2543"/>
      <c r="D2543"/>
      <c r="E2543"/>
      <c r="F2543"/>
      <c r="G2543"/>
      <c r="H2543"/>
      <c r="I2543"/>
      <c r="J2543"/>
      <c r="K2543"/>
      <c r="L2543"/>
    </row>
    <row r="2544" spans="1:12" ht="22.95" customHeight="1" x14ac:dyDescent="0.25">
      <c r="A2544"/>
      <c r="B2544"/>
      <c r="C2544"/>
      <c r="D2544"/>
      <c r="E2544"/>
      <c r="F2544"/>
      <c r="G2544"/>
      <c r="H2544"/>
      <c r="I2544"/>
      <c r="J2544"/>
      <c r="K2544"/>
      <c r="L2544"/>
    </row>
    <row r="2545" spans="1:12" ht="22.95" customHeight="1" x14ac:dyDescent="0.25">
      <c r="A2545"/>
      <c r="B2545"/>
      <c r="C2545"/>
      <c r="D2545"/>
      <c r="E2545"/>
      <c r="F2545"/>
      <c r="G2545"/>
      <c r="H2545"/>
      <c r="I2545"/>
      <c r="J2545"/>
      <c r="K2545"/>
      <c r="L2545"/>
    </row>
    <row r="2546" spans="1:12" ht="22.95" customHeight="1" x14ac:dyDescent="0.25">
      <c r="A2546"/>
      <c r="B2546"/>
      <c r="C2546"/>
      <c r="D2546"/>
      <c r="E2546"/>
      <c r="F2546"/>
      <c r="G2546"/>
      <c r="H2546"/>
      <c r="I2546"/>
      <c r="J2546"/>
      <c r="K2546"/>
      <c r="L2546"/>
    </row>
    <row r="2547" spans="1:12" ht="22.95" customHeight="1" x14ac:dyDescent="0.25">
      <c r="A2547"/>
      <c r="B2547"/>
      <c r="C2547"/>
      <c r="D2547"/>
      <c r="E2547"/>
      <c r="F2547"/>
      <c r="G2547"/>
      <c r="H2547"/>
      <c r="I2547"/>
      <c r="J2547"/>
      <c r="K2547"/>
      <c r="L2547"/>
    </row>
    <row r="2548" spans="1:12" ht="22.95" customHeight="1" x14ac:dyDescent="0.25">
      <c r="A2548"/>
      <c r="B2548"/>
      <c r="C2548"/>
      <c r="D2548"/>
      <c r="E2548"/>
      <c r="F2548"/>
      <c r="G2548"/>
      <c r="H2548"/>
      <c r="I2548"/>
      <c r="J2548"/>
      <c r="K2548"/>
      <c r="L2548"/>
    </row>
    <row r="2549" spans="1:12" ht="22.95" customHeight="1" x14ac:dyDescent="0.25">
      <c r="A2549"/>
      <c r="B2549"/>
      <c r="C2549"/>
      <c r="D2549"/>
      <c r="E2549"/>
      <c r="F2549"/>
      <c r="G2549"/>
      <c r="H2549"/>
      <c r="I2549"/>
      <c r="J2549"/>
      <c r="K2549"/>
      <c r="L2549"/>
    </row>
    <row r="2550" spans="1:12" ht="22.95" customHeight="1" x14ac:dyDescent="0.25">
      <c r="A2550"/>
      <c r="B2550"/>
      <c r="C2550"/>
      <c r="D2550"/>
      <c r="E2550"/>
      <c r="F2550"/>
      <c r="G2550"/>
      <c r="H2550"/>
      <c r="I2550"/>
      <c r="J2550"/>
      <c r="K2550"/>
      <c r="L2550"/>
    </row>
    <row r="2551" spans="1:12" ht="22.95" customHeight="1" x14ac:dyDescent="0.25">
      <c r="A2551"/>
      <c r="B2551"/>
      <c r="C2551"/>
      <c r="D2551"/>
      <c r="E2551"/>
      <c r="F2551"/>
      <c r="G2551"/>
      <c r="H2551"/>
      <c r="I2551"/>
      <c r="J2551"/>
      <c r="K2551"/>
      <c r="L2551"/>
    </row>
    <row r="2552" spans="1:12" ht="22.95" customHeight="1" x14ac:dyDescent="0.25">
      <c r="A2552"/>
      <c r="B2552"/>
      <c r="C2552"/>
      <c r="D2552"/>
      <c r="E2552"/>
      <c r="F2552"/>
      <c r="G2552"/>
      <c r="H2552"/>
      <c r="I2552"/>
      <c r="J2552"/>
      <c r="K2552"/>
      <c r="L2552"/>
    </row>
    <row r="2553" spans="1:12" ht="22.95" customHeight="1" x14ac:dyDescent="0.25">
      <c r="A2553"/>
      <c r="B2553"/>
      <c r="C2553"/>
      <c r="D2553"/>
      <c r="E2553"/>
      <c r="F2553"/>
      <c r="G2553"/>
      <c r="H2553"/>
      <c r="I2553"/>
      <c r="J2553"/>
      <c r="K2553"/>
      <c r="L2553"/>
    </row>
    <row r="2554" spans="1:12" ht="22.95" customHeight="1" x14ac:dyDescent="0.25">
      <c r="A2554"/>
      <c r="B2554"/>
      <c r="C2554"/>
      <c r="D2554"/>
      <c r="E2554"/>
      <c r="F2554"/>
      <c r="G2554"/>
      <c r="H2554"/>
      <c r="I2554"/>
      <c r="J2554"/>
      <c r="K2554"/>
      <c r="L2554"/>
    </row>
    <row r="2555" spans="1:12" ht="22.95" customHeight="1" x14ac:dyDescent="0.25">
      <c r="A2555"/>
      <c r="B2555"/>
      <c r="C2555"/>
      <c r="D2555"/>
      <c r="E2555"/>
      <c r="F2555"/>
      <c r="G2555"/>
      <c r="H2555"/>
      <c r="I2555"/>
      <c r="J2555"/>
      <c r="K2555"/>
      <c r="L2555"/>
    </row>
    <row r="2556" spans="1:12" ht="22.95" customHeight="1" x14ac:dyDescent="0.25">
      <c r="A2556"/>
      <c r="B2556"/>
      <c r="C2556"/>
      <c r="D2556"/>
      <c r="E2556"/>
      <c r="F2556"/>
      <c r="G2556"/>
      <c r="H2556"/>
      <c r="I2556"/>
      <c r="J2556"/>
      <c r="K2556"/>
      <c r="L2556"/>
    </row>
    <row r="2557" spans="1:12" ht="22.95" customHeight="1" x14ac:dyDescent="0.25">
      <c r="A2557"/>
      <c r="B2557"/>
      <c r="C2557"/>
      <c r="D2557"/>
      <c r="E2557"/>
      <c r="F2557"/>
      <c r="G2557"/>
      <c r="H2557"/>
      <c r="I2557"/>
      <c r="J2557"/>
      <c r="K2557"/>
      <c r="L2557"/>
    </row>
    <row r="2558" spans="1:12" ht="22.95" customHeight="1" x14ac:dyDescent="0.25">
      <c r="A2558"/>
      <c r="B2558"/>
      <c r="C2558"/>
      <c r="D2558"/>
      <c r="E2558"/>
      <c r="F2558"/>
      <c r="G2558"/>
      <c r="H2558"/>
      <c r="I2558"/>
      <c r="J2558"/>
      <c r="K2558"/>
      <c r="L2558"/>
    </row>
    <row r="2559" spans="1:12" ht="22.95" customHeight="1" x14ac:dyDescent="0.25">
      <c r="A2559"/>
      <c r="B2559"/>
      <c r="C2559"/>
      <c r="D2559"/>
      <c r="E2559"/>
      <c r="F2559"/>
      <c r="G2559"/>
      <c r="H2559"/>
      <c r="I2559"/>
      <c r="J2559"/>
      <c r="K2559"/>
      <c r="L2559"/>
    </row>
    <row r="2560" spans="1:12" ht="22.95" customHeight="1" x14ac:dyDescent="0.25">
      <c r="A2560"/>
      <c r="B2560"/>
      <c r="C2560"/>
      <c r="D2560"/>
      <c r="E2560"/>
      <c r="F2560"/>
      <c r="G2560"/>
      <c r="H2560"/>
      <c r="I2560"/>
      <c r="J2560"/>
      <c r="K2560"/>
      <c r="L2560"/>
    </row>
    <row r="2561" spans="1:12" ht="22.95" customHeight="1" x14ac:dyDescent="0.25">
      <c r="A2561"/>
      <c r="B2561"/>
      <c r="C2561"/>
      <c r="D2561"/>
      <c r="E2561"/>
      <c r="F2561"/>
      <c r="G2561"/>
      <c r="H2561"/>
      <c r="I2561"/>
      <c r="J2561"/>
      <c r="K2561"/>
      <c r="L2561"/>
    </row>
    <row r="2562" spans="1:12" ht="22.95" customHeight="1" x14ac:dyDescent="0.25">
      <c r="A2562"/>
      <c r="B2562"/>
      <c r="C2562"/>
      <c r="D2562"/>
      <c r="E2562"/>
      <c r="F2562"/>
      <c r="G2562"/>
      <c r="H2562"/>
      <c r="I2562"/>
      <c r="J2562"/>
      <c r="K2562"/>
      <c r="L2562"/>
    </row>
    <row r="2563" spans="1:12" ht="22.95" customHeight="1" x14ac:dyDescent="0.25">
      <c r="A2563"/>
      <c r="B2563"/>
      <c r="C2563"/>
      <c r="D2563"/>
      <c r="E2563"/>
      <c r="F2563"/>
      <c r="G2563"/>
      <c r="H2563"/>
      <c r="I2563"/>
      <c r="J2563"/>
      <c r="K2563"/>
      <c r="L2563"/>
    </row>
    <row r="2564" spans="1:12" ht="22.95" customHeight="1" x14ac:dyDescent="0.25">
      <c r="A2564"/>
      <c r="B2564"/>
      <c r="C2564"/>
      <c r="D2564"/>
      <c r="E2564"/>
      <c r="F2564"/>
      <c r="G2564"/>
      <c r="H2564"/>
      <c r="I2564"/>
      <c r="J2564"/>
      <c r="K2564"/>
      <c r="L2564"/>
    </row>
    <row r="2565" spans="1:12" ht="22.95" customHeight="1" x14ac:dyDescent="0.25">
      <c r="A2565"/>
      <c r="B2565"/>
      <c r="C2565"/>
      <c r="D2565"/>
      <c r="E2565"/>
      <c r="F2565"/>
      <c r="G2565"/>
      <c r="H2565"/>
      <c r="I2565"/>
      <c r="J2565"/>
      <c r="K2565"/>
      <c r="L2565"/>
    </row>
    <row r="2566" spans="1:12" ht="22.95" customHeight="1" x14ac:dyDescent="0.25">
      <c r="A2566"/>
      <c r="B2566"/>
      <c r="C2566"/>
      <c r="D2566"/>
      <c r="E2566"/>
      <c r="F2566"/>
      <c r="G2566"/>
      <c r="H2566"/>
      <c r="I2566"/>
      <c r="J2566"/>
      <c r="K2566"/>
      <c r="L2566"/>
    </row>
    <row r="2567" spans="1:12" ht="22.95" customHeight="1" x14ac:dyDescent="0.25">
      <c r="A2567"/>
      <c r="B2567"/>
      <c r="C2567"/>
      <c r="D2567"/>
      <c r="E2567"/>
      <c r="F2567"/>
      <c r="G2567"/>
      <c r="H2567"/>
      <c r="I2567"/>
      <c r="J2567"/>
      <c r="K2567"/>
      <c r="L2567"/>
    </row>
    <row r="2568" spans="1:12" ht="22.95" customHeight="1" x14ac:dyDescent="0.25">
      <c r="A2568"/>
      <c r="B2568"/>
      <c r="C2568"/>
      <c r="D2568"/>
      <c r="E2568"/>
      <c r="F2568"/>
      <c r="G2568"/>
      <c r="H2568"/>
      <c r="I2568"/>
      <c r="J2568"/>
      <c r="K2568"/>
      <c r="L2568"/>
    </row>
    <row r="2569" spans="1:12" ht="100.2" customHeight="1" x14ac:dyDescent="0.25">
      <c r="A2569"/>
      <c r="B2569"/>
      <c r="C2569"/>
      <c r="D2569"/>
      <c r="E2569"/>
      <c r="F2569"/>
      <c r="G2569"/>
      <c r="H2569"/>
      <c r="I2569"/>
      <c r="J2569"/>
      <c r="K2569"/>
      <c r="L2569"/>
    </row>
    <row r="2570" spans="1:12" ht="22.95" customHeight="1" x14ac:dyDescent="0.25">
      <c r="A2570"/>
      <c r="B2570"/>
      <c r="C2570"/>
      <c r="D2570"/>
      <c r="E2570"/>
      <c r="F2570"/>
      <c r="G2570"/>
      <c r="H2570"/>
      <c r="I2570"/>
      <c r="J2570"/>
      <c r="K2570"/>
      <c r="L2570"/>
    </row>
    <row r="2571" spans="1:12" ht="22.95" customHeight="1" x14ac:dyDescent="0.25">
      <c r="A2571"/>
      <c r="B2571"/>
      <c r="C2571"/>
      <c r="D2571"/>
      <c r="E2571"/>
      <c r="F2571"/>
      <c r="G2571"/>
      <c r="H2571"/>
      <c r="I2571"/>
      <c r="J2571"/>
      <c r="K2571"/>
      <c r="L2571"/>
    </row>
    <row r="2572" spans="1:12" ht="22.95" customHeight="1" x14ac:dyDescent="0.25">
      <c r="A2572"/>
      <c r="B2572"/>
      <c r="C2572"/>
      <c r="D2572"/>
      <c r="E2572"/>
      <c r="F2572"/>
      <c r="G2572"/>
      <c r="H2572"/>
      <c r="I2572"/>
      <c r="J2572"/>
      <c r="K2572"/>
      <c r="L2572"/>
    </row>
    <row r="2573" spans="1:12" ht="22.95" customHeight="1" x14ac:dyDescent="0.25">
      <c r="A2573"/>
      <c r="B2573"/>
      <c r="C2573"/>
      <c r="D2573"/>
      <c r="E2573"/>
      <c r="F2573"/>
      <c r="G2573"/>
      <c r="H2573"/>
      <c r="I2573"/>
      <c r="J2573"/>
      <c r="K2573"/>
      <c r="L2573"/>
    </row>
    <row r="2574" spans="1:12" ht="22.95" customHeight="1" x14ac:dyDescent="0.25">
      <c r="A2574"/>
      <c r="B2574"/>
      <c r="C2574"/>
      <c r="D2574"/>
      <c r="E2574"/>
      <c r="F2574"/>
      <c r="G2574"/>
      <c r="H2574"/>
      <c r="I2574"/>
      <c r="J2574"/>
      <c r="K2574"/>
      <c r="L2574"/>
    </row>
    <row r="2575" spans="1:12" ht="22.95" customHeight="1" x14ac:dyDescent="0.25">
      <c r="A2575"/>
      <c r="B2575"/>
      <c r="C2575"/>
      <c r="D2575"/>
      <c r="E2575"/>
      <c r="F2575"/>
      <c r="G2575"/>
      <c r="H2575"/>
      <c r="I2575"/>
      <c r="J2575"/>
      <c r="K2575"/>
      <c r="L2575"/>
    </row>
    <row r="2576" spans="1:12" ht="22.95" customHeight="1" x14ac:dyDescent="0.25">
      <c r="A2576"/>
      <c r="B2576"/>
      <c r="C2576"/>
      <c r="D2576"/>
      <c r="E2576"/>
      <c r="F2576"/>
      <c r="G2576"/>
      <c r="H2576"/>
      <c r="I2576"/>
      <c r="J2576"/>
      <c r="K2576"/>
      <c r="L2576"/>
    </row>
    <row r="2577" spans="1:12" ht="22.95" customHeight="1" x14ac:dyDescent="0.25">
      <c r="A2577"/>
      <c r="B2577"/>
      <c r="C2577"/>
      <c r="D2577"/>
      <c r="E2577"/>
      <c r="F2577"/>
      <c r="G2577"/>
      <c r="H2577"/>
      <c r="I2577"/>
      <c r="J2577"/>
      <c r="K2577"/>
      <c r="L2577"/>
    </row>
    <row r="2578" spans="1:12" ht="22.95" customHeight="1" x14ac:dyDescent="0.25">
      <c r="A2578"/>
      <c r="B2578"/>
      <c r="C2578"/>
      <c r="D2578"/>
      <c r="E2578"/>
      <c r="F2578"/>
      <c r="G2578"/>
      <c r="H2578"/>
      <c r="I2578"/>
      <c r="J2578"/>
      <c r="K2578"/>
      <c r="L2578"/>
    </row>
    <row r="2579" spans="1:12" ht="22.95" customHeight="1" x14ac:dyDescent="0.25">
      <c r="A2579"/>
      <c r="B2579"/>
      <c r="C2579"/>
      <c r="D2579"/>
      <c r="E2579"/>
      <c r="F2579"/>
      <c r="G2579"/>
      <c r="H2579"/>
      <c r="I2579"/>
      <c r="J2579"/>
      <c r="K2579"/>
      <c r="L2579"/>
    </row>
    <row r="2580" spans="1:12" ht="22.95" customHeight="1" x14ac:dyDescent="0.25">
      <c r="A2580"/>
      <c r="B2580"/>
      <c r="C2580"/>
      <c r="D2580"/>
      <c r="E2580"/>
      <c r="F2580"/>
      <c r="G2580"/>
      <c r="H2580"/>
      <c r="I2580"/>
      <c r="J2580"/>
      <c r="K2580"/>
      <c r="L2580"/>
    </row>
    <row r="2581" spans="1:12" ht="22.95" customHeight="1" x14ac:dyDescent="0.25">
      <c r="A2581"/>
      <c r="B2581"/>
      <c r="C2581"/>
      <c r="D2581"/>
      <c r="E2581"/>
      <c r="F2581"/>
      <c r="G2581"/>
      <c r="H2581"/>
      <c r="I2581"/>
      <c r="J2581"/>
      <c r="K2581"/>
      <c r="L2581"/>
    </row>
    <row r="2582" spans="1:12" ht="22.95" customHeight="1" x14ac:dyDescent="0.25">
      <c r="A2582"/>
      <c r="B2582"/>
      <c r="C2582"/>
      <c r="D2582"/>
      <c r="E2582"/>
      <c r="F2582"/>
      <c r="G2582"/>
      <c r="H2582"/>
      <c r="I2582"/>
      <c r="J2582"/>
      <c r="K2582"/>
      <c r="L2582"/>
    </row>
    <row r="2583" spans="1:12" ht="22.95" customHeight="1" x14ac:dyDescent="0.25">
      <c r="A2583"/>
      <c r="B2583"/>
      <c r="C2583"/>
      <c r="D2583"/>
      <c r="E2583"/>
      <c r="F2583"/>
      <c r="G2583"/>
      <c r="H2583"/>
      <c r="I2583"/>
      <c r="J2583"/>
      <c r="K2583"/>
      <c r="L2583"/>
    </row>
    <row r="2584" spans="1:12" ht="22.95" customHeight="1" x14ac:dyDescent="0.25">
      <c r="A2584"/>
      <c r="B2584"/>
      <c r="C2584"/>
      <c r="D2584"/>
      <c r="E2584"/>
      <c r="F2584"/>
      <c r="G2584"/>
      <c r="H2584"/>
      <c r="I2584"/>
      <c r="J2584"/>
      <c r="K2584"/>
      <c r="L2584"/>
    </row>
    <row r="2585" spans="1:12" ht="22.95" customHeight="1" x14ac:dyDescent="0.25">
      <c r="A2585"/>
      <c r="B2585"/>
      <c r="C2585"/>
      <c r="D2585"/>
      <c r="E2585"/>
      <c r="F2585"/>
      <c r="G2585"/>
      <c r="H2585"/>
      <c r="I2585"/>
      <c r="J2585"/>
      <c r="K2585"/>
      <c r="L2585"/>
    </row>
    <row r="2586" spans="1:12" ht="22.95" customHeight="1" x14ac:dyDescent="0.25">
      <c r="A2586"/>
      <c r="B2586"/>
      <c r="C2586"/>
      <c r="D2586"/>
      <c r="E2586"/>
      <c r="F2586"/>
      <c r="G2586"/>
      <c r="H2586"/>
      <c r="I2586"/>
      <c r="J2586"/>
      <c r="K2586"/>
      <c r="L2586"/>
    </row>
    <row r="2587" spans="1:12" ht="22.95" customHeight="1" x14ac:dyDescent="0.25">
      <c r="A2587"/>
      <c r="B2587"/>
      <c r="C2587"/>
      <c r="D2587"/>
      <c r="E2587"/>
      <c r="F2587"/>
      <c r="G2587"/>
      <c r="H2587"/>
      <c r="I2587"/>
      <c r="J2587"/>
      <c r="K2587"/>
      <c r="L2587"/>
    </row>
    <row r="2588" spans="1:12" ht="22.95" customHeight="1" x14ac:dyDescent="0.25">
      <c r="A2588"/>
      <c r="B2588"/>
      <c r="C2588"/>
      <c r="D2588"/>
      <c r="E2588"/>
      <c r="F2588"/>
      <c r="G2588"/>
      <c r="H2588"/>
      <c r="I2588"/>
      <c r="J2588"/>
      <c r="K2588"/>
      <c r="L2588"/>
    </row>
    <row r="2589" spans="1:12" ht="22.95" customHeight="1" x14ac:dyDescent="0.25">
      <c r="A2589"/>
      <c r="B2589"/>
      <c r="C2589"/>
      <c r="D2589"/>
      <c r="E2589"/>
      <c r="F2589"/>
      <c r="G2589"/>
      <c r="H2589"/>
      <c r="I2589"/>
      <c r="J2589"/>
      <c r="K2589"/>
      <c r="L2589"/>
    </row>
    <row r="2590" spans="1:12" ht="22.95" customHeight="1" x14ac:dyDescent="0.25">
      <c r="A2590"/>
      <c r="B2590"/>
      <c r="C2590"/>
      <c r="D2590"/>
      <c r="E2590"/>
      <c r="F2590"/>
      <c r="G2590"/>
      <c r="H2590"/>
      <c r="I2590"/>
      <c r="J2590"/>
      <c r="K2590"/>
      <c r="L2590"/>
    </row>
    <row r="2591" spans="1:12" ht="22.95" customHeight="1" x14ac:dyDescent="0.25">
      <c r="A2591"/>
      <c r="B2591"/>
      <c r="C2591"/>
      <c r="D2591"/>
      <c r="E2591"/>
      <c r="F2591"/>
      <c r="G2591"/>
      <c r="H2591"/>
      <c r="I2591"/>
      <c r="J2591"/>
      <c r="K2591"/>
      <c r="L2591"/>
    </row>
    <row r="2592" spans="1:12" ht="22.95" customHeight="1" x14ac:dyDescent="0.25">
      <c r="A2592"/>
      <c r="B2592"/>
      <c r="C2592"/>
      <c r="D2592"/>
      <c r="E2592"/>
      <c r="F2592"/>
      <c r="G2592"/>
      <c r="H2592"/>
      <c r="I2592"/>
      <c r="J2592"/>
      <c r="K2592"/>
      <c r="L2592"/>
    </row>
    <row r="2593" spans="1:12" ht="22.95" customHeight="1" x14ac:dyDescent="0.25">
      <c r="A2593"/>
      <c r="B2593"/>
      <c r="C2593"/>
      <c r="D2593"/>
      <c r="E2593"/>
      <c r="F2593"/>
      <c r="G2593"/>
      <c r="H2593"/>
      <c r="I2593"/>
      <c r="J2593"/>
      <c r="K2593"/>
      <c r="L2593"/>
    </row>
    <row r="2594" spans="1:12" ht="22.95" customHeight="1" x14ac:dyDescent="0.25">
      <c r="A2594"/>
      <c r="B2594"/>
      <c r="C2594"/>
      <c r="D2594"/>
      <c r="E2594"/>
      <c r="F2594"/>
      <c r="G2594"/>
      <c r="H2594"/>
      <c r="I2594"/>
      <c r="J2594"/>
      <c r="K2594"/>
      <c r="L2594"/>
    </row>
    <row r="2595" spans="1:12" ht="22.95" customHeight="1" x14ac:dyDescent="0.25">
      <c r="A2595"/>
      <c r="B2595"/>
      <c r="C2595"/>
      <c r="D2595"/>
      <c r="E2595"/>
      <c r="F2595"/>
      <c r="G2595"/>
      <c r="H2595"/>
      <c r="I2595"/>
      <c r="J2595"/>
      <c r="K2595"/>
      <c r="L2595"/>
    </row>
    <row r="2596" spans="1:12" ht="22.95" customHeight="1" x14ac:dyDescent="0.25">
      <c r="A2596"/>
      <c r="B2596"/>
      <c r="C2596"/>
      <c r="D2596"/>
      <c r="E2596"/>
      <c r="F2596"/>
      <c r="G2596"/>
      <c r="H2596"/>
      <c r="I2596"/>
      <c r="J2596"/>
      <c r="K2596"/>
      <c r="L2596"/>
    </row>
    <row r="2597" spans="1:12" ht="22.95" customHeight="1" x14ac:dyDescent="0.25">
      <c r="A2597"/>
      <c r="B2597"/>
      <c r="C2597"/>
      <c r="D2597"/>
      <c r="E2597"/>
      <c r="F2597"/>
      <c r="G2597"/>
      <c r="H2597"/>
      <c r="I2597"/>
      <c r="J2597"/>
      <c r="K2597"/>
      <c r="L2597"/>
    </row>
    <row r="2598" spans="1:12" ht="22.95" customHeight="1" x14ac:dyDescent="0.25">
      <c r="A2598"/>
      <c r="B2598"/>
      <c r="C2598"/>
      <c r="D2598"/>
      <c r="E2598"/>
      <c r="F2598"/>
      <c r="G2598"/>
      <c r="H2598"/>
      <c r="I2598"/>
      <c r="J2598"/>
      <c r="K2598"/>
      <c r="L2598"/>
    </row>
    <row r="2599" spans="1:12" ht="22.95" customHeight="1" x14ac:dyDescent="0.25">
      <c r="A2599"/>
      <c r="B2599"/>
      <c r="C2599"/>
      <c r="D2599"/>
      <c r="E2599"/>
      <c r="F2599"/>
      <c r="G2599"/>
      <c r="H2599"/>
      <c r="I2599"/>
      <c r="J2599"/>
      <c r="K2599"/>
      <c r="L2599"/>
    </row>
    <row r="2600" spans="1:12" ht="22.95" customHeight="1" x14ac:dyDescent="0.25">
      <c r="A2600"/>
      <c r="B2600"/>
      <c r="C2600"/>
      <c r="D2600"/>
      <c r="E2600"/>
      <c r="F2600"/>
      <c r="G2600"/>
      <c r="H2600"/>
      <c r="I2600"/>
      <c r="J2600"/>
      <c r="K2600"/>
      <c r="L2600"/>
    </row>
    <row r="2601" spans="1:12" ht="22.95" customHeight="1" x14ac:dyDescent="0.25">
      <c r="A2601"/>
      <c r="B2601"/>
      <c r="C2601"/>
      <c r="D2601"/>
      <c r="E2601"/>
      <c r="F2601"/>
      <c r="G2601"/>
      <c r="H2601"/>
      <c r="I2601"/>
      <c r="J2601"/>
      <c r="K2601"/>
      <c r="L2601"/>
    </row>
    <row r="2602" spans="1:12" ht="22.95" customHeight="1" x14ac:dyDescent="0.25">
      <c r="A2602"/>
      <c r="B2602"/>
      <c r="C2602"/>
      <c r="D2602"/>
      <c r="E2602"/>
      <c r="F2602"/>
      <c r="G2602"/>
      <c r="H2602"/>
      <c r="I2602"/>
      <c r="J2602"/>
      <c r="K2602"/>
      <c r="L2602"/>
    </row>
    <row r="2603" spans="1:12" ht="22.95" customHeight="1" x14ac:dyDescent="0.25">
      <c r="A2603"/>
      <c r="B2603"/>
      <c r="C2603"/>
      <c r="D2603"/>
      <c r="E2603"/>
      <c r="F2603"/>
      <c r="G2603"/>
      <c r="H2603"/>
      <c r="I2603"/>
      <c r="J2603"/>
      <c r="K2603"/>
      <c r="L2603"/>
    </row>
    <row r="2604" spans="1:12" ht="22.95" customHeight="1" x14ac:dyDescent="0.25">
      <c r="A2604"/>
      <c r="B2604"/>
      <c r="C2604"/>
      <c r="D2604"/>
      <c r="E2604"/>
      <c r="F2604"/>
      <c r="G2604"/>
      <c r="H2604"/>
      <c r="I2604"/>
      <c r="J2604"/>
      <c r="K2604"/>
      <c r="L2604"/>
    </row>
    <row r="2605" spans="1:12" ht="22.95" customHeight="1" x14ac:dyDescent="0.25">
      <c r="A2605"/>
      <c r="B2605"/>
      <c r="C2605"/>
      <c r="D2605"/>
      <c r="E2605"/>
      <c r="F2605"/>
      <c r="G2605"/>
      <c r="H2605"/>
      <c r="I2605"/>
      <c r="J2605"/>
      <c r="K2605"/>
      <c r="L2605"/>
    </row>
    <row r="2606" spans="1:12" ht="22.95" customHeight="1" x14ac:dyDescent="0.25">
      <c r="A2606"/>
      <c r="B2606"/>
      <c r="C2606"/>
      <c r="D2606"/>
      <c r="E2606"/>
      <c r="F2606"/>
      <c r="G2606"/>
      <c r="H2606"/>
      <c r="I2606"/>
      <c r="J2606"/>
      <c r="K2606"/>
      <c r="L2606"/>
    </row>
    <row r="2607" spans="1:12" ht="22.95" customHeight="1" x14ac:dyDescent="0.25">
      <c r="A2607"/>
      <c r="B2607"/>
      <c r="C2607"/>
      <c r="D2607"/>
      <c r="E2607"/>
      <c r="F2607"/>
      <c r="G2607"/>
      <c r="H2607"/>
      <c r="I2607"/>
      <c r="J2607"/>
      <c r="K2607"/>
      <c r="L2607"/>
    </row>
    <row r="2608" spans="1:12" ht="22.95" customHeight="1" x14ac:dyDescent="0.25">
      <c r="A2608"/>
      <c r="B2608"/>
      <c r="C2608"/>
      <c r="D2608"/>
      <c r="E2608"/>
      <c r="F2608"/>
      <c r="G2608"/>
      <c r="H2608"/>
      <c r="I2608"/>
      <c r="J2608"/>
      <c r="K2608"/>
      <c r="L2608"/>
    </row>
    <row r="2609" spans="1:12" ht="22.95" customHeight="1" x14ac:dyDescent="0.25">
      <c r="A2609"/>
      <c r="B2609"/>
      <c r="C2609"/>
      <c r="D2609"/>
      <c r="E2609"/>
      <c r="F2609"/>
      <c r="G2609"/>
      <c r="H2609"/>
      <c r="I2609"/>
      <c r="J2609"/>
      <c r="K2609"/>
      <c r="L2609"/>
    </row>
    <row r="2610" spans="1:12" ht="22.95" customHeight="1" x14ac:dyDescent="0.25">
      <c r="A2610"/>
      <c r="B2610"/>
      <c r="C2610"/>
      <c r="D2610"/>
      <c r="E2610"/>
      <c r="F2610"/>
      <c r="G2610"/>
      <c r="H2610"/>
      <c r="I2610"/>
      <c r="J2610"/>
      <c r="K2610"/>
      <c r="L2610"/>
    </row>
    <row r="2611" spans="1:12" ht="22.95" customHeight="1" x14ac:dyDescent="0.25">
      <c r="A2611"/>
      <c r="B2611"/>
      <c r="C2611"/>
      <c r="D2611"/>
      <c r="E2611"/>
      <c r="F2611"/>
      <c r="G2611"/>
      <c r="H2611"/>
      <c r="I2611"/>
      <c r="J2611"/>
      <c r="K2611"/>
      <c r="L2611"/>
    </row>
    <row r="2612" spans="1:12" ht="22.95" customHeight="1" x14ac:dyDescent="0.25">
      <c r="A2612"/>
      <c r="B2612"/>
      <c r="C2612"/>
      <c r="D2612"/>
      <c r="E2612"/>
      <c r="F2612"/>
      <c r="G2612"/>
      <c r="H2612"/>
      <c r="I2612"/>
      <c r="J2612"/>
      <c r="K2612"/>
      <c r="L2612"/>
    </row>
    <row r="2613" spans="1:12" ht="22.95" customHeight="1" x14ac:dyDescent="0.25">
      <c r="A2613"/>
      <c r="B2613"/>
      <c r="C2613"/>
      <c r="D2613"/>
      <c r="E2613"/>
      <c r="F2613"/>
      <c r="G2613"/>
      <c r="H2613"/>
      <c r="I2613"/>
      <c r="J2613"/>
      <c r="K2613"/>
      <c r="L2613"/>
    </row>
    <row r="2614" spans="1:12" ht="22.95" customHeight="1" x14ac:dyDescent="0.25">
      <c r="A2614"/>
      <c r="B2614"/>
      <c r="C2614"/>
      <c r="D2614"/>
      <c r="E2614"/>
      <c r="F2614"/>
      <c r="G2614"/>
      <c r="H2614"/>
      <c r="I2614"/>
      <c r="J2614"/>
      <c r="K2614"/>
      <c r="L2614"/>
    </row>
    <row r="2615" spans="1:12" ht="22.95" customHeight="1" x14ac:dyDescent="0.25">
      <c r="A2615"/>
      <c r="B2615"/>
      <c r="C2615"/>
      <c r="D2615"/>
      <c r="E2615"/>
      <c r="F2615"/>
      <c r="G2615"/>
      <c r="H2615"/>
      <c r="I2615"/>
      <c r="J2615"/>
      <c r="K2615"/>
      <c r="L2615"/>
    </row>
    <row r="2616" spans="1:12" ht="22.95" customHeight="1" x14ac:dyDescent="0.25">
      <c r="A2616"/>
      <c r="B2616"/>
      <c r="C2616"/>
      <c r="D2616"/>
      <c r="E2616"/>
      <c r="F2616"/>
      <c r="G2616"/>
      <c r="H2616"/>
      <c r="I2616"/>
      <c r="J2616"/>
      <c r="K2616"/>
      <c r="L2616"/>
    </row>
    <row r="2617" spans="1:12" ht="22.95" customHeight="1" x14ac:dyDescent="0.25">
      <c r="A2617"/>
      <c r="B2617"/>
      <c r="C2617"/>
      <c r="D2617"/>
      <c r="E2617"/>
      <c r="F2617"/>
      <c r="G2617"/>
      <c r="H2617"/>
      <c r="I2617"/>
      <c r="J2617"/>
      <c r="K2617"/>
      <c r="L2617"/>
    </row>
    <row r="2618" spans="1:12" ht="22.95" customHeight="1" x14ac:dyDescent="0.25">
      <c r="A2618"/>
      <c r="B2618"/>
      <c r="C2618"/>
      <c r="D2618"/>
      <c r="E2618"/>
      <c r="F2618"/>
      <c r="G2618"/>
      <c r="H2618"/>
      <c r="I2618"/>
      <c r="J2618"/>
      <c r="K2618"/>
      <c r="L2618"/>
    </row>
    <row r="2619" spans="1:12" ht="22.95" customHeight="1" x14ac:dyDescent="0.25">
      <c r="A2619"/>
      <c r="B2619"/>
      <c r="C2619"/>
      <c r="D2619"/>
      <c r="E2619"/>
      <c r="F2619"/>
      <c r="G2619"/>
      <c r="H2619"/>
      <c r="I2619"/>
      <c r="J2619"/>
      <c r="K2619"/>
      <c r="L2619"/>
    </row>
    <row r="2620" spans="1:12" ht="22.95" customHeight="1" x14ac:dyDescent="0.25">
      <c r="A2620"/>
      <c r="B2620"/>
      <c r="C2620"/>
      <c r="D2620"/>
      <c r="E2620"/>
      <c r="F2620"/>
      <c r="G2620"/>
      <c r="H2620"/>
      <c r="I2620"/>
      <c r="J2620"/>
      <c r="K2620"/>
      <c r="L2620"/>
    </row>
    <row r="2621" spans="1:12" ht="22.95" customHeight="1" x14ac:dyDescent="0.25">
      <c r="A2621"/>
      <c r="B2621"/>
      <c r="C2621"/>
      <c r="D2621"/>
      <c r="E2621"/>
      <c r="F2621"/>
      <c r="G2621"/>
      <c r="H2621"/>
      <c r="I2621"/>
      <c r="J2621"/>
      <c r="K2621"/>
      <c r="L2621"/>
    </row>
    <row r="2622" spans="1:12" ht="22.95" customHeight="1" x14ac:dyDescent="0.25">
      <c r="A2622"/>
      <c r="B2622"/>
      <c r="C2622"/>
      <c r="D2622"/>
      <c r="E2622"/>
      <c r="F2622"/>
      <c r="G2622"/>
      <c r="H2622"/>
      <c r="I2622"/>
      <c r="J2622"/>
      <c r="K2622"/>
      <c r="L2622"/>
    </row>
    <row r="2623" spans="1:12" ht="22.95" customHeight="1" x14ac:dyDescent="0.25">
      <c r="A2623"/>
      <c r="B2623"/>
      <c r="C2623"/>
      <c r="D2623"/>
      <c r="E2623"/>
      <c r="F2623"/>
      <c r="G2623"/>
      <c r="H2623"/>
      <c r="I2623"/>
      <c r="J2623"/>
      <c r="K2623"/>
      <c r="L2623"/>
    </row>
    <row r="2624" spans="1:12" ht="22.95" customHeight="1" x14ac:dyDescent="0.25">
      <c r="A2624"/>
      <c r="B2624"/>
      <c r="C2624"/>
      <c r="D2624"/>
      <c r="E2624"/>
      <c r="F2624"/>
      <c r="G2624"/>
      <c r="H2624"/>
      <c r="I2624"/>
      <c r="J2624"/>
      <c r="K2624"/>
      <c r="L2624"/>
    </row>
    <row r="2625" spans="1:12" ht="22.95" customHeight="1" x14ac:dyDescent="0.25">
      <c r="A2625"/>
      <c r="B2625"/>
      <c r="C2625"/>
      <c r="D2625"/>
      <c r="E2625"/>
      <c r="F2625"/>
      <c r="G2625"/>
      <c r="H2625"/>
      <c r="I2625"/>
      <c r="J2625"/>
      <c r="K2625"/>
      <c r="L2625"/>
    </row>
    <row r="2626" spans="1:12" ht="22.95" customHeight="1" x14ac:dyDescent="0.25">
      <c r="A2626"/>
      <c r="B2626"/>
      <c r="C2626"/>
      <c r="D2626"/>
      <c r="E2626"/>
      <c r="F2626"/>
      <c r="G2626"/>
      <c r="H2626"/>
      <c r="I2626"/>
      <c r="J2626"/>
      <c r="K2626"/>
      <c r="L2626"/>
    </row>
    <row r="2627" spans="1:12" ht="22.95" customHeight="1" x14ac:dyDescent="0.25">
      <c r="A2627"/>
      <c r="B2627"/>
      <c r="C2627"/>
      <c r="D2627"/>
      <c r="E2627"/>
      <c r="F2627"/>
      <c r="G2627"/>
      <c r="H2627"/>
      <c r="I2627"/>
      <c r="J2627"/>
      <c r="K2627"/>
      <c r="L2627"/>
    </row>
    <row r="2628" spans="1:12" ht="22.95" customHeight="1" x14ac:dyDescent="0.25">
      <c r="A2628"/>
      <c r="B2628"/>
      <c r="C2628"/>
      <c r="D2628"/>
      <c r="E2628"/>
      <c r="F2628"/>
      <c r="G2628"/>
      <c r="H2628"/>
      <c r="I2628"/>
      <c r="J2628"/>
      <c r="K2628"/>
      <c r="L2628"/>
    </row>
    <row r="2629" spans="1:12" ht="22.95" customHeight="1" x14ac:dyDescent="0.25">
      <c r="A2629"/>
      <c r="B2629"/>
      <c r="C2629"/>
      <c r="D2629"/>
      <c r="E2629"/>
      <c r="F2629"/>
      <c r="G2629"/>
      <c r="H2629"/>
      <c r="I2629"/>
      <c r="J2629"/>
      <c r="K2629"/>
      <c r="L2629"/>
    </row>
    <row r="2630" spans="1:12" ht="22.95" customHeight="1" x14ac:dyDescent="0.25">
      <c r="A2630"/>
      <c r="B2630"/>
      <c r="C2630"/>
      <c r="D2630"/>
      <c r="E2630"/>
      <c r="F2630"/>
      <c r="G2630"/>
      <c r="H2630"/>
      <c r="I2630"/>
      <c r="J2630"/>
      <c r="K2630"/>
      <c r="L2630"/>
    </row>
    <row r="2631" spans="1:12" ht="22.95" customHeight="1" x14ac:dyDescent="0.25">
      <c r="A2631"/>
      <c r="B2631"/>
      <c r="C2631"/>
      <c r="D2631"/>
      <c r="E2631"/>
      <c r="F2631"/>
      <c r="G2631"/>
      <c r="H2631"/>
      <c r="I2631"/>
      <c r="J2631"/>
      <c r="K2631"/>
      <c r="L2631"/>
    </row>
    <row r="2632" spans="1:12" ht="22.95" customHeight="1" x14ac:dyDescent="0.25">
      <c r="A2632"/>
      <c r="B2632"/>
      <c r="C2632"/>
      <c r="D2632"/>
      <c r="E2632"/>
      <c r="F2632"/>
      <c r="G2632"/>
      <c r="H2632"/>
      <c r="I2632"/>
      <c r="J2632"/>
      <c r="K2632"/>
      <c r="L2632"/>
    </row>
    <row r="2633" spans="1:12" ht="22.95" customHeight="1" x14ac:dyDescent="0.25">
      <c r="A2633"/>
      <c r="B2633"/>
      <c r="C2633"/>
      <c r="D2633"/>
      <c r="E2633"/>
      <c r="F2633"/>
      <c r="G2633"/>
      <c r="H2633"/>
      <c r="I2633"/>
      <c r="J2633"/>
      <c r="K2633"/>
      <c r="L2633"/>
    </row>
    <row r="2634" spans="1:12" ht="22.95" customHeight="1" x14ac:dyDescent="0.25">
      <c r="A2634"/>
      <c r="B2634"/>
      <c r="C2634"/>
      <c r="D2634"/>
      <c r="E2634"/>
      <c r="F2634"/>
      <c r="G2634"/>
      <c r="H2634"/>
      <c r="I2634"/>
      <c r="J2634"/>
      <c r="K2634"/>
      <c r="L2634"/>
    </row>
    <row r="2635" spans="1:12" ht="57.6" customHeight="1" x14ac:dyDescent="0.25">
      <c r="A2635"/>
      <c r="B2635"/>
      <c r="C2635"/>
      <c r="D2635"/>
      <c r="E2635"/>
      <c r="F2635"/>
      <c r="G2635"/>
      <c r="H2635"/>
      <c r="I2635"/>
      <c r="J2635"/>
      <c r="K2635"/>
      <c r="L2635"/>
    </row>
    <row r="2636" spans="1:12" ht="22.95" customHeight="1" x14ac:dyDescent="0.25">
      <c r="A2636"/>
      <c r="B2636"/>
      <c r="C2636"/>
      <c r="D2636"/>
      <c r="E2636"/>
      <c r="F2636"/>
      <c r="G2636"/>
      <c r="H2636"/>
      <c r="I2636"/>
      <c r="J2636"/>
      <c r="K2636"/>
      <c r="L2636"/>
    </row>
    <row r="2637" spans="1:12" ht="22.95" customHeight="1" x14ac:dyDescent="0.25">
      <c r="A2637"/>
      <c r="B2637"/>
      <c r="C2637"/>
      <c r="D2637"/>
      <c r="E2637"/>
      <c r="F2637"/>
      <c r="G2637"/>
      <c r="H2637"/>
      <c r="I2637"/>
      <c r="J2637"/>
      <c r="K2637"/>
      <c r="L2637"/>
    </row>
    <row r="2638" spans="1:12" ht="22.95" customHeight="1" x14ac:dyDescent="0.25">
      <c r="A2638"/>
      <c r="B2638"/>
      <c r="C2638"/>
      <c r="D2638"/>
      <c r="E2638"/>
      <c r="F2638"/>
      <c r="G2638"/>
      <c r="H2638"/>
      <c r="I2638"/>
      <c r="J2638"/>
      <c r="K2638"/>
      <c r="L2638"/>
    </row>
    <row r="2639" spans="1:12" ht="22.95" customHeight="1" x14ac:dyDescent="0.25">
      <c r="A2639"/>
      <c r="B2639"/>
      <c r="C2639"/>
      <c r="D2639"/>
      <c r="E2639"/>
      <c r="F2639"/>
      <c r="G2639"/>
      <c r="H2639"/>
      <c r="I2639"/>
      <c r="J2639"/>
      <c r="K2639"/>
      <c r="L2639"/>
    </row>
    <row r="2640" spans="1:12" ht="22.95" customHeight="1" x14ac:dyDescent="0.25">
      <c r="A2640"/>
      <c r="B2640"/>
      <c r="C2640"/>
      <c r="D2640"/>
      <c r="E2640"/>
      <c r="F2640"/>
      <c r="G2640"/>
      <c r="H2640"/>
      <c r="I2640"/>
      <c r="J2640"/>
      <c r="K2640"/>
      <c r="L2640"/>
    </row>
    <row r="2641" spans="1:12" ht="22.95" customHeight="1" x14ac:dyDescent="0.25">
      <c r="A2641"/>
      <c r="B2641"/>
      <c r="C2641"/>
      <c r="D2641"/>
      <c r="E2641"/>
      <c r="F2641"/>
      <c r="G2641"/>
      <c r="H2641"/>
      <c r="I2641"/>
      <c r="J2641"/>
      <c r="K2641"/>
      <c r="L2641"/>
    </row>
    <row r="2642" spans="1:12" ht="22.95" customHeight="1" x14ac:dyDescent="0.25">
      <c r="A2642"/>
      <c r="B2642"/>
      <c r="C2642"/>
      <c r="D2642"/>
      <c r="E2642"/>
      <c r="F2642"/>
      <c r="G2642"/>
      <c r="H2642"/>
      <c r="I2642"/>
      <c r="J2642"/>
      <c r="K2642"/>
      <c r="L2642"/>
    </row>
    <row r="2643" spans="1:12" ht="22.95" customHeight="1" x14ac:dyDescent="0.25">
      <c r="A2643"/>
      <c r="B2643"/>
      <c r="C2643"/>
      <c r="D2643"/>
      <c r="E2643"/>
      <c r="F2643"/>
      <c r="G2643"/>
      <c r="H2643"/>
      <c r="I2643"/>
      <c r="J2643"/>
      <c r="K2643"/>
      <c r="L2643"/>
    </row>
    <row r="2644" spans="1:12" ht="22.95" customHeight="1" x14ac:dyDescent="0.25">
      <c r="A2644"/>
      <c r="B2644"/>
      <c r="C2644"/>
      <c r="D2644"/>
      <c r="E2644"/>
      <c r="F2644"/>
      <c r="G2644"/>
      <c r="H2644"/>
      <c r="I2644"/>
      <c r="J2644"/>
      <c r="K2644"/>
      <c r="L2644"/>
    </row>
    <row r="2645" spans="1:12" ht="22.95" customHeight="1" x14ac:dyDescent="0.25">
      <c r="A2645"/>
      <c r="B2645"/>
      <c r="C2645"/>
      <c r="D2645"/>
      <c r="E2645"/>
      <c r="F2645"/>
      <c r="G2645"/>
      <c r="H2645"/>
      <c r="I2645"/>
      <c r="J2645"/>
      <c r="K2645"/>
      <c r="L2645"/>
    </row>
    <row r="2646" spans="1:12" ht="22.95" customHeight="1" x14ac:dyDescent="0.25">
      <c r="A2646"/>
      <c r="B2646"/>
      <c r="C2646"/>
      <c r="D2646"/>
      <c r="E2646"/>
      <c r="F2646"/>
      <c r="G2646"/>
      <c r="H2646"/>
      <c r="I2646"/>
      <c r="J2646"/>
      <c r="K2646"/>
      <c r="L2646"/>
    </row>
    <row r="2647" spans="1:12" ht="22.95" customHeight="1" x14ac:dyDescent="0.25">
      <c r="A2647"/>
      <c r="B2647"/>
      <c r="C2647"/>
      <c r="D2647"/>
      <c r="E2647"/>
      <c r="F2647"/>
      <c r="G2647"/>
      <c r="H2647"/>
      <c r="I2647"/>
      <c r="J2647"/>
      <c r="K2647"/>
      <c r="L2647"/>
    </row>
    <row r="2648" spans="1:12" ht="22.95" customHeight="1" x14ac:dyDescent="0.25">
      <c r="A2648"/>
      <c r="B2648"/>
      <c r="C2648"/>
      <c r="D2648"/>
      <c r="E2648"/>
      <c r="F2648"/>
      <c r="G2648"/>
      <c r="H2648"/>
      <c r="I2648"/>
      <c r="J2648"/>
      <c r="K2648"/>
      <c r="L2648"/>
    </row>
    <row r="2649" spans="1:12" ht="22.95" customHeight="1" x14ac:dyDescent="0.25">
      <c r="A2649"/>
      <c r="B2649"/>
      <c r="C2649"/>
      <c r="D2649"/>
      <c r="E2649"/>
      <c r="F2649"/>
      <c r="G2649"/>
      <c r="H2649"/>
      <c r="I2649"/>
      <c r="J2649"/>
      <c r="K2649"/>
      <c r="L2649"/>
    </row>
    <row r="2650" spans="1:12" ht="22.95" customHeight="1" x14ac:dyDescent="0.25">
      <c r="A2650"/>
      <c r="B2650"/>
      <c r="C2650"/>
      <c r="D2650"/>
      <c r="E2650"/>
      <c r="F2650"/>
      <c r="G2650"/>
      <c r="H2650"/>
      <c r="I2650"/>
      <c r="J2650"/>
      <c r="K2650"/>
      <c r="L2650"/>
    </row>
    <row r="2651" spans="1:12" ht="22.95" customHeight="1" x14ac:dyDescent="0.25">
      <c r="A2651"/>
      <c r="B2651"/>
      <c r="C2651"/>
      <c r="D2651"/>
      <c r="E2651"/>
      <c r="F2651"/>
      <c r="G2651"/>
      <c r="H2651"/>
      <c r="I2651"/>
      <c r="J2651"/>
      <c r="K2651"/>
      <c r="L2651"/>
    </row>
    <row r="2652" spans="1:12" ht="22.95" customHeight="1" x14ac:dyDescent="0.25">
      <c r="A2652"/>
      <c r="B2652"/>
      <c r="C2652"/>
      <c r="D2652"/>
      <c r="E2652"/>
      <c r="F2652"/>
      <c r="G2652"/>
      <c r="H2652"/>
      <c r="I2652"/>
      <c r="J2652"/>
      <c r="K2652"/>
      <c r="L2652"/>
    </row>
    <row r="2653" spans="1:12" ht="22.95" customHeight="1" x14ac:dyDescent="0.25">
      <c r="A2653"/>
      <c r="B2653"/>
      <c r="C2653"/>
      <c r="D2653"/>
      <c r="E2653"/>
      <c r="F2653"/>
      <c r="G2653"/>
      <c r="H2653"/>
      <c r="I2653"/>
      <c r="J2653"/>
      <c r="K2653"/>
      <c r="L2653"/>
    </row>
    <row r="2654" spans="1:12" ht="22.95" customHeight="1" x14ac:dyDescent="0.25">
      <c r="A2654"/>
      <c r="B2654"/>
      <c r="C2654"/>
      <c r="D2654"/>
      <c r="E2654"/>
      <c r="F2654"/>
      <c r="G2654"/>
      <c r="H2654"/>
      <c r="I2654"/>
      <c r="J2654"/>
      <c r="K2654"/>
      <c r="L2654"/>
    </row>
    <row r="2655" spans="1:12" ht="22.95" customHeight="1" x14ac:dyDescent="0.25">
      <c r="A2655"/>
      <c r="B2655"/>
      <c r="C2655"/>
      <c r="D2655"/>
      <c r="E2655"/>
      <c r="F2655"/>
      <c r="G2655"/>
      <c r="H2655"/>
      <c r="I2655"/>
      <c r="J2655"/>
      <c r="K2655"/>
      <c r="L2655"/>
    </row>
    <row r="2656" spans="1:12" ht="22.95" customHeight="1" x14ac:dyDescent="0.25">
      <c r="A2656"/>
      <c r="B2656"/>
      <c r="C2656"/>
      <c r="D2656"/>
      <c r="E2656"/>
      <c r="F2656"/>
      <c r="G2656"/>
      <c r="H2656"/>
      <c r="I2656"/>
      <c r="J2656"/>
      <c r="K2656"/>
      <c r="L2656"/>
    </row>
    <row r="2657" spans="1:12" ht="22.95" customHeight="1" x14ac:dyDescent="0.25">
      <c r="A2657"/>
      <c r="B2657"/>
      <c r="C2657"/>
      <c r="D2657"/>
      <c r="E2657"/>
      <c r="F2657"/>
      <c r="G2657"/>
      <c r="H2657"/>
      <c r="I2657"/>
      <c r="J2657"/>
      <c r="K2657"/>
      <c r="L2657"/>
    </row>
    <row r="2658" spans="1:12" ht="22.95" customHeight="1" x14ac:dyDescent="0.25">
      <c r="A2658"/>
      <c r="B2658"/>
      <c r="C2658"/>
      <c r="D2658"/>
      <c r="E2658"/>
      <c r="F2658"/>
      <c r="G2658"/>
      <c r="H2658"/>
      <c r="I2658"/>
      <c r="J2658"/>
      <c r="K2658"/>
      <c r="L2658"/>
    </row>
    <row r="2659" spans="1:12" ht="22.95" customHeight="1" x14ac:dyDescent="0.25">
      <c r="A2659"/>
      <c r="B2659"/>
      <c r="C2659"/>
      <c r="D2659"/>
      <c r="E2659"/>
      <c r="F2659"/>
      <c r="G2659"/>
      <c r="H2659"/>
      <c r="I2659"/>
      <c r="J2659"/>
      <c r="K2659"/>
      <c r="L2659"/>
    </row>
    <row r="2660" spans="1:12" ht="22.95" customHeight="1" x14ac:dyDescent="0.25">
      <c r="A2660"/>
      <c r="B2660"/>
      <c r="C2660"/>
      <c r="D2660"/>
      <c r="E2660"/>
      <c r="F2660"/>
      <c r="G2660"/>
      <c r="H2660"/>
      <c r="I2660"/>
      <c r="J2660"/>
      <c r="K2660"/>
      <c r="L2660"/>
    </row>
    <row r="2661" spans="1:12" ht="22.95" customHeight="1" x14ac:dyDescent="0.25">
      <c r="A2661"/>
      <c r="B2661"/>
      <c r="C2661"/>
      <c r="D2661"/>
      <c r="E2661"/>
      <c r="F2661"/>
      <c r="G2661"/>
      <c r="H2661"/>
      <c r="I2661"/>
      <c r="J2661"/>
      <c r="K2661"/>
      <c r="L2661"/>
    </row>
    <row r="2662" spans="1:12" ht="22.95" customHeight="1" x14ac:dyDescent="0.25">
      <c r="A2662"/>
      <c r="B2662"/>
      <c r="C2662"/>
      <c r="D2662"/>
      <c r="E2662"/>
      <c r="F2662"/>
      <c r="G2662"/>
      <c r="H2662"/>
      <c r="I2662"/>
      <c r="J2662"/>
      <c r="K2662"/>
      <c r="L2662"/>
    </row>
    <row r="2663" spans="1:12" ht="22.95" customHeight="1" x14ac:dyDescent="0.25">
      <c r="A2663"/>
      <c r="B2663"/>
      <c r="C2663"/>
      <c r="D2663"/>
      <c r="E2663"/>
      <c r="F2663"/>
      <c r="G2663"/>
      <c r="H2663"/>
      <c r="I2663"/>
      <c r="J2663"/>
      <c r="K2663"/>
      <c r="L2663"/>
    </row>
    <row r="2664" spans="1:12" ht="22.95" customHeight="1" x14ac:dyDescent="0.25">
      <c r="A2664"/>
      <c r="B2664"/>
      <c r="C2664"/>
      <c r="D2664"/>
      <c r="E2664"/>
      <c r="F2664"/>
      <c r="G2664"/>
      <c r="H2664"/>
      <c r="I2664"/>
      <c r="J2664"/>
      <c r="K2664"/>
      <c r="L2664"/>
    </row>
    <row r="2665" spans="1:12" ht="22.95" customHeight="1" x14ac:dyDescent="0.25">
      <c r="A2665"/>
      <c r="B2665"/>
      <c r="C2665"/>
      <c r="D2665"/>
      <c r="E2665"/>
      <c r="F2665"/>
      <c r="G2665"/>
      <c r="H2665"/>
      <c r="I2665"/>
      <c r="J2665"/>
      <c r="K2665"/>
      <c r="L2665"/>
    </row>
    <row r="2666" spans="1:12" ht="22.95" customHeight="1" x14ac:dyDescent="0.25">
      <c r="A2666"/>
      <c r="B2666"/>
      <c r="C2666"/>
      <c r="D2666"/>
      <c r="E2666"/>
      <c r="F2666"/>
      <c r="G2666"/>
      <c r="H2666"/>
      <c r="I2666"/>
      <c r="J2666"/>
      <c r="K2666"/>
      <c r="L2666"/>
    </row>
    <row r="2667" spans="1:12" ht="22.95" customHeight="1" x14ac:dyDescent="0.25">
      <c r="A2667"/>
      <c r="B2667"/>
      <c r="C2667"/>
      <c r="D2667"/>
      <c r="E2667"/>
      <c r="F2667"/>
      <c r="G2667"/>
      <c r="H2667"/>
      <c r="I2667"/>
      <c r="J2667"/>
      <c r="K2667"/>
      <c r="L2667"/>
    </row>
    <row r="2668" spans="1:12" ht="22.95" customHeight="1" x14ac:dyDescent="0.25">
      <c r="A2668"/>
      <c r="B2668"/>
      <c r="C2668"/>
      <c r="D2668"/>
      <c r="E2668"/>
      <c r="F2668"/>
      <c r="G2668"/>
      <c r="H2668"/>
      <c r="I2668"/>
      <c r="J2668"/>
      <c r="K2668"/>
      <c r="L2668"/>
    </row>
    <row r="2669" spans="1:12" ht="22.95" customHeight="1" x14ac:dyDescent="0.25">
      <c r="A2669"/>
      <c r="B2669"/>
      <c r="C2669"/>
      <c r="D2669"/>
      <c r="E2669"/>
      <c r="F2669"/>
      <c r="G2669"/>
      <c r="H2669"/>
      <c r="I2669"/>
      <c r="J2669"/>
      <c r="K2669"/>
      <c r="L2669"/>
    </row>
    <row r="2670" spans="1:12" ht="22.95" customHeight="1" x14ac:dyDescent="0.25">
      <c r="A2670"/>
      <c r="B2670"/>
      <c r="C2670"/>
      <c r="D2670"/>
      <c r="E2670"/>
      <c r="F2670"/>
      <c r="G2670"/>
      <c r="H2670"/>
      <c r="I2670"/>
      <c r="J2670"/>
      <c r="K2670"/>
      <c r="L2670"/>
    </row>
    <row r="2671" spans="1:12" ht="22.95" customHeight="1" x14ac:dyDescent="0.25">
      <c r="A2671"/>
      <c r="B2671"/>
      <c r="C2671"/>
      <c r="D2671"/>
      <c r="E2671"/>
      <c r="F2671"/>
      <c r="G2671"/>
      <c r="H2671"/>
      <c r="I2671"/>
      <c r="J2671"/>
      <c r="K2671"/>
      <c r="L2671"/>
    </row>
    <row r="2672" spans="1:12" ht="22.95" customHeight="1" x14ac:dyDescent="0.25">
      <c r="A2672"/>
      <c r="B2672"/>
      <c r="C2672"/>
      <c r="D2672"/>
      <c r="E2672"/>
      <c r="F2672"/>
      <c r="G2672"/>
      <c r="H2672"/>
      <c r="I2672"/>
      <c r="J2672"/>
      <c r="K2672"/>
      <c r="L2672"/>
    </row>
    <row r="2673" spans="1:12" ht="22.95" customHeight="1" x14ac:dyDescent="0.25">
      <c r="A2673"/>
      <c r="B2673"/>
      <c r="C2673"/>
      <c r="D2673"/>
      <c r="E2673"/>
      <c r="F2673"/>
      <c r="G2673"/>
      <c r="H2673"/>
      <c r="I2673"/>
      <c r="J2673"/>
      <c r="K2673"/>
      <c r="L2673"/>
    </row>
    <row r="2674" spans="1:12" ht="22.95" customHeight="1" x14ac:dyDescent="0.25">
      <c r="A2674"/>
      <c r="B2674"/>
      <c r="C2674"/>
      <c r="D2674"/>
      <c r="E2674"/>
      <c r="F2674"/>
      <c r="G2674"/>
      <c r="H2674"/>
      <c r="I2674"/>
      <c r="J2674"/>
      <c r="K2674"/>
      <c r="L2674"/>
    </row>
    <row r="2675" spans="1:12" ht="22.95" customHeight="1" x14ac:dyDescent="0.25">
      <c r="A2675"/>
      <c r="B2675"/>
      <c r="C2675"/>
      <c r="D2675"/>
      <c r="E2675"/>
      <c r="F2675"/>
      <c r="G2675"/>
      <c r="H2675"/>
      <c r="I2675"/>
      <c r="J2675"/>
      <c r="K2675"/>
      <c r="L2675"/>
    </row>
    <row r="2676" spans="1:12" ht="22.95" customHeight="1" x14ac:dyDescent="0.25">
      <c r="A2676"/>
      <c r="B2676"/>
      <c r="C2676"/>
      <c r="D2676"/>
      <c r="E2676"/>
      <c r="F2676"/>
      <c r="G2676"/>
      <c r="H2676"/>
      <c r="I2676"/>
      <c r="J2676"/>
      <c r="K2676"/>
      <c r="L2676"/>
    </row>
    <row r="2677" spans="1:12" ht="13.2" customHeight="1" x14ac:dyDescent="0.25">
      <c r="A2677"/>
      <c r="B2677"/>
      <c r="C2677"/>
      <c r="D2677"/>
      <c r="E2677"/>
      <c r="F2677"/>
      <c r="G2677"/>
      <c r="H2677"/>
      <c r="I2677"/>
      <c r="J2677"/>
      <c r="K2677"/>
      <c r="L2677"/>
    </row>
    <row r="2678" spans="1:12" ht="13.2" customHeight="1" x14ac:dyDescent="0.25">
      <c r="A2678"/>
      <c r="B2678"/>
      <c r="C2678"/>
      <c r="D2678"/>
      <c r="E2678"/>
      <c r="F2678"/>
      <c r="G2678"/>
      <c r="H2678"/>
      <c r="I2678"/>
      <c r="J2678"/>
      <c r="K2678"/>
      <c r="L2678"/>
    </row>
    <row r="2679" spans="1:12" ht="13.2" customHeight="1" x14ac:dyDescent="0.25">
      <c r="A2679"/>
      <c r="B2679"/>
      <c r="C2679"/>
      <c r="D2679"/>
      <c r="E2679"/>
      <c r="F2679"/>
      <c r="G2679"/>
      <c r="H2679"/>
      <c r="I2679"/>
      <c r="J2679"/>
      <c r="K2679"/>
      <c r="L2679"/>
    </row>
    <row r="2680" spans="1:12" ht="13.2" customHeight="1" x14ac:dyDescent="0.25">
      <c r="A2680"/>
      <c r="B2680"/>
      <c r="C2680"/>
      <c r="D2680"/>
      <c r="E2680"/>
      <c r="F2680"/>
      <c r="G2680"/>
      <c r="H2680"/>
      <c r="I2680"/>
      <c r="J2680"/>
      <c r="K2680"/>
      <c r="L2680"/>
    </row>
    <row r="2681" spans="1:12" ht="13.2" customHeight="1" x14ac:dyDescent="0.25">
      <c r="A2681"/>
      <c r="B2681"/>
      <c r="C2681"/>
      <c r="D2681"/>
      <c r="E2681"/>
      <c r="F2681"/>
      <c r="G2681"/>
      <c r="H2681"/>
      <c r="I2681"/>
      <c r="J2681"/>
      <c r="K2681"/>
      <c r="L2681"/>
    </row>
    <row r="2682" spans="1:12" ht="13.2" customHeight="1" x14ac:dyDescent="0.25">
      <c r="A2682"/>
      <c r="B2682"/>
      <c r="C2682"/>
      <c r="D2682"/>
      <c r="E2682"/>
      <c r="F2682"/>
      <c r="G2682"/>
      <c r="H2682"/>
      <c r="I2682"/>
      <c r="J2682"/>
      <c r="K2682"/>
      <c r="L2682"/>
    </row>
    <row r="2683" spans="1:12" ht="13.2" customHeight="1" x14ac:dyDescent="0.25">
      <c r="A2683"/>
      <c r="B2683"/>
      <c r="C2683"/>
      <c r="D2683"/>
      <c r="E2683"/>
      <c r="F2683"/>
      <c r="G2683"/>
      <c r="H2683"/>
      <c r="I2683"/>
      <c r="J2683"/>
      <c r="K2683"/>
      <c r="L2683"/>
    </row>
    <row r="2684" spans="1:12" ht="13.2" customHeight="1" x14ac:dyDescent="0.25">
      <c r="A2684"/>
      <c r="B2684"/>
      <c r="C2684"/>
      <c r="D2684"/>
      <c r="E2684"/>
      <c r="F2684"/>
      <c r="G2684"/>
      <c r="H2684"/>
      <c r="I2684"/>
      <c r="J2684"/>
      <c r="K2684"/>
      <c r="L2684"/>
    </row>
    <row r="2685" spans="1:12" ht="13.2" customHeight="1" x14ac:dyDescent="0.25">
      <c r="A2685"/>
      <c r="B2685"/>
      <c r="C2685"/>
      <c r="D2685"/>
      <c r="E2685"/>
      <c r="F2685"/>
      <c r="G2685"/>
      <c r="H2685"/>
      <c r="I2685"/>
      <c r="J2685"/>
      <c r="K2685"/>
      <c r="L2685"/>
    </row>
    <row r="2686" spans="1:12" ht="13.2" customHeight="1" x14ac:dyDescent="0.25">
      <c r="A2686"/>
      <c r="B2686"/>
      <c r="C2686"/>
      <c r="D2686"/>
      <c r="E2686"/>
      <c r="F2686"/>
      <c r="G2686"/>
      <c r="H2686"/>
      <c r="I2686"/>
      <c r="J2686"/>
      <c r="K2686"/>
      <c r="L2686"/>
    </row>
    <row r="2687" spans="1:12" ht="13.2" customHeight="1" x14ac:dyDescent="0.25">
      <c r="A2687"/>
      <c r="B2687"/>
      <c r="C2687"/>
      <c r="D2687"/>
      <c r="E2687"/>
      <c r="F2687"/>
      <c r="G2687"/>
      <c r="H2687"/>
      <c r="I2687"/>
      <c r="J2687"/>
      <c r="K2687"/>
      <c r="L2687"/>
    </row>
    <row r="2688" spans="1:12" ht="13.2" customHeight="1" x14ac:dyDescent="0.25">
      <c r="A2688"/>
      <c r="B2688"/>
      <c r="C2688"/>
      <c r="D2688"/>
      <c r="E2688"/>
      <c r="F2688"/>
      <c r="G2688"/>
      <c r="H2688"/>
      <c r="I2688"/>
      <c r="J2688"/>
      <c r="K2688"/>
      <c r="L2688"/>
    </row>
    <row r="2689" spans="1:12" ht="13.2" customHeight="1" x14ac:dyDescent="0.25">
      <c r="A2689"/>
      <c r="B2689"/>
      <c r="C2689"/>
      <c r="D2689"/>
      <c r="E2689"/>
      <c r="F2689"/>
      <c r="G2689"/>
      <c r="H2689"/>
      <c r="I2689"/>
      <c r="J2689"/>
      <c r="K2689"/>
      <c r="L2689"/>
    </row>
    <row r="2690" spans="1:12" ht="13.2" customHeight="1" x14ac:dyDescent="0.25">
      <c r="A2690"/>
      <c r="B2690"/>
      <c r="C2690"/>
      <c r="D2690"/>
      <c r="E2690"/>
      <c r="F2690"/>
      <c r="G2690"/>
      <c r="H2690"/>
      <c r="I2690"/>
      <c r="J2690"/>
      <c r="K2690"/>
      <c r="L2690"/>
    </row>
    <row r="2691" spans="1:12" ht="13.2" customHeight="1" x14ac:dyDescent="0.25">
      <c r="A2691"/>
      <c r="B2691"/>
      <c r="C2691"/>
      <c r="D2691"/>
      <c r="E2691"/>
      <c r="F2691"/>
      <c r="G2691"/>
      <c r="H2691"/>
      <c r="I2691"/>
      <c r="J2691"/>
      <c r="K2691"/>
      <c r="L2691"/>
    </row>
    <row r="2692" spans="1:12" ht="13.2" customHeight="1" x14ac:dyDescent="0.25">
      <c r="A2692"/>
      <c r="B2692"/>
      <c r="C2692"/>
      <c r="D2692"/>
      <c r="E2692"/>
      <c r="F2692"/>
      <c r="G2692"/>
      <c r="H2692"/>
      <c r="I2692"/>
      <c r="J2692"/>
      <c r="K2692"/>
      <c r="L2692"/>
    </row>
    <row r="2693" spans="1:12" ht="13.2" customHeight="1" x14ac:dyDescent="0.25">
      <c r="A2693"/>
      <c r="B2693"/>
      <c r="C2693"/>
      <c r="D2693"/>
      <c r="E2693"/>
      <c r="F2693"/>
      <c r="G2693"/>
      <c r="H2693"/>
      <c r="I2693"/>
      <c r="J2693"/>
      <c r="K2693"/>
      <c r="L2693"/>
    </row>
    <row r="2694" spans="1:12" ht="13.2" customHeight="1" x14ac:dyDescent="0.25">
      <c r="A2694"/>
      <c r="B2694"/>
      <c r="C2694"/>
      <c r="D2694"/>
      <c r="E2694"/>
      <c r="F2694"/>
      <c r="G2694"/>
      <c r="H2694"/>
      <c r="I2694"/>
      <c r="J2694"/>
      <c r="K2694"/>
      <c r="L2694"/>
    </row>
    <row r="2695" spans="1:12" ht="13.2" customHeight="1" x14ac:dyDescent="0.25">
      <c r="A2695"/>
      <c r="B2695"/>
      <c r="C2695"/>
      <c r="D2695"/>
      <c r="E2695"/>
      <c r="F2695"/>
      <c r="G2695"/>
      <c r="H2695"/>
      <c r="I2695"/>
      <c r="J2695"/>
      <c r="K2695"/>
      <c r="L2695"/>
    </row>
    <row r="2696" spans="1:12" ht="13.2" customHeight="1" x14ac:dyDescent="0.25">
      <c r="A2696"/>
      <c r="B2696"/>
      <c r="C2696"/>
      <c r="D2696"/>
      <c r="E2696"/>
      <c r="F2696"/>
      <c r="G2696"/>
      <c r="H2696"/>
      <c r="I2696"/>
      <c r="J2696"/>
      <c r="K2696"/>
      <c r="L2696"/>
    </row>
    <row r="2697" spans="1:12" ht="13.2" customHeight="1" x14ac:dyDescent="0.25">
      <c r="A2697"/>
      <c r="B2697"/>
      <c r="C2697"/>
      <c r="D2697"/>
      <c r="E2697"/>
      <c r="F2697"/>
      <c r="G2697"/>
      <c r="H2697"/>
      <c r="I2697"/>
      <c r="J2697"/>
      <c r="K2697"/>
      <c r="L2697"/>
    </row>
    <row r="2698" spans="1:12" ht="13.2" customHeight="1" x14ac:dyDescent="0.25">
      <c r="A2698"/>
      <c r="B2698"/>
      <c r="C2698"/>
      <c r="D2698"/>
      <c r="E2698"/>
      <c r="F2698"/>
      <c r="G2698"/>
      <c r="H2698"/>
      <c r="I2698"/>
      <c r="J2698"/>
      <c r="K2698"/>
      <c r="L2698"/>
    </row>
    <row r="2699" spans="1:12" ht="13.2" customHeight="1" x14ac:dyDescent="0.25">
      <c r="A2699"/>
      <c r="B2699"/>
      <c r="C2699"/>
      <c r="D2699"/>
      <c r="E2699"/>
      <c r="F2699"/>
      <c r="G2699"/>
      <c r="H2699"/>
      <c r="I2699"/>
      <c r="J2699"/>
      <c r="K2699"/>
      <c r="L2699"/>
    </row>
    <row r="2700" spans="1:12" ht="13.2" customHeight="1" x14ac:dyDescent="0.25">
      <c r="A2700"/>
      <c r="B2700"/>
      <c r="C2700"/>
      <c r="D2700"/>
      <c r="E2700"/>
      <c r="F2700"/>
      <c r="G2700"/>
      <c r="H2700"/>
      <c r="I2700"/>
      <c r="J2700"/>
      <c r="K2700"/>
      <c r="L2700"/>
    </row>
    <row r="2701" spans="1:12" ht="13.2" customHeight="1" x14ac:dyDescent="0.25">
      <c r="A2701"/>
      <c r="B2701"/>
      <c r="C2701"/>
      <c r="D2701"/>
      <c r="E2701"/>
      <c r="F2701"/>
      <c r="G2701"/>
      <c r="H2701"/>
      <c r="I2701"/>
      <c r="J2701"/>
      <c r="K2701"/>
      <c r="L2701"/>
    </row>
    <row r="2702" spans="1:12" ht="13.2" customHeight="1" x14ac:dyDescent="0.25">
      <c r="A2702"/>
      <c r="B2702"/>
      <c r="C2702"/>
      <c r="D2702"/>
      <c r="E2702"/>
      <c r="F2702"/>
      <c r="G2702"/>
      <c r="H2702"/>
      <c r="I2702"/>
      <c r="J2702"/>
      <c r="K2702"/>
      <c r="L2702"/>
    </row>
    <row r="2703" spans="1:12" ht="13.2" customHeight="1" x14ac:dyDescent="0.25">
      <c r="A2703"/>
      <c r="B2703"/>
      <c r="C2703"/>
      <c r="D2703"/>
      <c r="E2703"/>
      <c r="F2703"/>
      <c r="G2703"/>
      <c r="H2703"/>
      <c r="I2703"/>
      <c r="J2703"/>
      <c r="K2703"/>
      <c r="L2703"/>
    </row>
    <row r="2704" spans="1:12" ht="13.2" customHeight="1" x14ac:dyDescent="0.25">
      <c r="A2704"/>
      <c r="B2704"/>
      <c r="C2704"/>
      <c r="D2704"/>
      <c r="E2704"/>
      <c r="F2704"/>
      <c r="G2704"/>
      <c r="H2704"/>
      <c r="I2704"/>
      <c r="J2704"/>
      <c r="K2704"/>
      <c r="L2704"/>
    </row>
    <row r="2705" spans="1:12" ht="13.2" customHeight="1" x14ac:dyDescent="0.25">
      <c r="A2705"/>
      <c r="B2705"/>
      <c r="C2705"/>
      <c r="D2705"/>
      <c r="E2705"/>
      <c r="F2705"/>
      <c r="G2705"/>
      <c r="H2705"/>
      <c r="I2705"/>
      <c r="J2705"/>
      <c r="K2705"/>
      <c r="L2705"/>
    </row>
    <row r="2706" spans="1:12" ht="13.2" customHeight="1" x14ac:dyDescent="0.25">
      <c r="A2706"/>
      <c r="B2706"/>
      <c r="C2706"/>
      <c r="D2706"/>
      <c r="E2706"/>
      <c r="F2706"/>
      <c r="G2706"/>
      <c r="H2706"/>
      <c r="I2706"/>
      <c r="J2706"/>
      <c r="K2706"/>
      <c r="L2706"/>
    </row>
    <row r="2707" spans="1:12" ht="13.2" customHeight="1" x14ac:dyDescent="0.25">
      <c r="A2707"/>
      <c r="B2707"/>
      <c r="C2707"/>
      <c r="D2707"/>
      <c r="E2707"/>
      <c r="F2707"/>
      <c r="G2707"/>
      <c r="H2707"/>
      <c r="I2707"/>
      <c r="J2707"/>
      <c r="K2707"/>
      <c r="L2707"/>
    </row>
    <row r="2708" spans="1:12" ht="13.2" customHeight="1" x14ac:dyDescent="0.25">
      <c r="A2708"/>
      <c r="B2708"/>
      <c r="C2708"/>
      <c r="D2708"/>
      <c r="E2708"/>
      <c r="F2708"/>
      <c r="G2708"/>
      <c r="H2708"/>
      <c r="I2708"/>
      <c r="J2708"/>
      <c r="K2708"/>
      <c r="L2708"/>
    </row>
    <row r="2709" spans="1:12" ht="13.2" customHeight="1" x14ac:dyDescent="0.25">
      <c r="A2709"/>
      <c r="B2709"/>
      <c r="C2709"/>
      <c r="D2709"/>
      <c r="E2709"/>
      <c r="F2709"/>
      <c r="G2709"/>
      <c r="H2709"/>
      <c r="I2709"/>
      <c r="J2709"/>
      <c r="K2709"/>
      <c r="L2709"/>
    </row>
    <row r="2710" spans="1:12" ht="13.2" customHeight="1" x14ac:dyDescent="0.25">
      <c r="A2710"/>
      <c r="B2710"/>
      <c r="C2710"/>
      <c r="D2710"/>
      <c r="E2710"/>
      <c r="F2710"/>
      <c r="G2710"/>
      <c r="H2710"/>
      <c r="I2710"/>
      <c r="J2710"/>
      <c r="K2710"/>
      <c r="L2710"/>
    </row>
    <row r="2711" spans="1:12" ht="13.2" customHeight="1" x14ac:dyDescent="0.25">
      <c r="A2711"/>
      <c r="B2711"/>
      <c r="C2711"/>
      <c r="D2711"/>
      <c r="E2711"/>
      <c r="F2711"/>
      <c r="G2711"/>
      <c r="H2711"/>
      <c r="I2711"/>
      <c r="J2711"/>
      <c r="K2711"/>
      <c r="L2711"/>
    </row>
    <row r="2712" spans="1:12" ht="13.2" customHeight="1" x14ac:dyDescent="0.25">
      <c r="A2712"/>
      <c r="B2712"/>
      <c r="C2712"/>
      <c r="D2712"/>
      <c r="E2712"/>
      <c r="F2712"/>
      <c r="G2712"/>
      <c r="H2712"/>
      <c r="I2712"/>
      <c r="J2712"/>
      <c r="K2712"/>
      <c r="L2712"/>
    </row>
    <row r="2713" spans="1:12" ht="13.2" customHeight="1" x14ac:dyDescent="0.25">
      <c r="A2713"/>
      <c r="B2713"/>
      <c r="C2713"/>
      <c r="D2713"/>
      <c r="E2713"/>
      <c r="F2713"/>
      <c r="G2713"/>
      <c r="H2713"/>
      <c r="I2713"/>
      <c r="J2713"/>
      <c r="K2713"/>
      <c r="L2713"/>
    </row>
    <row r="2714" spans="1:12" ht="13.2" customHeight="1" x14ac:dyDescent="0.25">
      <c r="A2714"/>
      <c r="B2714"/>
      <c r="C2714"/>
      <c r="D2714"/>
      <c r="E2714"/>
      <c r="F2714"/>
      <c r="G2714"/>
      <c r="H2714"/>
      <c r="I2714"/>
      <c r="J2714"/>
      <c r="K2714"/>
      <c r="L2714"/>
    </row>
    <row r="2715" spans="1:12" ht="13.2" customHeight="1" x14ac:dyDescent="0.25">
      <c r="A2715"/>
      <c r="B2715"/>
      <c r="C2715"/>
      <c r="D2715"/>
      <c r="E2715"/>
      <c r="F2715"/>
      <c r="G2715"/>
      <c r="H2715"/>
      <c r="I2715"/>
      <c r="J2715"/>
      <c r="K2715"/>
      <c r="L2715"/>
    </row>
    <row r="2716" spans="1:12" ht="13.2" customHeight="1" x14ac:dyDescent="0.25">
      <c r="A2716"/>
      <c r="B2716"/>
      <c r="C2716"/>
      <c r="D2716"/>
      <c r="E2716"/>
      <c r="F2716"/>
      <c r="G2716"/>
      <c r="H2716"/>
      <c r="I2716"/>
      <c r="J2716"/>
      <c r="K2716"/>
      <c r="L2716"/>
    </row>
    <row r="2717" spans="1:12" ht="13.2" customHeight="1" x14ac:dyDescent="0.25">
      <c r="A2717"/>
      <c r="B2717"/>
      <c r="C2717"/>
      <c r="D2717"/>
      <c r="E2717"/>
      <c r="F2717"/>
      <c r="G2717"/>
      <c r="H2717"/>
      <c r="I2717"/>
      <c r="J2717"/>
      <c r="K2717"/>
      <c r="L2717"/>
    </row>
    <row r="2718" spans="1:12" ht="13.2" customHeight="1" x14ac:dyDescent="0.25">
      <c r="A2718"/>
      <c r="B2718"/>
      <c r="C2718"/>
      <c r="D2718"/>
      <c r="E2718"/>
      <c r="F2718"/>
      <c r="G2718"/>
      <c r="H2718"/>
      <c r="I2718"/>
      <c r="J2718"/>
      <c r="K2718"/>
      <c r="L2718"/>
    </row>
    <row r="2719" spans="1:12" ht="13.2" customHeight="1" x14ac:dyDescent="0.25">
      <c r="A2719"/>
      <c r="B2719"/>
      <c r="C2719"/>
      <c r="D2719"/>
      <c r="E2719"/>
      <c r="F2719"/>
      <c r="G2719"/>
      <c r="H2719"/>
      <c r="I2719"/>
      <c r="J2719"/>
      <c r="K2719"/>
      <c r="L2719"/>
    </row>
    <row r="2720" spans="1:12" ht="13.2" customHeight="1" x14ac:dyDescent="0.25">
      <c r="A2720"/>
      <c r="B2720"/>
      <c r="C2720"/>
      <c r="D2720"/>
      <c r="E2720"/>
      <c r="F2720"/>
      <c r="G2720"/>
      <c r="H2720"/>
      <c r="I2720"/>
      <c r="J2720"/>
      <c r="K2720"/>
      <c r="L2720"/>
    </row>
    <row r="2721" spans="1:12" ht="13.2" customHeight="1" x14ac:dyDescent="0.25">
      <c r="A2721"/>
      <c r="B2721"/>
      <c r="C2721"/>
      <c r="D2721"/>
      <c r="E2721"/>
      <c r="F2721"/>
      <c r="G2721"/>
      <c r="H2721"/>
      <c r="I2721"/>
      <c r="J2721"/>
      <c r="K2721"/>
      <c r="L2721"/>
    </row>
    <row r="2722" spans="1:12" ht="13.2" customHeight="1" x14ac:dyDescent="0.25">
      <c r="A2722"/>
      <c r="B2722"/>
      <c r="C2722"/>
      <c r="D2722"/>
      <c r="E2722"/>
      <c r="F2722"/>
      <c r="G2722"/>
      <c r="H2722"/>
      <c r="I2722"/>
      <c r="J2722"/>
      <c r="K2722"/>
      <c r="L2722"/>
    </row>
    <row r="2723" spans="1:12" ht="13.2" customHeight="1" x14ac:dyDescent="0.25">
      <c r="A2723"/>
      <c r="B2723"/>
      <c r="C2723"/>
      <c r="D2723"/>
      <c r="E2723"/>
      <c r="F2723"/>
      <c r="G2723"/>
      <c r="H2723"/>
      <c r="I2723"/>
      <c r="J2723"/>
      <c r="K2723"/>
      <c r="L2723"/>
    </row>
    <row r="2724" spans="1:12" ht="13.2" customHeight="1" x14ac:dyDescent="0.25">
      <c r="A2724"/>
      <c r="B2724"/>
      <c r="C2724"/>
      <c r="D2724"/>
      <c r="E2724"/>
      <c r="F2724"/>
      <c r="G2724"/>
      <c r="H2724"/>
      <c r="I2724"/>
      <c r="J2724"/>
      <c r="K2724"/>
      <c r="L2724"/>
    </row>
    <row r="2725" spans="1:12" ht="13.2" customHeight="1" x14ac:dyDescent="0.25">
      <c r="A2725"/>
      <c r="B2725"/>
      <c r="C2725"/>
      <c r="D2725"/>
      <c r="E2725"/>
      <c r="F2725"/>
      <c r="G2725"/>
      <c r="H2725"/>
      <c r="I2725"/>
      <c r="J2725"/>
      <c r="K2725"/>
      <c r="L2725"/>
    </row>
    <row r="2726" spans="1:12" ht="13.2" customHeight="1" x14ac:dyDescent="0.25">
      <c r="A2726"/>
      <c r="B2726"/>
      <c r="C2726"/>
      <c r="D2726"/>
      <c r="E2726"/>
      <c r="F2726"/>
      <c r="G2726"/>
      <c r="H2726"/>
      <c r="I2726"/>
      <c r="J2726"/>
      <c r="K2726"/>
      <c r="L2726"/>
    </row>
    <row r="2727" spans="1:12" ht="13.2" customHeight="1" x14ac:dyDescent="0.25">
      <c r="A2727"/>
      <c r="B2727"/>
      <c r="C2727"/>
      <c r="D2727"/>
      <c r="E2727"/>
      <c r="F2727"/>
      <c r="G2727"/>
      <c r="H2727"/>
      <c r="I2727"/>
      <c r="J2727"/>
      <c r="K2727"/>
      <c r="L2727"/>
    </row>
    <row r="2728" spans="1:12" ht="13.2" customHeight="1" x14ac:dyDescent="0.25">
      <c r="A2728"/>
      <c r="B2728"/>
      <c r="C2728"/>
      <c r="D2728"/>
      <c r="E2728"/>
      <c r="F2728"/>
      <c r="G2728"/>
      <c r="H2728"/>
      <c r="I2728"/>
      <c r="J2728"/>
      <c r="K2728"/>
      <c r="L2728"/>
    </row>
    <row r="2729" spans="1:12" ht="13.2" customHeight="1" x14ac:dyDescent="0.25">
      <c r="A2729"/>
      <c r="B2729"/>
      <c r="C2729"/>
      <c r="D2729"/>
      <c r="E2729"/>
      <c r="F2729"/>
      <c r="G2729"/>
      <c r="H2729"/>
      <c r="I2729"/>
      <c r="J2729"/>
      <c r="K2729"/>
      <c r="L2729"/>
    </row>
    <row r="2730" spans="1:12" ht="13.2" customHeight="1" x14ac:dyDescent="0.25">
      <c r="A2730"/>
      <c r="B2730"/>
      <c r="C2730"/>
      <c r="D2730"/>
      <c r="E2730"/>
      <c r="F2730"/>
      <c r="G2730"/>
      <c r="H2730"/>
      <c r="I2730"/>
      <c r="J2730"/>
      <c r="K2730"/>
      <c r="L2730"/>
    </row>
    <row r="2731" spans="1:12" ht="13.2" customHeight="1" x14ac:dyDescent="0.25">
      <c r="A2731"/>
      <c r="B2731"/>
      <c r="C2731"/>
      <c r="D2731"/>
      <c r="E2731"/>
      <c r="F2731"/>
      <c r="G2731"/>
      <c r="H2731"/>
      <c r="I2731"/>
      <c r="J2731"/>
      <c r="K2731"/>
      <c r="L2731"/>
    </row>
    <row r="2732" spans="1:12" ht="13.2" customHeight="1" x14ac:dyDescent="0.25">
      <c r="A2732"/>
      <c r="B2732"/>
      <c r="C2732"/>
      <c r="D2732"/>
      <c r="E2732"/>
      <c r="F2732"/>
      <c r="G2732"/>
      <c r="H2732"/>
      <c r="I2732"/>
      <c r="J2732"/>
      <c r="K2732"/>
      <c r="L2732"/>
    </row>
    <row r="2733" spans="1:12" ht="13.2" customHeight="1" x14ac:dyDescent="0.25">
      <c r="A2733"/>
      <c r="B2733"/>
      <c r="C2733"/>
      <c r="D2733"/>
      <c r="E2733"/>
      <c r="F2733"/>
      <c r="G2733"/>
      <c r="H2733"/>
      <c r="I2733"/>
      <c r="J2733"/>
      <c r="K2733"/>
      <c r="L2733"/>
    </row>
    <row r="2734" spans="1:12" ht="13.2" customHeight="1" x14ac:dyDescent="0.25">
      <c r="A2734"/>
      <c r="B2734"/>
      <c r="C2734"/>
      <c r="D2734"/>
      <c r="E2734"/>
      <c r="F2734"/>
      <c r="G2734"/>
      <c r="H2734"/>
      <c r="I2734"/>
      <c r="J2734"/>
      <c r="K2734"/>
      <c r="L2734"/>
    </row>
    <row r="2735" spans="1:12" ht="13.2" customHeight="1" x14ac:dyDescent="0.25">
      <c r="A2735"/>
      <c r="B2735"/>
      <c r="C2735"/>
      <c r="D2735"/>
      <c r="E2735"/>
      <c r="F2735"/>
      <c r="G2735"/>
      <c r="H2735"/>
      <c r="I2735"/>
      <c r="J2735"/>
      <c r="K2735"/>
      <c r="L2735"/>
    </row>
    <row r="2736" spans="1:12" ht="13.2" customHeight="1" x14ac:dyDescent="0.25">
      <c r="A2736"/>
      <c r="B2736"/>
      <c r="C2736"/>
      <c r="D2736"/>
      <c r="E2736"/>
      <c r="F2736"/>
      <c r="G2736"/>
      <c r="H2736"/>
      <c r="I2736"/>
      <c r="J2736"/>
      <c r="K2736"/>
      <c r="L2736"/>
    </row>
    <row r="2737" spans="1:12" ht="13.2" customHeight="1" x14ac:dyDescent="0.25">
      <c r="A2737"/>
      <c r="B2737"/>
      <c r="C2737"/>
      <c r="D2737"/>
      <c r="E2737"/>
      <c r="F2737"/>
      <c r="G2737"/>
      <c r="H2737"/>
      <c r="I2737"/>
      <c r="J2737"/>
      <c r="K2737"/>
      <c r="L2737"/>
    </row>
    <row r="2738" spans="1:12" ht="13.2" customHeight="1" x14ac:dyDescent="0.25">
      <c r="A2738"/>
      <c r="B2738"/>
      <c r="C2738"/>
      <c r="D2738"/>
      <c r="E2738"/>
      <c r="F2738"/>
      <c r="G2738"/>
      <c r="H2738"/>
      <c r="I2738"/>
      <c r="J2738"/>
      <c r="K2738"/>
      <c r="L2738"/>
    </row>
    <row r="2739" spans="1:12" ht="13.2" customHeight="1" x14ac:dyDescent="0.25">
      <c r="A2739"/>
      <c r="B2739"/>
      <c r="C2739"/>
      <c r="D2739"/>
      <c r="E2739"/>
      <c r="F2739"/>
      <c r="G2739"/>
      <c r="H2739"/>
      <c r="I2739"/>
      <c r="J2739"/>
      <c r="K2739"/>
      <c r="L2739"/>
    </row>
    <row r="2740" spans="1:12" ht="13.2" customHeight="1" x14ac:dyDescent="0.25">
      <c r="A2740"/>
      <c r="B2740"/>
      <c r="C2740"/>
      <c r="D2740"/>
      <c r="E2740"/>
      <c r="F2740"/>
      <c r="G2740"/>
      <c r="H2740"/>
      <c r="I2740"/>
      <c r="J2740"/>
      <c r="K2740"/>
      <c r="L2740"/>
    </row>
    <row r="2741" spans="1:12" ht="13.2" customHeight="1" x14ac:dyDescent="0.25">
      <c r="A2741"/>
      <c r="B2741"/>
      <c r="C2741"/>
      <c r="D2741"/>
      <c r="E2741"/>
      <c r="F2741"/>
      <c r="G2741"/>
      <c r="H2741"/>
      <c r="I2741"/>
      <c r="J2741"/>
      <c r="K2741"/>
      <c r="L2741"/>
    </row>
    <row r="2742" spans="1:12" ht="13.2" customHeight="1" x14ac:dyDescent="0.25">
      <c r="A2742"/>
      <c r="B2742"/>
      <c r="C2742"/>
      <c r="D2742"/>
      <c r="E2742"/>
      <c r="F2742"/>
      <c r="G2742"/>
      <c r="H2742"/>
      <c r="I2742"/>
      <c r="J2742"/>
      <c r="K2742"/>
      <c r="L2742"/>
    </row>
    <row r="2743" spans="1:12" ht="13.2" customHeight="1" x14ac:dyDescent="0.25">
      <c r="A2743"/>
      <c r="B2743"/>
      <c r="C2743"/>
      <c r="D2743"/>
      <c r="E2743"/>
      <c r="F2743"/>
      <c r="G2743"/>
      <c r="H2743"/>
      <c r="I2743"/>
      <c r="J2743"/>
      <c r="K2743"/>
      <c r="L2743"/>
    </row>
    <row r="2744" spans="1:12" ht="13.2" customHeight="1" x14ac:dyDescent="0.25">
      <c r="A2744"/>
      <c r="B2744"/>
      <c r="C2744"/>
      <c r="D2744"/>
      <c r="E2744"/>
      <c r="F2744"/>
      <c r="G2744"/>
      <c r="H2744"/>
      <c r="I2744"/>
      <c r="J2744"/>
      <c r="K2744"/>
      <c r="L2744"/>
    </row>
    <row r="2745" spans="1:12" ht="13.2" customHeight="1" x14ac:dyDescent="0.25">
      <c r="A2745"/>
      <c r="B2745"/>
      <c r="C2745"/>
      <c r="D2745"/>
      <c r="E2745"/>
      <c r="F2745"/>
      <c r="G2745"/>
      <c r="H2745"/>
      <c r="I2745"/>
      <c r="J2745"/>
      <c r="K2745"/>
      <c r="L2745"/>
    </row>
    <row r="2746" spans="1:12" ht="13.2" customHeight="1" x14ac:dyDescent="0.25">
      <c r="A2746"/>
      <c r="B2746"/>
      <c r="C2746"/>
      <c r="D2746"/>
      <c r="E2746"/>
      <c r="F2746"/>
      <c r="G2746"/>
      <c r="H2746"/>
      <c r="I2746"/>
      <c r="J2746"/>
      <c r="K2746"/>
      <c r="L2746"/>
    </row>
    <row r="2747" spans="1:12" ht="13.2" customHeight="1" x14ac:dyDescent="0.25">
      <c r="A2747"/>
      <c r="B2747"/>
      <c r="C2747"/>
      <c r="D2747"/>
      <c r="E2747"/>
      <c r="F2747"/>
      <c r="G2747"/>
      <c r="H2747"/>
      <c r="I2747"/>
      <c r="J2747"/>
      <c r="K2747"/>
      <c r="L2747"/>
    </row>
    <row r="2748" spans="1:12" ht="13.2" customHeight="1" x14ac:dyDescent="0.25">
      <c r="A2748"/>
      <c r="B2748"/>
      <c r="C2748"/>
      <c r="D2748"/>
      <c r="E2748"/>
      <c r="F2748"/>
      <c r="G2748"/>
      <c r="H2748"/>
      <c r="I2748"/>
      <c r="J2748"/>
      <c r="K2748"/>
      <c r="L2748"/>
    </row>
    <row r="2749" spans="1:12" ht="13.2" customHeight="1" x14ac:dyDescent="0.25">
      <c r="A2749"/>
      <c r="B2749"/>
      <c r="C2749"/>
      <c r="D2749"/>
      <c r="E2749"/>
      <c r="F2749"/>
      <c r="G2749"/>
      <c r="H2749"/>
      <c r="I2749"/>
      <c r="J2749"/>
      <c r="K2749"/>
      <c r="L2749"/>
    </row>
    <row r="2750" spans="1:12" ht="13.2" customHeight="1" x14ac:dyDescent="0.25">
      <c r="A2750"/>
      <c r="B2750"/>
      <c r="C2750"/>
      <c r="D2750"/>
      <c r="E2750"/>
      <c r="F2750"/>
      <c r="G2750"/>
      <c r="H2750"/>
      <c r="I2750"/>
      <c r="J2750"/>
      <c r="K2750"/>
      <c r="L2750"/>
    </row>
    <row r="2751" spans="1:12" ht="13.2" customHeight="1" x14ac:dyDescent="0.25">
      <c r="A2751"/>
      <c r="B2751"/>
      <c r="C2751"/>
      <c r="D2751"/>
      <c r="E2751"/>
      <c r="F2751"/>
      <c r="G2751"/>
      <c r="H2751"/>
      <c r="I2751"/>
      <c r="J2751"/>
      <c r="K2751"/>
      <c r="L2751"/>
    </row>
    <row r="2752" spans="1:12" ht="13.2" customHeight="1" x14ac:dyDescent="0.25">
      <c r="A2752"/>
      <c r="B2752"/>
      <c r="C2752"/>
      <c r="D2752"/>
      <c r="E2752"/>
      <c r="F2752"/>
      <c r="G2752"/>
      <c r="H2752"/>
      <c r="I2752"/>
      <c r="J2752"/>
      <c r="K2752"/>
      <c r="L2752"/>
    </row>
    <row r="2753" spans="1:12" ht="13.2" customHeight="1" x14ac:dyDescent="0.25">
      <c r="A2753"/>
      <c r="B2753"/>
      <c r="C2753"/>
      <c r="D2753"/>
      <c r="E2753"/>
      <c r="F2753"/>
      <c r="G2753"/>
      <c r="H2753"/>
      <c r="I2753"/>
      <c r="J2753"/>
      <c r="K2753"/>
      <c r="L2753"/>
    </row>
    <row r="2754" spans="1:12" ht="13.2" customHeight="1" x14ac:dyDescent="0.25">
      <c r="A2754"/>
      <c r="B2754"/>
      <c r="C2754"/>
      <c r="D2754"/>
      <c r="E2754"/>
      <c r="F2754"/>
      <c r="G2754"/>
      <c r="H2754"/>
      <c r="I2754"/>
      <c r="J2754"/>
      <c r="K2754"/>
      <c r="L2754"/>
    </row>
    <row r="2755" spans="1:12" ht="13.2" customHeight="1" x14ac:dyDescent="0.25">
      <c r="A2755"/>
      <c r="B2755"/>
      <c r="C2755"/>
      <c r="D2755"/>
      <c r="E2755"/>
      <c r="F2755"/>
      <c r="G2755"/>
      <c r="H2755"/>
      <c r="I2755"/>
      <c r="J2755"/>
      <c r="K2755"/>
      <c r="L2755"/>
    </row>
    <row r="2756" spans="1:12" ht="13.2" customHeight="1" x14ac:dyDescent="0.25">
      <c r="A2756"/>
      <c r="B2756"/>
      <c r="C2756"/>
      <c r="D2756"/>
      <c r="E2756"/>
      <c r="F2756"/>
      <c r="G2756"/>
      <c r="H2756"/>
      <c r="I2756"/>
      <c r="J2756"/>
      <c r="K2756"/>
      <c r="L2756"/>
    </row>
    <row r="2757" spans="1:12" ht="13.2" customHeight="1" x14ac:dyDescent="0.25">
      <c r="A2757"/>
      <c r="B2757"/>
      <c r="C2757"/>
      <c r="D2757"/>
      <c r="E2757"/>
      <c r="F2757"/>
      <c r="G2757"/>
      <c r="H2757"/>
      <c r="I2757"/>
      <c r="J2757"/>
      <c r="K2757"/>
      <c r="L2757"/>
    </row>
    <row r="2758" spans="1:12" ht="13.2" customHeight="1" x14ac:dyDescent="0.25">
      <c r="A2758"/>
      <c r="B2758"/>
      <c r="C2758"/>
      <c r="D2758"/>
      <c r="E2758"/>
      <c r="F2758"/>
      <c r="G2758"/>
      <c r="H2758"/>
      <c r="I2758"/>
      <c r="J2758"/>
      <c r="K2758"/>
      <c r="L2758"/>
    </row>
    <row r="2759" spans="1:12" ht="13.2" customHeight="1" x14ac:dyDescent="0.25">
      <c r="A2759"/>
      <c r="B2759"/>
      <c r="C2759"/>
      <c r="D2759"/>
      <c r="E2759"/>
      <c r="F2759"/>
      <c r="G2759"/>
      <c r="H2759"/>
      <c r="I2759"/>
      <c r="J2759"/>
      <c r="K2759"/>
      <c r="L2759"/>
    </row>
    <row r="2760" spans="1:12" ht="13.2" customHeight="1" x14ac:dyDescent="0.25">
      <c r="A2760"/>
      <c r="B2760"/>
      <c r="C2760"/>
      <c r="D2760"/>
      <c r="E2760"/>
      <c r="F2760"/>
      <c r="G2760"/>
      <c r="H2760"/>
      <c r="I2760"/>
      <c r="J2760"/>
      <c r="K2760"/>
      <c r="L2760"/>
    </row>
    <row r="2761" spans="1:12" ht="13.2" customHeight="1" x14ac:dyDescent="0.25">
      <c r="A2761"/>
      <c r="B2761"/>
      <c r="C2761"/>
      <c r="D2761"/>
      <c r="E2761"/>
      <c r="F2761"/>
      <c r="G2761"/>
      <c r="H2761"/>
      <c r="I2761"/>
      <c r="J2761"/>
      <c r="K2761"/>
      <c r="L2761"/>
    </row>
    <row r="2762" spans="1:12" ht="13.2" customHeight="1" x14ac:dyDescent="0.25">
      <c r="A2762"/>
      <c r="B2762"/>
      <c r="C2762"/>
      <c r="D2762"/>
      <c r="E2762"/>
      <c r="F2762"/>
      <c r="G2762"/>
      <c r="H2762"/>
      <c r="I2762"/>
      <c r="J2762"/>
      <c r="K2762"/>
      <c r="L2762"/>
    </row>
    <row r="2763" spans="1:12" ht="13.2" customHeight="1" x14ac:dyDescent="0.25">
      <c r="A2763"/>
      <c r="B2763"/>
      <c r="C2763"/>
      <c r="D2763"/>
      <c r="E2763"/>
      <c r="F2763"/>
      <c r="G2763"/>
      <c r="H2763"/>
      <c r="I2763"/>
      <c r="J2763"/>
      <c r="K2763"/>
      <c r="L2763"/>
    </row>
    <row r="2764" spans="1:12" ht="13.2" customHeight="1" x14ac:dyDescent="0.25">
      <c r="A2764"/>
      <c r="B2764"/>
      <c r="C2764"/>
      <c r="D2764"/>
      <c r="E2764"/>
      <c r="F2764"/>
      <c r="G2764"/>
      <c r="H2764"/>
      <c r="I2764"/>
      <c r="J2764"/>
      <c r="K2764"/>
      <c r="L2764"/>
    </row>
    <row r="2765" spans="1:12" ht="13.2" customHeight="1" x14ac:dyDescent="0.25">
      <c r="A2765"/>
      <c r="B2765"/>
      <c r="C2765"/>
      <c r="D2765"/>
      <c r="E2765"/>
      <c r="F2765"/>
      <c r="G2765"/>
      <c r="H2765"/>
      <c r="I2765"/>
      <c r="J2765"/>
      <c r="K2765"/>
      <c r="L2765"/>
    </row>
    <row r="2766" spans="1:12" ht="13.2" customHeight="1" x14ac:dyDescent="0.25">
      <c r="A2766"/>
      <c r="B2766"/>
      <c r="C2766"/>
      <c r="D2766"/>
      <c r="E2766"/>
      <c r="F2766"/>
      <c r="G2766"/>
      <c r="H2766"/>
      <c r="I2766"/>
      <c r="J2766"/>
      <c r="K2766"/>
      <c r="L2766"/>
    </row>
    <row r="2767" spans="1:12" ht="13.2" customHeight="1" x14ac:dyDescent="0.25">
      <c r="A2767"/>
      <c r="B2767"/>
      <c r="C2767"/>
      <c r="D2767"/>
      <c r="E2767"/>
      <c r="F2767"/>
      <c r="G2767"/>
      <c r="H2767"/>
      <c r="I2767"/>
      <c r="J2767"/>
      <c r="K2767"/>
      <c r="L2767"/>
    </row>
    <row r="2768" spans="1:12" ht="13.2" customHeight="1" x14ac:dyDescent="0.25">
      <c r="A2768"/>
      <c r="B2768"/>
      <c r="C2768"/>
      <c r="D2768"/>
      <c r="E2768"/>
      <c r="F2768"/>
      <c r="G2768"/>
      <c r="H2768"/>
      <c r="I2768"/>
      <c r="J2768"/>
      <c r="K2768"/>
      <c r="L2768"/>
    </row>
    <row r="2769" spans="1:12" ht="13.2" customHeight="1" x14ac:dyDescent="0.25">
      <c r="A2769"/>
      <c r="B2769"/>
      <c r="C2769"/>
      <c r="D2769"/>
      <c r="E2769"/>
      <c r="F2769"/>
      <c r="G2769"/>
      <c r="H2769"/>
      <c r="I2769"/>
      <c r="J2769"/>
      <c r="K2769"/>
      <c r="L2769"/>
    </row>
    <row r="2770" spans="1:12" ht="13.2" customHeight="1" x14ac:dyDescent="0.25">
      <c r="A2770"/>
      <c r="B2770"/>
      <c r="C2770"/>
      <c r="D2770"/>
      <c r="E2770"/>
      <c r="F2770"/>
      <c r="G2770"/>
      <c r="H2770"/>
      <c r="I2770"/>
      <c r="J2770"/>
      <c r="K2770"/>
      <c r="L2770"/>
    </row>
    <row r="2771" spans="1:12" ht="13.2" customHeight="1" x14ac:dyDescent="0.25">
      <c r="A2771"/>
      <c r="B2771"/>
      <c r="C2771"/>
      <c r="D2771"/>
      <c r="E2771"/>
      <c r="F2771"/>
      <c r="G2771"/>
      <c r="H2771"/>
      <c r="I2771"/>
      <c r="J2771"/>
      <c r="K2771"/>
      <c r="L2771"/>
    </row>
    <row r="2772" spans="1:12" ht="13.2" customHeight="1" x14ac:dyDescent="0.25">
      <c r="A2772"/>
      <c r="B2772"/>
      <c r="C2772"/>
      <c r="D2772"/>
      <c r="E2772"/>
      <c r="F2772"/>
      <c r="G2772"/>
      <c r="H2772"/>
      <c r="I2772"/>
      <c r="J2772"/>
      <c r="K2772"/>
      <c r="L2772"/>
    </row>
    <row r="2773" spans="1:12" ht="13.2" customHeight="1" x14ac:dyDescent="0.25">
      <c r="A2773"/>
      <c r="B2773"/>
      <c r="C2773"/>
      <c r="D2773"/>
      <c r="E2773"/>
      <c r="F2773"/>
      <c r="G2773"/>
      <c r="H2773"/>
      <c r="I2773"/>
      <c r="J2773"/>
      <c r="K2773"/>
      <c r="L2773"/>
    </row>
    <row r="2774" spans="1:12" ht="13.2" customHeight="1" x14ac:dyDescent="0.25">
      <c r="A2774"/>
      <c r="B2774"/>
      <c r="C2774"/>
      <c r="D2774"/>
      <c r="E2774"/>
      <c r="F2774"/>
      <c r="G2774"/>
      <c r="H2774"/>
      <c r="I2774"/>
      <c r="J2774"/>
      <c r="K2774"/>
      <c r="L2774"/>
    </row>
    <row r="2775" spans="1:12" ht="13.2" customHeight="1" x14ac:dyDescent="0.25">
      <c r="A2775"/>
      <c r="B2775"/>
      <c r="C2775"/>
      <c r="D2775"/>
      <c r="E2775"/>
      <c r="F2775"/>
      <c r="G2775"/>
      <c r="H2775"/>
      <c r="I2775"/>
      <c r="J2775"/>
      <c r="K2775"/>
      <c r="L2775"/>
    </row>
    <row r="2776" spans="1:12" ht="13.2" customHeight="1" x14ac:dyDescent="0.25">
      <c r="A2776"/>
      <c r="B2776"/>
      <c r="C2776"/>
      <c r="D2776"/>
      <c r="E2776"/>
      <c r="F2776"/>
      <c r="G2776"/>
      <c r="H2776"/>
      <c r="I2776"/>
      <c r="J2776"/>
      <c r="K2776"/>
      <c r="L2776"/>
    </row>
    <row r="2777" spans="1:12" ht="13.2" customHeight="1" x14ac:dyDescent="0.25">
      <c r="A2777"/>
      <c r="B2777"/>
      <c r="C2777"/>
      <c r="D2777"/>
      <c r="E2777"/>
      <c r="F2777"/>
      <c r="G2777"/>
      <c r="H2777"/>
      <c r="I2777"/>
      <c r="J2777"/>
      <c r="K2777"/>
      <c r="L2777"/>
    </row>
    <row r="2778" spans="1:12" ht="13.2" customHeight="1" x14ac:dyDescent="0.25">
      <c r="A2778"/>
      <c r="B2778"/>
      <c r="C2778"/>
      <c r="D2778"/>
      <c r="E2778"/>
      <c r="F2778"/>
      <c r="G2778"/>
      <c r="H2778"/>
      <c r="I2778"/>
      <c r="J2778"/>
      <c r="K2778"/>
      <c r="L2778"/>
    </row>
    <row r="2779" spans="1:12" ht="13.2" customHeight="1" x14ac:dyDescent="0.25">
      <c r="A2779"/>
      <c r="B2779"/>
      <c r="C2779"/>
      <c r="D2779"/>
      <c r="E2779"/>
      <c r="F2779"/>
      <c r="G2779"/>
      <c r="H2779"/>
      <c r="I2779"/>
      <c r="J2779"/>
      <c r="K2779"/>
      <c r="L2779"/>
    </row>
    <row r="2780" spans="1:12" ht="13.2" customHeight="1" x14ac:dyDescent="0.25">
      <c r="A2780"/>
      <c r="B2780"/>
      <c r="C2780"/>
      <c r="D2780"/>
      <c r="E2780"/>
      <c r="F2780"/>
      <c r="G2780"/>
      <c r="H2780"/>
      <c r="I2780"/>
      <c r="J2780"/>
      <c r="K2780"/>
      <c r="L2780"/>
    </row>
    <row r="2781" spans="1:12" ht="13.2" customHeight="1" x14ac:dyDescent="0.25">
      <c r="A2781"/>
      <c r="B2781"/>
      <c r="C2781"/>
      <c r="D2781"/>
      <c r="E2781"/>
      <c r="F2781"/>
      <c r="G2781"/>
      <c r="H2781"/>
      <c r="I2781"/>
      <c r="J2781"/>
      <c r="K2781"/>
      <c r="L2781"/>
    </row>
    <row r="2782" spans="1:12" ht="13.2" customHeight="1" x14ac:dyDescent="0.25">
      <c r="A2782"/>
      <c r="B2782"/>
      <c r="C2782"/>
      <c r="D2782"/>
      <c r="E2782"/>
      <c r="F2782"/>
      <c r="G2782"/>
      <c r="H2782"/>
      <c r="I2782"/>
      <c r="J2782"/>
      <c r="K2782"/>
      <c r="L2782"/>
    </row>
    <row r="2783" spans="1:12" ht="13.2" customHeight="1" x14ac:dyDescent="0.25">
      <c r="A2783"/>
      <c r="B2783"/>
      <c r="C2783"/>
      <c r="D2783"/>
      <c r="E2783"/>
      <c r="F2783"/>
      <c r="G2783"/>
      <c r="H2783"/>
      <c r="I2783"/>
      <c r="J2783"/>
      <c r="K2783"/>
      <c r="L2783"/>
    </row>
    <row r="2784" spans="1:12" ht="13.2" customHeight="1" x14ac:dyDescent="0.25">
      <c r="A2784"/>
      <c r="B2784"/>
      <c r="C2784"/>
      <c r="D2784"/>
      <c r="E2784"/>
      <c r="F2784"/>
      <c r="G2784"/>
      <c r="H2784"/>
      <c r="I2784"/>
      <c r="J2784"/>
      <c r="K2784"/>
      <c r="L2784"/>
    </row>
    <row r="2785" spans="1:12" ht="13.2" customHeight="1" x14ac:dyDescent="0.25">
      <c r="A2785"/>
      <c r="B2785"/>
      <c r="C2785"/>
      <c r="D2785"/>
      <c r="E2785"/>
      <c r="F2785"/>
      <c r="G2785"/>
      <c r="H2785"/>
      <c r="I2785"/>
      <c r="J2785"/>
      <c r="K2785"/>
      <c r="L2785"/>
    </row>
    <row r="2786" spans="1:12" ht="13.2" customHeight="1" x14ac:dyDescent="0.25">
      <c r="A2786"/>
      <c r="B2786"/>
      <c r="C2786"/>
      <c r="D2786"/>
      <c r="E2786"/>
      <c r="F2786"/>
      <c r="G2786"/>
      <c r="H2786"/>
      <c r="I2786"/>
      <c r="J2786"/>
      <c r="K2786"/>
      <c r="L2786"/>
    </row>
    <row r="2787" spans="1:12" ht="13.2" customHeight="1" x14ac:dyDescent="0.25">
      <c r="A2787"/>
      <c r="B2787"/>
      <c r="C2787"/>
      <c r="D2787"/>
      <c r="E2787"/>
      <c r="F2787"/>
      <c r="G2787"/>
      <c r="H2787"/>
      <c r="I2787"/>
      <c r="J2787"/>
      <c r="K2787"/>
      <c r="L2787"/>
    </row>
    <row r="2788" spans="1:12" ht="13.2" customHeight="1" x14ac:dyDescent="0.25">
      <c r="A2788"/>
      <c r="B2788"/>
      <c r="C2788"/>
      <c r="D2788"/>
      <c r="E2788"/>
      <c r="F2788"/>
      <c r="G2788"/>
      <c r="H2788"/>
      <c r="I2788"/>
      <c r="J2788"/>
      <c r="K2788"/>
      <c r="L2788"/>
    </row>
    <row r="2789" spans="1:12" ht="13.2" customHeight="1" x14ac:dyDescent="0.25">
      <c r="A2789"/>
      <c r="B2789"/>
      <c r="C2789"/>
      <c r="D2789"/>
      <c r="E2789"/>
      <c r="F2789"/>
      <c r="G2789"/>
      <c r="H2789"/>
      <c r="I2789"/>
      <c r="J2789"/>
      <c r="K2789"/>
      <c r="L2789"/>
    </row>
    <row r="2790" spans="1:12" ht="13.2" customHeight="1" x14ac:dyDescent="0.25">
      <c r="A2790"/>
      <c r="B2790"/>
      <c r="C2790"/>
      <c r="D2790"/>
      <c r="E2790"/>
      <c r="F2790"/>
      <c r="G2790"/>
      <c r="H2790"/>
      <c r="I2790"/>
      <c r="J2790"/>
      <c r="K2790"/>
      <c r="L2790"/>
    </row>
    <row r="2791" spans="1:12" ht="13.2" customHeight="1" x14ac:dyDescent="0.25">
      <c r="A2791"/>
      <c r="B2791"/>
      <c r="C2791"/>
      <c r="D2791"/>
      <c r="E2791"/>
      <c r="F2791"/>
      <c r="G2791"/>
      <c r="H2791"/>
      <c r="I2791"/>
      <c r="J2791"/>
      <c r="K2791"/>
      <c r="L2791"/>
    </row>
    <row r="2792" spans="1:12" ht="13.2" customHeight="1" x14ac:dyDescent="0.25">
      <c r="A2792"/>
      <c r="B2792"/>
      <c r="C2792"/>
      <c r="D2792"/>
      <c r="E2792"/>
      <c r="F2792"/>
      <c r="G2792"/>
      <c r="H2792"/>
      <c r="I2792"/>
      <c r="J2792"/>
      <c r="K2792"/>
      <c r="L2792"/>
    </row>
    <row r="2793" spans="1:12" ht="13.2" customHeight="1" x14ac:dyDescent="0.25">
      <c r="A2793"/>
      <c r="B2793"/>
      <c r="C2793"/>
      <c r="D2793"/>
      <c r="E2793"/>
      <c r="F2793"/>
      <c r="G2793"/>
      <c r="H2793"/>
      <c r="I2793"/>
      <c r="J2793"/>
      <c r="K2793"/>
      <c r="L2793"/>
    </row>
    <row r="2794" spans="1:12" ht="13.2" customHeight="1" x14ac:dyDescent="0.25">
      <c r="A2794"/>
      <c r="B2794"/>
      <c r="C2794"/>
      <c r="D2794"/>
      <c r="E2794"/>
      <c r="F2794"/>
      <c r="G2794"/>
      <c r="H2794"/>
      <c r="I2794"/>
      <c r="J2794"/>
      <c r="K2794"/>
      <c r="L2794"/>
    </row>
    <row r="2795" spans="1:12" ht="13.2" customHeight="1" x14ac:dyDescent="0.25">
      <c r="A2795"/>
      <c r="B2795"/>
      <c r="C2795"/>
      <c r="D2795"/>
      <c r="E2795"/>
      <c r="F2795"/>
      <c r="G2795"/>
      <c r="H2795"/>
      <c r="I2795"/>
      <c r="J2795"/>
      <c r="K2795"/>
      <c r="L2795"/>
    </row>
    <row r="2796" spans="1:12" ht="13.2" customHeight="1" x14ac:dyDescent="0.25">
      <c r="A2796"/>
      <c r="B2796"/>
      <c r="C2796"/>
      <c r="D2796"/>
      <c r="E2796"/>
      <c r="F2796"/>
      <c r="G2796"/>
      <c r="H2796"/>
      <c r="I2796"/>
      <c r="J2796"/>
      <c r="K2796"/>
      <c r="L2796"/>
    </row>
    <row r="2797" spans="1:12" ht="13.2" customHeight="1" x14ac:dyDescent="0.25">
      <c r="A2797"/>
      <c r="B2797"/>
      <c r="C2797"/>
      <c r="D2797"/>
      <c r="E2797"/>
      <c r="F2797"/>
      <c r="G2797"/>
      <c r="H2797"/>
      <c r="I2797"/>
      <c r="J2797"/>
      <c r="K2797"/>
      <c r="L2797"/>
    </row>
    <row r="2798" spans="1:12" ht="13.2" customHeight="1" x14ac:dyDescent="0.25">
      <c r="A2798"/>
      <c r="B2798"/>
      <c r="C2798"/>
      <c r="D2798"/>
      <c r="E2798"/>
      <c r="F2798"/>
      <c r="G2798"/>
      <c r="H2798"/>
      <c r="I2798"/>
      <c r="J2798"/>
      <c r="K2798"/>
      <c r="L2798"/>
    </row>
    <row r="2799" spans="1:12" ht="13.2" customHeight="1" x14ac:dyDescent="0.25">
      <c r="A2799"/>
      <c r="B2799"/>
      <c r="C2799"/>
      <c r="D2799"/>
      <c r="E2799"/>
      <c r="F2799"/>
      <c r="G2799"/>
      <c r="H2799"/>
      <c r="I2799"/>
      <c r="J2799"/>
      <c r="K2799"/>
      <c r="L2799"/>
    </row>
    <row r="2800" spans="1:12" ht="13.2" customHeight="1" x14ac:dyDescent="0.25">
      <c r="A2800"/>
      <c r="B2800"/>
      <c r="C2800"/>
      <c r="D2800"/>
      <c r="E2800"/>
      <c r="F2800"/>
      <c r="G2800"/>
      <c r="H2800"/>
      <c r="I2800"/>
      <c r="J2800"/>
      <c r="K2800"/>
      <c r="L2800"/>
    </row>
    <row r="2801" spans="1:12" ht="13.2" customHeight="1" x14ac:dyDescent="0.25">
      <c r="A2801"/>
      <c r="B2801"/>
      <c r="C2801"/>
      <c r="D2801"/>
      <c r="E2801"/>
      <c r="F2801"/>
      <c r="G2801"/>
      <c r="H2801"/>
      <c r="I2801"/>
      <c r="J2801"/>
      <c r="K2801"/>
      <c r="L2801"/>
    </row>
    <row r="2802" spans="1:12" ht="13.2" customHeight="1" x14ac:dyDescent="0.25">
      <c r="A2802"/>
      <c r="B2802"/>
      <c r="C2802"/>
      <c r="D2802"/>
      <c r="E2802"/>
      <c r="F2802"/>
      <c r="G2802"/>
      <c r="H2802"/>
      <c r="I2802"/>
      <c r="J2802"/>
      <c r="K2802"/>
      <c r="L2802"/>
    </row>
    <row r="2803" spans="1:12" ht="13.2" customHeight="1" x14ac:dyDescent="0.25">
      <c r="A2803"/>
      <c r="B2803"/>
      <c r="C2803"/>
      <c r="D2803"/>
      <c r="E2803"/>
      <c r="F2803"/>
      <c r="G2803"/>
      <c r="H2803"/>
      <c r="I2803"/>
      <c r="J2803"/>
      <c r="K2803"/>
      <c r="L2803"/>
    </row>
    <row r="2804" spans="1:12" ht="13.2" customHeight="1" x14ac:dyDescent="0.25">
      <c r="A2804"/>
      <c r="B2804"/>
      <c r="C2804"/>
      <c r="D2804"/>
      <c r="E2804"/>
      <c r="F2804"/>
      <c r="G2804"/>
      <c r="H2804"/>
      <c r="I2804"/>
      <c r="J2804"/>
      <c r="K2804"/>
      <c r="L2804"/>
    </row>
    <row r="2805" spans="1:12" ht="13.2" customHeight="1" x14ac:dyDescent="0.25">
      <c r="A2805"/>
      <c r="B2805"/>
      <c r="C2805"/>
      <c r="D2805"/>
      <c r="E2805"/>
      <c r="F2805"/>
      <c r="G2805"/>
      <c r="H2805"/>
      <c r="I2805"/>
      <c r="J2805"/>
      <c r="K2805"/>
      <c r="L2805"/>
    </row>
    <row r="2806" spans="1:12" ht="13.2" customHeight="1" x14ac:dyDescent="0.25">
      <c r="A2806"/>
      <c r="B2806"/>
      <c r="C2806"/>
      <c r="D2806"/>
      <c r="E2806"/>
      <c r="F2806"/>
      <c r="G2806"/>
      <c r="H2806"/>
      <c r="I2806"/>
      <c r="J2806"/>
      <c r="K2806"/>
      <c r="L2806"/>
    </row>
    <row r="2807" spans="1:12" ht="13.2" customHeight="1" x14ac:dyDescent="0.25">
      <c r="A2807"/>
      <c r="B2807"/>
      <c r="C2807"/>
      <c r="D2807"/>
      <c r="E2807"/>
      <c r="F2807"/>
      <c r="G2807"/>
      <c r="H2807"/>
      <c r="I2807"/>
      <c r="J2807"/>
      <c r="K2807"/>
      <c r="L2807"/>
    </row>
    <row r="2808" spans="1:12" ht="13.2" customHeight="1" x14ac:dyDescent="0.25">
      <c r="A2808"/>
      <c r="B2808"/>
      <c r="C2808"/>
      <c r="D2808"/>
      <c r="E2808"/>
      <c r="F2808"/>
      <c r="G2808"/>
      <c r="H2808"/>
      <c r="I2808"/>
      <c r="J2808"/>
      <c r="K2808"/>
      <c r="L2808"/>
    </row>
    <row r="2809" spans="1:12" ht="13.2" customHeight="1" x14ac:dyDescent="0.25">
      <c r="A2809"/>
      <c r="B2809"/>
      <c r="C2809"/>
      <c r="D2809"/>
      <c r="E2809"/>
      <c r="F2809"/>
      <c r="G2809"/>
      <c r="H2809"/>
      <c r="I2809"/>
      <c r="J2809"/>
      <c r="K2809"/>
      <c r="L2809"/>
    </row>
    <row r="2810" spans="1:12" ht="13.2" customHeight="1" x14ac:dyDescent="0.25">
      <c r="A2810"/>
      <c r="B2810"/>
      <c r="C2810"/>
      <c r="D2810"/>
      <c r="E2810"/>
      <c r="F2810"/>
      <c r="G2810"/>
      <c r="H2810"/>
      <c r="I2810"/>
      <c r="J2810"/>
      <c r="K2810"/>
      <c r="L2810"/>
    </row>
    <row r="2811" spans="1:12" ht="13.2" customHeight="1" x14ac:dyDescent="0.25">
      <c r="A2811"/>
      <c r="B2811"/>
      <c r="C2811"/>
      <c r="D2811"/>
      <c r="E2811"/>
      <c r="F2811"/>
      <c r="G2811"/>
      <c r="H2811"/>
      <c r="I2811"/>
      <c r="J2811"/>
      <c r="K2811"/>
      <c r="L2811"/>
    </row>
    <row r="2812" spans="1:12" ht="13.2" customHeight="1" x14ac:dyDescent="0.25">
      <c r="A2812"/>
      <c r="B2812"/>
      <c r="C2812"/>
      <c r="D2812"/>
      <c r="E2812"/>
      <c r="F2812"/>
      <c r="G2812"/>
      <c r="H2812"/>
      <c r="I2812"/>
      <c r="J2812"/>
      <c r="K2812"/>
      <c r="L2812"/>
    </row>
    <row r="2813" spans="1:12" ht="13.2" customHeight="1" x14ac:dyDescent="0.25">
      <c r="A2813"/>
      <c r="B2813"/>
      <c r="C2813"/>
      <c r="D2813"/>
      <c r="E2813"/>
      <c r="F2813"/>
      <c r="G2813"/>
      <c r="H2813"/>
      <c r="I2813"/>
      <c r="J2813"/>
      <c r="K2813"/>
      <c r="L2813"/>
    </row>
    <row r="2814" spans="1:12" ht="13.2" customHeight="1" x14ac:dyDescent="0.25">
      <c r="A2814"/>
      <c r="B2814"/>
      <c r="C2814"/>
      <c r="D2814"/>
      <c r="E2814"/>
      <c r="F2814"/>
      <c r="G2814"/>
      <c r="H2814"/>
      <c r="I2814"/>
      <c r="J2814"/>
      <c r="K2814"/>
      <c r="L2814"/>
    </row>
    <row r="2815" spans="1:12" ht="13.2" customHeight="1" x14ac:dyDescent="0.25">
      <c r="A2815"/>
      <c r="B2815"/>
      <c r="C2815"/>
      <c r="D2815"/>
      <c r="E2815"/>
      <c r="F2815"/>
      <c r="G2815"/>
      <c r="H2815"/>
      <c r="I2815"/>
      <c r="J2815"/>
      <c r="K2815"/>
      <c r="L2815"/>
    </row>
    <row r="2816" spans="1:12" ht="13.2" customHeight="1" x14ac:dyDescent="0.25">
      <c r="A2816"/>
      <c r="B2816"/>
      <c r="C2816"/>
      <c r="D2816"/>
      <c r="E2816"/>
      <c r="F2816"/>
      <c r="G2816"/>
      <c r="H2816"/>
      <c r="I2816"/>
      <c r="J2816"/>
      <c r="K2816"/>
      <c r="L2816"/>
    </row>
    <row r="2817" spans="1:12" ht="13.2" customHeight="1" x14ac:dyDescent="0.25">
      <c r="A2817"/>
      <c r="B2817"/>
      <c r="C2817"/>
      <c r="D2817"/>
      <c r="E2817"/>
      <c r="F2817"/>
      <c r="G2817"/>
      <c r="H2817"/>
      <c r="I2817"/>
      <c r="J2817"/>
      <c r="K2817"/>
      <c r="L2817"/>
    </row>
    <row r="2818" spans="1:12" ht="13.2" customHeight="1" x14ac:dyDescent="0.25">
      <c r="A2818"/>
      <c r="B2818"/>
      <c r="C2818"/>
      <c r="D2818"/>
      <c r="E2818"/>
      <c r="F2818"/>
      <c r="G2818"/>
      <c r="H2818"/>
      <c r="I2818"/>
      <c r="J2818"/>
      <c r="K2818"/>
      <c r="L2818"/>
    </row>
    <row r="2819" spans="1:12" ht="13.2" customHeight="1" x14ac:dyDescent="0.25">
      <c r="A2819"/>
      <c r="B2819"/>
      <c r="C2819"/>
      <c r="D2819"/>
      <c r="E2819"/>
      <c r="F2819"/>
      <c r="G2819"/>
      <c r="H2819"/>
      <c r="I2819"/>
      <c r="J2819"/>
      <c r="K2819"/>
      <c r="L2819"/>
    </row>
    <row r="2820" spans="1:12" ht="13.2" customHeight="1" x14ac:dyDescent="0.25">
      <c r="A2820"/>
      <c r="B2820"/>
      <c r="C2820"/>
      <c r="D2820"/>
      <c r="E2820"/>
      <c r="F2820"/>
      <c r="G2820"/>
      <c r="H2820"/>
      <c r="I2820"/>
      <c r="J2820"/>
      <c r="K2820"/>
      <c r="L2820"/>
    </row>
    <row r="2821" spans="1:12" ht="13.2" customHeight="1" x14ac:dyDescent="0.25">
      <c r="A2821"/>
      <c r="B2821"/>
      <c r="C2821"/>
      <c r="D2821"/>
      <c r="E2821"/>
      <c r="F2821"/>
      <c r="G2821"/>
      <c r="H2821"/>
      <c r="I2821"/>
      <c r="J2821"/>
      <c r="K2821"/>
      <c r="L2821"/>
    </row>
    <row r="2822" spans="1:12" ht="13.2" customHeight="1" x14ac:dyDescent="0.25">
      <c r="A2822"/>
      <c r="B2822"/>
      <c r="C2822"/>
      <c r="D2822"/>
      <c r="E2822"/>
      <c r="F2822"/>
      <c r="G2822"/>
      <c r="H2822"/>
      <c r="I2822"/>
      <c r="J2822"/>
      <c r="K2822"/>
      <c r="L2822"/>
    </row>
    <row r="2823" spans="1:12" ht="13.2" customHeight="1" x14ac:dyDescent="0.25">
      <c r="A2823"/>
      <c r="B2823"/>
      <c r="C2823"/>
      <c r="D2823"/>
      <c r="E2823"/>
      <c r="F2823"/>
      <c r="G2823"/>
      <c r="H2823"/>
      <c r="I2823"/>
      <c r="J2823"/>
      <c r="K2823"/>
      <c r="L2823"/>
    </row>
    <row r="2824" spans="1:12" ht="13.2" customHeight="1" x14ac:dyDescent="0.25">
      <c r="A2824"/>
      <c r="B2824"/>
      <c r="C2824"/>
      <c r="D2824"/>
      <c r="E2824"/>
      <c r="F2824"/>
      <c r="G2824"/>
      <c r="H2824"/>
      <c r="I2824"/>
      <c r="J2824"/>
      <c r="K2824"/>
      <c r="L2824"/>
    </row>
    <row r="2825" spans="1:12" ht="13.2" customHeight="1" x14ac:dyDescent="0.25">
      <c r="A2825"/>
      <c r="B2825"/>
      <c r="C2825"/>
      <c r="D2825"/>
      <c r="E2825"/>
      <c r="F2825"/>
      <c r="G2825"/>
      <c r="H2825"/>
      <c r="I2825"/>
      <c r="J2825"/>
      <c r="K2825"/>
      <c r="L2825"/>
    </row>
    <row r="2826" spans="1:12" ht="13.2" customHeight="1" x14ac:dyDescent="0.25">
      <c r="A2826"/>
      <c r="B2826"/>
      <c r="C2826"/>
      <c r="D2826"/>
      <c r="E2826"/>
      <c r="F2826"/>
      <c r="G2826"/>
      <c r="H2826"/>
      <c r="I2826"/>
      <c r="J2826"/>
      <c r="K2826"/>
      <c r="L2826"/>
    </row>
    <row r="2827" spans="1:12" ht="13.2" customHeight="1" x14ac:dyDescent="0.25">
      <c r="A2827"/>
      <c r="B2827"/>
      <c r="C2827"/>
      <c r="D2827"/>
      <c r="E2827"/>
      <c r="F2827"/>
      <c r="G2827"/>
      <c r="H2827"/>
      <c r="I2827"/>
      <c r="J2827"/>
      <c r="K2827"/>
      <c r="L2827"/>
    </row>
    <row r="2828" spans="1:12" ht="13.2" customHeight="1" x14ac:dyDescent="0.25">
      <c r="A2828"/>
      <c r="B2828"/>
      <c r="C2828"/>
      <c r="D2828"/>
      <c r="E2828"/>
      <c r="F2828"/>
      <c r="G2828"/>
      <c r="H2828"/>
      <c r="I2828"/>
      <c r="J2828"/>
      <c r="K2828"/>
      <c r="L2828"/>
    </row>
    <row r="2829" spans="1:12" ht="13.2" customHeight="1" x14ac:dyDescent="0.25">
      <c r="A2829"/>
      <c r="B2829"/>
      <c r="C2829"/>
      <c r="D2829"/>
      <c r="E2829"/>
      <c r="F2829"/>
      <c r="G2829"/>
      <c r="H2829"/>
      <c r="I2829"/>
      <c r="J2829"/>
      <c r="K2829"/>
      <c r="L2829"/>
    </row>
    <row r="2830" spans="1:12" ht="13.2" customHeight="1" x14ac:dyDescent="0.25">
      <c r="A2830"/>
      <c r="B2830"/>
      <c r="C2830"/>
      <c r="D2830"/>
      <c r="E2830"/>
      <c r="F2830"/>
      <c r="G2830"/>
      <c r="H2830"/>
      <c r="I2830"/>
      <c r="J2830"/>
      <c r="K2830"/>
      <c r="L2830"/>
    </row>
    <row r="2831" spans="1:12" ht="13.2" customHeight="1" x14ac:dyDescent="0.25">
      <c r="A2831"/>
      <c r="B2831"/>
      <c r="C2831"/>
      <c r="D2831"/>
      <c r="E2831"/>
      <c r="F2831"/>
      <c r="G2831"/>
      <c r="H2831"/>
      <c r="I2831"/>
      <c r="J2831"/>
      <c r="K2831"/>
      <c r="L2831"/>
    </row>
    <row r="2832" spans="1:12" ht="13.2" customHeight="1" x14ac:dyDescent="0.25">
      <c r="A2832"/>
      <c r="B2832"/>
      <c r="C2832"/>
      <c r="D2832"/>
      <c r="E2832"/>
      <c r="F2832"/>
      <c r="G2832"/>
      <c r="H2832"/>
      <c r="I2832"/>
      <c r="J2832"/>
      <c r="K2832"/>
      <c r="L2832"/>
    </row>
    <row r="2833" spans="1:12" ht="13.2" customHeight="1" x14ac:dyDescent="0.25">
      <c r="A2833"/>
      <c r="B2833"/>
      <c r="C2833"/>
      <c r="D2833"/>
      <c r="E2833"/>
      <c r="F2833"/>
      <c r="G2833"/>
      <c r="H2833"/>
      <c r="I2833"/>
      <c r="J2833"/>
      <c r="K2833"/>
      <c r="L2833"/>
    </row>
    <row r="2834" spans="1:12" ht="13.2" customHeight="1" x14ac:dyDescent="0.25">
      <c r="A2834"/>
      <c r="B2834"/>
      <c r="C2834"/>
      <c r="D2834"/>
      <c r="E2834"/>
      <c r="F2834"/>
      <c r="G2834"/>
      <c r="H2834"/>
      <c r="I2834"/>
      <c r="J2834"/>
      <c r="K2834"/>
      <c r="L2834"/>
    </row>
    <row r="2835" spans="1:12" ht="13.2" customHeight="1" x14ac:dyDescent="0.25">
      <c r="A2835"/>
      <c r="B2835"/>
      <c r="C2835"/>
      <c r="D2835"/>
      <c r="E2835"/>
      <c r="F2835"/>
      <c r="G2835"/>
      <c r="H2835"/>
      <c r="I2835"/>
      <c r="J2835"/>
      <c r="K2835"/>
      <c r="L2835"/>
    </row>
    <row r="2836" spans="1:12" ht="13.2" customHeight="1" x14ac:dyDescent="0.25">
      <c r="A2836"/>
      <c r="B2836"/>
      <c r="C2836"/>
      <c r="D2836"/>
      <c r="E2836"/>
      <c r="F2836"/>
      <c r="G2836"/>
      <c r="H2836"/>
      <c r="I2836"/>
      <c r="J2836"/>
      <c r="K2836"/>
      <c r="L2836"/>
    </row>
    <row r="2837" spans="1:12" ht="13.2" customHeight="1" x14ac:dyDescent="0.25">
      <c r="A2837"/>
      <c r="B2837"/>
      <c r="C2837"/>
      <c r="D2837"/>
      <c r="E2837"/>
      <c r="F2837"/>
      <c r="G2837"/>
      <c r="H2837"/>
      <c r="I2837"/>
      <c r="J2837"/>
      <c r="K2837"/>
      <c r="L2837"/>
    </row>
    <row r="2838" spans="1:12" ht="13.2" customHeight="1" x14ac:dyDescent="0.25">
      <c r="A2838"/>
      <c r="B2838"/>
      <c r="C2838"/>
      <c r="D2838"/>
      <c r="E2838"/>
      <c r="F2838"/>
      <c r="G2838"/>
      <c r="H2838"/>
      <c r="I2838"/>
      <c r="J2838"/>
      <c r="K2838"/>
      <c r="L2838"/>
    </row>
    <row r="2839" spans="1:12" ht="13.2" customHeight="1" x14ac:dyDescent="0.25">
      <c r="A2839"/>
      <c r="B2839"/>
      <c r="C2839"/>
      <c r="D2839"/>
      <c r="E2839"/>
      <c r="F2839"/>
      <c r="G2839"/>
      <c r="H2839"/>
      <c r="I2839"/>
      <c r="J2839"/>
      <c r="K2839"/>
      <c r="L2839"/>
    </row>
    <row r="2840" spans="1:12" ht="13.2" customHeight="1" x14ac:dyDescent="0.25">
      <c r="A2840"/>
      <c r="B2840"/>
      <c r="C2840"/>
      <c r="D2840"/>
      <c r="E2840"/>
      <c r="F2840"/>
      <c r="G2840"/>
      <c r="H2840"/>
      <c r="I2840"/>
      <c r="J2840"/>
      <c r="K2840"/>
      <c r="L2840"/>
    </row>
    <row r="2841" spans="1:12" ht="13.2" customHeight="1" x14ac:dyDescent="0.25">
      <c r="A2841"/>
      <c r="B2841"/>
      <c r="C2841"/>
      <c r="D2841"/>
      <c r="E2841"/>
      <c r="F2841"/>
      <c r="G2841"/>
      <c r="H2841"/>
      <c r="I2841"/>
      <c r="J2841"/>
      <c r="K2841"/>
      <c r="L2841"/>
    </row>
    <row r="2842" spans="1:12" ht="13.2" customHeight="1" x14ac:dyDescent="0.25">
      <c r="A2842"/>
      <c r="B2842"/>
      <c r="C2842"/>
      <c r="D2842"/>
      <c r="E2842"/>
      <c r="F2842"/>
      <c r="G2842"/>
      <c r="H2842"/>
      <c r="I2842"/>
      <c r="J2842"/>
      <c r="K2842"/>
      <c r="L2842"/>
    </row>
    <row r="2843" spans="1:12" ht="13.2" customHeight="1" x14ac:dyDescent="0.25">
      <c r="A2843"/>
      <c r="B2843"/>
      <c r="C2843"/>
      <c r="D2843"/>
      <c r="E2843"/>
      <c r="F2843"/>
      <c r="G2843"/>
      <c r="H2843"/>
      <c r="I2843"/>
      <c r="J2843"/>
      <c r="K2843"/>
      <c r="L2843"/>
    </row>
    <row r="2844" spans="1:12" ht="13.2" customHeight="1" x14ac:dyDescent="0.25">
      <c r="A2844"/>
      <c r="B2844"/>
      <c r="C2844"/>
      <c r="D2844"/>
      <c r="E2844"/>
      <c r="F2844"/>
      <c r="G2844"/>
      <c r="H2844"/>
      <c r="I2844"/>
      <c r="J2844"/>
      <c r="K2844"/>
      <c r="L2844"/>
    </row>
    <row r="2845" spans="1:12" ht="13.2" customHeight="1" x14ac:dyDescent="0.25">
      <c r="A2845"/>
      <c r="B2845"/>
      <c r="C2845"/>
      <c r="D2845"/>
      <c r="E2845"/>
      <c r="F2845"/>
      <c r="G2845"/>
      <c r="H2845"/>
      <c r="I2845"/>
      <c r="J2845"/>
      <c r="K2845"/>
      <c r="L2845"/>
    </row>
    <row r="2846" spans="1:12" ht="13.2" customHeight="1" x14ac:dyDescent="0.25">
      <c r="A2846"/>
      <c r="B2846"/>
      <c r="C2846"/>
      <c r="D2846"/>
      <c r="E2846"/>
      <c r="F2846"/>
      <c r="G2846"/>
      <c r="H2846"/>
      <c r="I2846"/>
      <c r="J2846"/>
      <c r="K2846"/>
      <c r="L2846"/>
    </row>
    <row r="2847" spans="1:12" ht="13.2" customHeight="1" x14ac:dyDescent="0.25">
      <c r="A2847"/>
      <c r="B2847"/>
      <c r="C2847"/>
      <c r="D2847"/>
      <c r="E2847"/>
      <c r="F2847"/>
      <c r="G2847"/>
      <c r="H2847"/>
      <c r="I2847"/>
      <c r="J2847"/>
      <c r="K2847"/>
      <c r="L2847"/>
    </row>
    <row r="2848" spans="1:12" ht="13.2" customHeight="1" x14ac:dyDescent="0.25">
      <c r="A2848"/>
      <c r="B2848"/>
      <c r="C2848"/>
      <c r="D2848"/>
      <c r="E2848"/>
      <c r="F2848"/>
      <c r="G2848"/>
      <c r="H2848"/>
      <c r="I2848"/>
      <c r="J2848"/>
      <c r="K2848"/>
      <c r="L2848"/>
    </row>
    <row r="2849" spans="1:12" ht="13.2" customHeight="1" x14ac:dyDescent="0.25">
      <c r="A2849"/>
      <c r="B2849"/>
      <c r="C2849"/>
      <c r="D2849"/>
      <c r="E2849"/>
      <c r="F2849"/>
      <c r="G2849"/>
      <c r="H2849"/>
      <c r="I2849"/>
      <c r="J2849"/>
      <c r="K2849"/>
      <c r="L2849"/>
    </row>
    <row r="2850" spans="1:12" ht="13.2" customHeight="1" x14ac:dyDescent="0.25">
      <c r="A2850"/>
      <c r="B2850"/>
      <c r="C2850"/>
      <c r="D2850"/>
      <c r="E2850"/>
      <c r="F2850"/>
      <c r="G2850"/>
      <c r="H2850"/>
      <c r="I2850"/>
      <c r="J2850"/>
      <c r="K2850"/>
      <c r="L2850"/>
    </row>
    <row r="2851" spans="1:12" ht="13.2" customHeight="1" x14ac:dyDescent="0.25">
      <c r="A2851"/>
      <c r="B2851"/>
      <c r="C2851"/>
      <c r="D2851"/>
      <c r="E2851"/>
      <c r="F2851"/>
      <c r="G2851"/>
      <c r="H2851"/>
      <c r="I2851"/>
      <c r="J2851"/>
      <c r="K2851"/>
      <c r="L2851"/>
    </row>
    <row r="2852" spans="1:12" ht="13.2" customHeight="1" x14ac:dyDescent="0.25">
      <c r="A2852"/>
      <c r="B2852"/>
      <c r="C2852"/>
      <c r="D2852"/>
      <c r="E2852"/>
      <c r="F2852"/>
      <c r="G2852"/>
      <c r="H2852"/>
      <c r="I2852"/>
      <c r="J2852"/>
      <c r="K2852"/>
      <c r="L2852"/>
    </row>
    <row r="2853" spans="1:12" ht="13.2" customHeight="1" x14ac:dyDescent="0.25">
      <c r="A2853"/>
      <c r="B2853"/>
      <c r="C2853"/>
      <c r="D2853"/>
      <c r="E2853"/>
      <c r="F2853"/>
      <c r="G2853"/>
      <c r="H2853"/>
      <c r="I2853"/>
      <c r="J2853"/>
      <c r="K2853"/>
      <c r="L2853"/>
    </row>
    <row r="2854" spans="1:12" ht="13.2" customHeight="1" x14ac:dyDescent="0.25">
      <c r="A2854"/>
      <c r="B2854"/>
      <c r="C2854"/>
      <c r="D2854"/>
      <c r="E2854"/>
      <c r="F2854"/>
      <c r="G2854"/>
      <c r="H2854"/>
      <c r="I2854"/>
      <c r="J2854"/>
      <c r="K2854"/>
      <c r="L2854"/>
    </row>
    <row r="2855" spans="1:12" ht="13.2" customHeight="1" x14ac:dyDescent="0.25">
      <c r="A2855"/>
      <c r="B2855"/>
      <c r="C2855"/>
      <c r="D2855"/>
      <c r="E2855"/>
      <c r="F2855"/>
      <c r="G2855"/>
      <c r="H2855"/>
      <c r="I2855"/>
      <c r="J2855"/>
      <c r="K2855"/>
      <c r="L2855"/>
    </row>
    <row r="2856" spans="1:12" ht="13.2" customHeight="1" x14ac:dyDescent="0.25">
      <c r="A2856"/>
      <c r="B2856"/>
      <c r="C2856"/>
      <c r="D2856"/>
      <c r="E2856"/>
      <c r="F2856"/>
      <c r="G2856"/>
      <c r="H2856"/>
      <c r="I2856"/>
      <c r="J2856"/>
      <c r="K2856"/>
      <c r="L2856"/>
    </row>
    <row r="2857" spans="1:12" ht="13.2" customHeight="1" x14ac:dyDescent="0.25">
      <c r="A2857"/>
      <c r="B2857"/>
      <c r="C2857"/>
      <c r="D2857"/>
      <c r="E2857"/>
      <c r="F2857"/>
      <c r="G2857"/>
      <c r="H2857"/>
      <c r="I2857"/>
      <c r="J2857"/>
      <c r="K2857"/>
      <c r="L2857"/>
    </row>
    <row r="2858" spans="1:12" ht="13.2" customHeight="1" x14ac:dyDescent="0.25">
      <c r="A2858"/>
      <c r="B2858"/>
      <c r="C2858"/>
      <c r="D2858"/>
      <c r="E2858"/>
      <c r="F2858"/>
      <c r="G2858"/>
      <c r="H2858"/>
      <c r="I2858"/>
      <c r="J2858"/>
      <c r="K2858"/>
      <c r="L2858"/>
    </row>
    <row r="2859" spans="1:12" ht="13.2" customHeight="1" x14ac:dyDescent="0.25">
      <c r="A2859"/>
      <c r="B2859"/>
      <c r="C2859"/>
      <c r="D2859"/>
      <c r="E2859"/>
      <c r="F2859"/>
      <c r="G2859"/>
      <c r="H2859"/>
      <c r="I2859"/>
      <c r="J2859"/>
      <c r="K2859"/>
      <c r="L2859"/>
    </row>
    <row r="2860" spans="1:12" ht="13.2" customHeight="1" x14ac:dyDescent="0.25">
      <c r="A2860"/>
      <c r="B2860"/>
      <c r="C2860"/>
      <c r="D2860"/>
      <c r="E2860"/>
      <c r="F2860"/>
      <c r="G2860"/>
      <c r="H2860"/>
      <c r="I2860"/>
      <c r="J2860"/>
      <c r="K2860"/>
      <c r="L2860"/>
    </row>
    <row r="2861" spans="1:12" ht="13.2" customHeight="1" x14ac:dyDescent="0.25">
      <c r="A2861"/>
      <c r="B2861"/>
      <c r="C2861"/>
      <c r="D2861"/>
      <c r="E2861"/>
      <c r="F2861"/>
      <c r="G2861"/>
      <c r="H2861"/>
      <c r="I2861"/>
      <c r="J2861"/>
      <c r="K2861"/>
      <c r="L2861"/>
    </row>
    <row r="2862" spans="1:12" ht="13.2" customHeight="1" x14ac:dyDescent="0.25">
      <c r="A2862"/>
      <c r="B2862"/>
      <c r="C2862"/>
      <c r="D2862"/>
      <c r="E2862"/>
      <c r="F2862"/>
      <c r="G2862"/>
      <c r="H2862"/>
      <c r="I2862"/>
      <c r="J2862"/>
      <c r="K2862"/>
      <c r="L2862"/>
    </row>
    <row r="2863" spans="1:12" ht="13.2" customHeight="1" x14ac:dyDescent="0.25">
      <c r="A2863"/>
      <c r="B2863"/>
      <c r="C2863"/>
      <c r="D2863"/>
      <c r="E2863"/>
      <c r="F2863"/>
      <c r="G2863"/>
      <c r="H2863"/>
      <c r="I2863"/>
      <c r="J2863"/>
      <c r="K2863"/>
      <c r="L2863"/>
    </row>
    <row r="2864" spans="1:12" ht="13.2" customHeight="1" x14ac:dyDescent="0.25">
      <c r="A2864"/>
      <c r="B2864"/>
      <c r="C2864"/>
      <c r="D2864"/>
      <c r="E2864"/>
      <c r="F2864"/>
      <c r="G2864"/>
      <c r="H2864"/>
      <c r="I2864"/>
      <c r="J2864"/>
      <c r="K2864"/>
      <c r="L2864"/>
    </row>
    <row r="2865" spans="1:12" ht="13.2" customHeight="1" x14ac:dyDescent="0.25">
      <c r="A2865"/>
      <c r="B2865"/>
      <c r="C2865"/>
      <c r="D2865"/>
      <c r="E2865"/>
      <c r="F2865"/>
      <c r="G2865"/>
      <c r="H2865"/>
      <c r="I2865"/>
      <c r="J2865"/>
      <c r="K2865"/>
      <c r="L2865"/>
    </row>
    <row r="2866" spans="1:12" ht="13.2" customHeight="1" x14ac:dyDescent="0.25">
      <c r="A2866"/>
      <c r="B2866"/>
      <c r="C2866"/>
      <c r="D2866"/>
      <c r="E2866"/>
      <c r="F2866"/>
      <c r="G2866"/>
      <c r="H2866"/>
      <c r="I2866"/>
      <c r="J2866"/>
      <c r="K2866"/>
      <c r="L2866"/>
    </row>
    <row r="2867" spans="1:12" ht="13.2" customHeight="1" x14ac:dyDescent="0.25">
      <c r="A2867"/>
      <c r="B2867"/>
      <c r="C2867"/>
      <c r="D2867"/>
      <c r="E2867"/>
      <c r="F2867"/>
      <c r="G2867"/>
      <c r="H2867"/>
      <c r="I2867"/>
      <c r="J2867"/>
      <c r="K2867"/>
      <c r="L2867"/>
    </row>
    <row r="2868" spans="1:12" ht="13.2" customHeight="1" x14ac:dyDescent="0.25">
      <c r="A2868"/>
      <c r="B2868"/>
      <c r="C2868"/>
      <c r="D2868"/>
      <c r="E2868"/>
      <c r="F2868"/>
      <c r="G2868"/>
      <c r="H2868"/>
      <c r="I2868"/>
      <c r="J2868"/>
      <c r="K2868"/>
      <c r="L2868"/>
    </row>
    <row r="2869" spans="1:12" ht="13.2" customHeight="1" x14ac:dyDescent="0.25">
      <c r="A2869"/>
      <c r="B2869"/>
      <c r="C2869"/>
      <c r="D2869"/>
      <c r="E2869"/>
      <c r="F2869"/>
      <c r="G2869"/>
      <c r="H2869"/>
      <c r="I2869"/>
      <c r="J2869"/>
      <c r="K2869"/>
      <c r="L2869"/>
    </row>
    <row r="2870" spans="1:12" ht="13.2" customHeight="1" x14ac:dyDescent="0.25">
      <c r="A2870"/>
      <c r="B2870"/>
      <c r="C2870"/>
      <c r="D2870"/>
      <c r="E2870"/>
      <c r="F2870"/>
      <c r="G2870"/>
      <c r="H2870"/>
      <c r="I2870"/>
      <c r="J2870"/>
      <c r="K2870"/>
      <c r="L2870"/>
    </row>
    <row r="2871" spans="1:12" ht="13.2" customHeight="1" x14ac:dyDescent="0.25">
      <c r="A2871"/>
      <c r="B2871"/>
      <c r="C2871"/>
      <c r="D2871"/>
      <c r="E2871"/>
      <c r="F2871"/>
      <c r="G2871"/>
      <c r="H2871"/>
      <c r="I2871"/>
      <c r="J2871"/>
      <c r="K2871"/>
      <c r="L2871"/>
    </row>
    <row r="2872" spans="1:12" ht="13.2" customHeight="1" x14ac:dyDescent="0.25">
      <c r="A2872"/>
      <c r="B2872"/>
      <c r="C2872"/>
      <c r="D2872"/>
      <c r="E2872"/>
      <c r="F2872"/>
      <c r="G2872"/>
      <c r="H2872"/>
      <c r="I2872"/>
      <c r="J2872"/>
      <c r="K2872"/>
      <c r="L2872"/>
    </row>
    <row r="2873" spans="1:12" ht="13.2" customHeight="1" x14ac:dyDescent="0.25">
      <c r="A2873"/>
      <c r="B2873"/>
      <c r="C2873"/>
      <c r="D2873"/>
      <c r="E2873"/>
      <c r="F2873"/>
      <c r="G2873"/>
      <c r="H2873"/>
      <c r="I2873"/>
      <c r="J2873"/>
      <c r="K2873"/>
      <c r="L2873"/>
    </row>
    <row r="2874" spans="1:12" ht="13.2" customHeight="1" x14ac:dyDescent="0.25">
      <c r="A2874"/>
      <c r="B2874"/>
      <c r="C2874"/>
      <c r="D2874"/>
      <c r="E2874"/>
      <c r="F2874"/>
      <c r="G2874"/>
      <c r="H2874"/>
      <c r="I2874"/>
      <c r="J2874"/>
      <c r="K2874"/>
      <c r="L2874"/>
    </row>
    <row r="2875" spans="1:12" ht="13.2" customHeight="1" x14ac:dyDescent="0.25">
      <c r="A2875"/>
      <c r="B2875"/>
      <c r="C2875"/>
      <c r="D2875"/>
      <c r="E2875"/>
      <c r="F2875"/>
      <c r="G2875"/>
      <c r="H2875"/>
      <c r="I2875"/>
      <c r="J2875"/>
      <c r="K2875"/>
      <c r="L2875"/>
    </row>
    <row r="2876" spans="1:12" ht="13.2" customHeight="1" x14ac:dyDescent="0.25">
      <c r="A2876"/>
      <c r="B2876"/>
      <c r="C2876"/>
      <c r="D2876"/>
      <c r="E2876"/>
      <c r="F2876"/>
      <c r="G2876"/>
      <c r="H2876"/>
      <c r="I2876"/>
      <c r="J2876"/>
      <c r="K2876"/>
      <c r="L2876"/>
    </row>
    <row r="2877" spans="1:12" ht="13.2" customHeight="1" x14ac:dyDescent="0.25">
      <c r="A2877"/>
      <c r="B2877"/>
      <c r="C2877"/>
      <c r="D2877"/>
      <c r="E2877"/>
      <c r="F2877"/>
      <c r="G2877"/>
      <c r="H2877"/>
      <c r="I2877"/>
      <c r="J2877"/>
      <c r="K2877"/>
      <c r="L2877"/>
    </row>
    <row r="2878" spans="1:12" ht="13.2" customHeight="1" x14ac:dyDescent="0.25">
      <c r="A2878"/>
      <c r="B2878"/>
      <c r="C2878"/>
      <c r="D2878"/>
      <c r="E2878"/>
      <c r="F2878"/>
      <c r="G2878"/>
      <c r="H2878"/>
      <c r="I2878"/>
      <c r="J2878"/>
      <c r="K2878"/>
      <c r="L2878"/>
    </row>
    <row r="2879" spans="1:12" ht="13.2" customHeight="1" x14ac:dyDescent="0.25">
      <c r="A2879"/>
      <c r="B2879"/>
      <c r="C2879"/>
      <c r="D2879"/>
      <c r="E2879"/>
      <c r="F2879"/>
      <c r="G2879"/>
      <c r="H2879"/>
      <c r="I2879"/>
      <c r="J2879"/>
      <c r="K2879"/>
      <c r="L2879"/>
    </row>
    <row r="2880" spans="1:12" ht="13.2" customHeight="1" x14ac:dyDescent="0.25">
      <c r="A2880"/>
      <c r="B2880"/>
      <c r="C2880"/>
      <c r="D2880"/>
      <c r="E2880"/>
      <c r="F2880"/>
      <c r="G2880"/>
      <c r="H2880"/>
      <c r="I2880"/>
      <c r="J2880"/>
      <c r="K2880"/>
      <c r="L2880"/>
    </row>
    <row r="2881" spans="1:12" ht="13.2" customHeight="1" x14ac:dyDescent="0.25">
      <c r="A2881"/>
      <c r="B2881"/>
      <c r="C2881"/>
      <c r="D2881"/>
      <c r="E2881"/>
      <c r="F2881"/>
      <c r="G2881"/>
      <c r="H2881"/>
      <c r="I2881"/>
      <c r="J2881"/>
      <c r="K2881"/>
      <c r="L2881"/>
    </row>
    <row r="2882" spans="1:12" ht="13.2" customHeight="1" x14ac:dyDescent="0.25">
      <c r="A2882"/>
      <c r="B2882"/>
      <c r="C2882"/>
      <c r="D2882"/>
      <c r="E2882"/>
      <c r="F2882"/>
      <c r="G2882"/>
      <c r="H2882"/>
      <c r="I2882"/>
      <c r="J2882"/>
      <c r="K2882"/>
      <c r="L2882"/>
    </row>
    <row r="2883" spans="1:12" ht="13.2" customHeight="1" x14ac:dyDescent="0.25">
      <c r="A2883"/>
      <c r="B2883"/>
      <c r="C2883"/>
      <c r="D2883"/>
      <c r="E2883"/>
      <c r="F2883"/>
      <c r="G2883"/>
      <c r="H2883"/>
      <c r="I2883"/>
      <c r="J2883"/>
      <c r="K2883"/>
      <c r="L2883"/>
    </row>
    <row r="2884" spans="1:12" ht="13.2" customHeight="1" x14ac:dyDescent="0.25">
      <c r="A2884"/>
      <c r="B2884"/>
      <c r="C2884"/>
      <c r="D2884"/>
      <c r="E2884"/>
      <c r="F2884"/>
      <c r="G2884"/>
      <c r="H2884"/>
      <c r="I2884"/>
      <c r="J2884"/>
      <c r="K2884"/>
      <c r="L2884"/>
    </row>
    <row r="2885" spans="1:12" ht="13.2" customHeight="1" x14ac:dyDescent="0.25">
      <c r="A2885"/>
      <c r="B2885"/>
      <c r="C2885"/>
      <c r="D2885"/>
      <c r="E2885"/>
      <c r="F2885"/>
      <c r="G2885"/>
      <c r="H2885"/>
      <c r="I2885"/>
      <c r="J2885"/>
      <c r="K2885"/>
      <c r="L2885"/>
    </row>
    <row r="2886" spans="1:12" ht="13.2" customHeight="1" x14ac:dyDescent="0.25">
      <c r="A2886"/>
      <c r="B2886"/>
      <c r="C2886"/>
      <c r="D2886"/>
      <c r="E2886"/>
      <c r="F2886"/>
      <c r="G2886"/>
      <c r="H2886"/>
      <c r="I2886"/>
      <c r="J2886"/>
      <c r="K2886"/>
      <c r="L2886"/>
    </row>
    <row r="2887" spans="1:12" ht="13.2" customHeight="1" x14ac:dyDescent="0.25">
      <c r="A2887"/>
      <c r="B2887"/>
      <c r="C2887"/>
      <c r="D2887"/>
      <c r="E2887"/>
      <c r="F2887"/>
      <c r="G2887"/>
      <c r="H2887"/>
      <c r="I2887"/>
      <c r="J2887"/>
      <c r="K2887"/>
      <c r="L2887"/>
    </row>
    <row r="2888" spans="1:12" ht="13.2" customHeight="1" x14ac:dyDescent="0.25">
      <c r="A2888"/>
      <c r="B2888"/>
      <c r="C2888"/>
      <c r="D2888"/>
      <c r="E2888"/>
      <c r="F2888"/>
      <c r="G2888"/>
      <c r="H2888"/>
      <c r="I2888"/>
      <c r="J2888"/>
      <c r="K2888"/>
      <c r="L2888"/>
    </row>
    <row r="2889" spans="1:12" ht="13.2" customHeight="1" x14ac:dyDescent="0.25">
      <c r="A2889"/>
      <c r="B2889"/>
      <c r="C2889"/>
      <c r="D2889"/>
      <c r="E2889"/>
      <c r="F2889"/>
      <c r="G2889"/>
      <c r="H2889"/>
      <c r="I2889"/>
      <c r="J2889"/>
      <c r="K2889"/>
      <c r="L2889"/>
    </row>
    <row r="2890" spans="1:12" ht="13.2" customHeight="1" x14ac:dyDescent="0.25">
      <c r="A2890"/>
      <c r="B2890"/>
      <c r="C2890"/>
      <c r="D2890"/>
      <c r="E2890"/>
      <c r="F2890"/>
      <c r="G2890"/>
      <c r="H2890"/>
      <c r="I2890"/>
      <c r="J2890"/>
      <c r="K2890"/>
      <c r="L2890"/>
    </row>
    <row r="2891" spans="1:12" ht="13.2" customHeight="1" x14ac:dyDescent="0.25">
      <c r="A2891"/>
      <c r="B2891"/>
      <c r="C2891"/>
      <c r="D2891"/>
      <c r="E2891"/>
      <c r="F2891"/>
      <c r="G2891"/>
      <c r="H2891"/>
      <c r="I2891"/>
      <c r="J2891"/>
      <c r="K2891"/>
      <c r="L2891"/>
    </row>
    <row r="2892" spans="1:12" ht="13.2" customHeight="1" x14ac:dyDescent="0.25">
      <c r="A2892"/>
      <c r="B2892"/>
      <c r="C2892"/>
      <c r="D2892"/>
      <c r="E2892"/>
      <c r="F2892"/>
      <c r="G2892"/>
      <c r="H2892"/>
      <c r="I2892"/>
      <c r="J2892"/>
      <c r="K2892"/>
      <c r="L2892"/>
    </row>
    <row r="2893" spans="1:12" ht="13.2" customHeight="1" x14ac:dyDescent="0.25">
      <c r="A2893"/>
      <c r="B2893"/>
      <c r="C2893"/>
      <c r="D2893"/>
      <c r="E2893"/>
      <c r="F2893"/>
      <c r="G2893"/>
      <c r="H2893"/>
      <c r="I2893"/>
      <c r="J2893"/>
      <c r="K2893"/>
      <c r="L2893"/>
    </row>
    <row r="2894" spans="1:12" ht="13.2" customHeight="1" x14ac:dyDescent="0.25">
      <c r="A2894"/>
      <c r="B2894"/>
      <c r="C2894"/>
      <c r="D2894"/>
      <c r="E2894"/>
      <c r="F2894"/>
      <c r="G2894"/>
      <c r="H2894"/>
      <c r="I2894"/>
      <c r="J2894"/>
      <c r="K2894"/>
      <c r="L2894"/>
    </row>
    <row r="2895" spans="1:12" ht="13.2" customHeight="1" x14ac:dyDescent="0.25">
      <c r="A2895"/>
      <c r="B2895"/>
      <c r="C2895"/>
      <c r="D2895"/>
      <c r="E2895"/>
      <c r="F2895"/>
      <c r="G2895"/>
      <c r="H2895"/>
      <c r="I2895"/>
      <c r="J2895"/>
      <c r="K2895"/>
      <c r="L2895"/>
    </row>
    <row r="2896" spans="1:12" ht="13.2" customHeight="1" x14ac:dyDescent="0.25">
      <c r="A2896"/>
      <c r="B2896"/>
      <c r="C2896"/>
      <c r="D2896"/>
      <c r="E2896"/>
      <c r="F2896"/>
      <c r="G2896"/>
      <c r="H2896"/>
      <c r="I2896"/>
      <c r="J2896"/>
      <c r="K2896"/>
      <c r="L2896"/>
    </row>
    <row r="2897" spans="1:12" ht="13.2" customHeight="1" x14ac:dyDescent="0.25">
      <c r="A2897"/>
      <c r="B2897"/>
      <c r="C2897"/>
      <c r="D2897"/>
      <c r="E2897"/>
      <c r="F2897"/>
      <c r="G2897"/>
      <c r="H2897"/>
      <c r="I2897"/>
      <c r="J2897"/>
      <c r="K2897"/>
      <c r="L2897"/>
    </row>
    <row r="2898" spans="1:12" ht="13.2" customHeight="1" x14ac:dyDescent="0.25">
      <c r="A2898"/>
      <c r="B2898"/>
      <c r="C2898"/>
      <c r="D2898"/>
      <c r="E2898"/>
      <c r="F2898"/>
      <c r="G2898"/>
      <c r="H2898"/>
      <c r="I2898"/>
      <c r="J2898"/>
      <c r="K2898"/>
      <c r="L2898"/>
    </row>
    <row r="2899" spans="1:12" ht="13.2" customHeight="1" x14ac:dyDescent="0.25">
      <c r="A2899"/>
      <c r="B2899"/>
      <c r="C2899"/>
      <c r="D2899"/>
      <c r="E2899"/>
      <c r="F2899"/>
      <c r="G2899"/>
      <c r="H2899"/>
      <c r="I2899"/>
      <c r="J2899"/>
      <c r="K2899"/>
      <c r="L2899"/>
    </row>
    <row r="2900" spans="1:12" ht="13.2" customHeight="1" x14ac:dyDescent="0.25">
      <c r="A2900"/>
      <c r="B2900"/>
      <c r="C2900"/>
      <c r="D2900"/>
      <c r="E2900"/>
      <c r="F2900"/>
      <c r="G2900"/>
      <c r="H2900"/>
      <c r="I2900"/>
      <c r="J2900"/>
      <c r="K2900"/>
      <c r="L2900"/>
    </row>
    <row r="2901" spans="1:12" ht="13.2" customHeight="1" x14ac:dyDescent="0.25">
      <c r="A2901"/>
      <c r="B2901"/>
      <c r="C2901"/>
      <c r="D2901"/>
      <c r="E2901"/>
      <c r="F2901"/>
      <c r="G2901"/>
      <c r="H2901"/>
      <c r="I2901"/>
      <c r="J2901"/>
      <c r="K2901"/>
      <c r="L2901"/>
    </row>
    <row r="2902" spans="1:12" ht="13.2" customHeight="1" x14ac:dyDescent="0.25">
      <c r="A2902"/>
      <c r="B2902"/>
      <c r="C2902"/>
      <c r="D2902"/>
      <c r="E2902"/>
      <c r="F2902"/>
      <c r="G2902"/>
      <c r="H2902"/>
      <c r="I2902"/>
      <c r="J2902"/>
      <c r="K2902"/>
      <c r="L2902"/>
    </row>
    <row r="2903" spans="1:12" ht="13.2" customHeight="1" x14ac:dyDescent="0.25">
      <c r="A2903"/>
      <c r="B2903"/>
      <c r="C2903"/>
      <c r="D2903"/>
      <c r="E2903"/>
      <c r="F2903"/>
      <c r="G2903"/>
      <c r="H2903"/>
      <c r="I2903"/>
      <c r="J2903"/>
      <c r="K2903"/>
      <c r="L2903"/>
    </row>
    <row r="2904" spans="1:12" ht="13.2" customHeight="1" x14ac:dyDescent="0.25">
      <c r="A2904"/>
      <c r="B2904"/>
      <c r="C2904"/>
      <c r="D2904"/>
      <c r="E2904"/>
      <c r="F2904"/>
      <c r="G2904"/>
      <c r="H2904"/>
      <c r="I2904"/>
      <c r="J2904"/>
      <c r="K2904"/>
      <c r="L2904"/>
    </row>
    <row r="2905" spans="1:12" ht="13.2" customHeight="1" x14ac:dyDescent="0.25">
      <c r="A2905"/>
      <c r="B2905"/>
      <c r="C2905"/>
      <c r="D2905"/>
      <c r="E2905"/>
      <c r="F2905"/>
      <c r="G2905"/>
      <c r="H2905"/>
      <c r="I2905"/>
      <c r="J2905"/>
      <c r="K2905"/>
      <c r="L2905"/>
    </row>
    <row r="2906" spans="1:12" ht="13.2" customHeight="1" x14ac:dyDescent="0.25">
      <c r="A2906"/>
      <c r="B2906"/>
      <c r="C2906"/>
      <c r="D2906"/>
      <c r="E2906"/>
      <c r="F2906"/>
      <c r="G2906"/>
      <c r="H2906"/>
      <c r="I2906"/>
      <c r="J2906"/>
      <c r="K2906"/>
      <c r="L2906"/>
    </row>
    <row r="2907" spans="1:12" ht="13.2" customHeight="1" x14ac:dyDescent="0.25">
      <c r="A2907"/>
      <c r="B2907"/>
      <c r="C2907"/>
      <c r="D2907"/>
      <c r="E2907"/>
      <c r="F2907"/>
      <c r="G2907"/>
      <c r="H2907"/>
      <c r="I2907"/>
      <c r="J2907"/>
      <c r="K2907"/>
      <c r="L2907"/>
    </row>
    <row r="2908" spans="1:12" ht="13.2" customHeight="1" x14ac:dyDescent="0.25">
      <c r="A2908"/>
      <c r="B2908"/>
      <c r="C2908"/>
      <c r="D2908"/>
      <c r="E2908"/>
      <c r="F2908"/>
      <c r="G2908"/>
      <c r="H2908"/>
      <c r="I2908"/>
      <c r="J2908"/>
      <c r="K2908"/>
      <c r="L2908"/>
    </row>
    <row r="2909" spans="1:12" ht="13.2" customHeight="1" x14ac:dyDescent="0.25">
      <c r="A2909"/>
      <c r="B2909"/>
      <c r="C2909"/>
      <c r="D2909"/>
      <c r="E2909"/>
      <c r="F2909"/>
      <c r="G2909"/>
      <c r="H2909"/>
      <c r="I2909"/>
      <c r="J2909"/>
      <c r="K2909"/>
      <c r="L2909"/>
    </row>
    <row r="2910" spans="1:12" ht="13.2" customHeight="1" x14ac:dyDescent="0.25">
      <c r="A2910"/>
      <c r="B2910"/>
      <c r="C2910"/>
      <c r="D2910"/>
      <c r="E2910"/>
      <c r="F2910"/>
      <c r="G2910"/>
      <c r="H2910"/>
      <c r="I2910"/>
      <c r="J2910"/>
      <c r="K2910"/>
      <c r="L2910"/>
    </row>
    <row r="2911" spans="1:12" ht="13.2" customHeight="1" x14ac:dyDescent="0.25">
      <c r="A2911"/>
      <c r="B2911"/>
      <c r="C2911"/>
      <c r="D2911"/>
      <c r="E2911"/>
      <c r="F2911"/>
      <c r="G2911"/>
      <c r="H2911"/>
      <c r="I2911"/>
      <c r="J2911"/>
      <c r="K2911"/>
      <c r="L2911"/>
    </row>
    <row r="2912" spans="1:12" ht="13.2" customHeight="1" x14ac:dyDescent="0.25">
      <c r="A2912"/>
      <c r="B2912"/>
      <c r="C2912"/>
      <c r="D2912"/>
      <c r="E2912"/>
      <c r="F2912"/>
      <c r="G2912"/>
      <c r="H2912"/>
      <c r="I2912"/>
      <c r="J2912"/>
      <c r="K2912"/>
      <c r="L2912"/>
    </row>
    <row r="2913" spans="1:12" ht="13.2" customHeight="1" x14ac:dyDescent="0.25">
      <c r="A2913"/>
      <c r="B2913"/>
      <c r="C2913"/>
      <c r="D2913"/>
      <c r="E2913"/>
      <c r="F2913"/>
      <c r="G2913"/>
      <c r="H2913"/>
      <c r="I2913"/>
      <c r="J2913"/>
      <c r="K2913"/>
      <c r="L2913"/>
    </row>
    <row r="2914" spans="1:12" ht="13.2" customHeight="1" x14ac:dyDescent="0.25">
      <c r="A2914"/>
      <c r="B2914"/>
      <c r="C2914"/>
      <c r="D2914"/>
      <c r="E2914"/>
      <c r="F2914"/>
      <c r="G2914"/>
      <c r="H2914"/>
      <c r="I2914"/>
      <c r="J2914"/>
      <c r="K2914"/>
      <c r="L2914"/>
    </row>
    <row r="2915" spans="1:12" ht="13.2" customHeight="1" x14ac:dyDescent="0.25">
      <c r="A2915"/>
      <c r="B2915"/>
      <c r="C2915"/>
      <c r="D2915"/>
      <c r="E2915"/>
      <c r="F2915"/>
      <c r="G2915"/>
      <c r="H2915"/>
      <c r="I2915"/>
      <c r="J2915"/>
      <c r="K2915"/>
      <c r="L2915"/>
    </row>
    <row r="2916" spans="1:12" ht="13.2" customHeight="1" x14ac:dyDescent="0.25">
      <c r="A2916"/>
      <c r="B2916"/>
      <c r="C2916"/>
      <c r="D2916"/>
      <c r="E2916"/>
      <c r="F2916"/>
      <c r="G2916"/>
      <c r="H2916"/>
      <c r="I2916"/>
      <c r="J2916"/>
      <c r="K2916"/>
      <c r="L2916"/>
    </row>
    <row r="2917" spans="1:12" ht="13.2" customHeight="1" x14ac:dyDescent="0.25">
      <c r="A2917"/>
      <c r="B2917"/>
      <c r="C2917"/>
      <c r="D2917"/>
      <c r="E2917"/>
      <c r="F2917"/>
      <c r="G2917"/>
      <c r="H2917"/>
      <c r="I2917"/>
      <c r="J2917"/>
      <c r="K2917"/>
      <c r="L2917"/>
    </row>
    <row r="2918" spans="1:12" ht="13.2" customHeight="1" x14ac:dyDescent="0.25">
      <c r="A2918"/>
      <c r="B2918"/>
      <c r="C2918"/>
      <c r="D2918"/>
      <c r="E2918"/>
      <c r="F2918"/>
      <c r="G2918"/>
      <c r="H2918"/>
      <c r="I2918"/>
      <c r="J2918"/>
      <c r="K2918"/>
      <c r="L2918"/>
    </row>
    <row r="2919" spans="1:12" ht="13.2" customHeight="1" x14ac:dyDescent="0.25">
      <c r="A2919"/>
      <c r="B2919"/>
      <c r="C2919"/>
      <c r="D2919"/>
      <c r="E2919"/>
      <c r="F2919"/>
      <c r="G2919"/>
      <c r="H2919"/>
      <c r="I2919"/>
      <c r="J2919"/>
      <c r="K2919"/>
      <c r="L2919"/>
    </row>
    <row r="2920" spans="1:12" ht="13.2" customHeight="1" x14ac:dyDescent="0.25">
      <c r="A2920"/>
      <c r="B2920"/>
      <c r="C2920"/>
      <c r="D2920"/>
      <c r="E2920"/>
      <c r="F2920"/>
      <c r="G2920"/>
      <c r="H2920"/>
      <c r="I2920"/>
      <c r="J2920"/>
      <c r="K2920"/>
      <c r="L2920"/>
    </row>
    <row r="2921" spans="1:12" ht="13.2" customHeight="1" x14ac:dyDescent="0.25">
      <c r="A2921"/>
      <c r="B2921"/>
      <c r="C2921"/>
      <c r="D2921"/>
      <c r="E2921"/>
      <c r="F2921"/>
      <c r="G2921"/>
      <c r="H2921"/>
      <c r="I2921"/>
      <c r="J2921"/>
      <c r="K2921"/>
      <c r="L2921"/>
    </row>
    <row r="2922" spans="1:12" ht="13.2" customHeight="1" x14ac:dyDescent="0.25">
      <c r="A2922"/>
      <c r="B2922"/>
      <c r="C2922"/>
      <c r="D2922"/>
      <c r="E2922"/>
      <c r="F2922"/>
      <c r="G2922"/>
      <c r="H2922"/>
      <c r="I2922"/>
      <c r="J2922"/>
      <c r="K2922"/>
      <c r="L2922"/>
    </row>
    <row r="2923" spans="1:12" ht="13.2" customHeight="1" x14ac:dyDescent="0.25">
      <c r="A2923"/>
      <c r="B2923"/>
      <c r="C2923"/>
      <c r="D2923"/>
      <c r="E2923"/>
      <c r="F2923"/>
      <c r="G2923"/>
      <c r="H2923"/>
      <c r="I2923"/>
      <c r="J2923"/>
      <c r="K2923"/>
      <c r="L2923"/>
    </row>
    <row r="2924" spans="1:12" ht="13.2" customHeight="1" x14ac:dyDescent="0.25">
      <c r="A2924"/>
      <c r="B2924"/>
      <c r="C2924"/>
      <c r="D2924"/>
      <c r="E2924"/>
      <c r="F2924"/>
      <c r="G2924"/>
      <c r="H2924"/>
      <c r="I2924"/>
      <c r="J2924"/>
      <c r="K2924"/>
      <c r="L2924"/>
    </row>
    <row r="2925" spans="1:12" ht="13.2" customHeight="1" x14ac:dyDescent="0.25">
      <c r="A2925"/>
      <c r="B2925"/>
      <c r="C2925"/>
      <c r="D2925"/>
      <c r="E2925"/>
      <c r="F2925"/>
      <c r="G2925"/>
      <c r="H2925"/>
      <c r="I2925"/>
      <c r="J2925"/>
      <c r="K2925"/>
      <c r="L2925"/>
    </row>
    <row r="2926" spans="1:12" ht="13.2" customHeight="1" x14ac:dyDescent="0.25">
      <c r="A2926"/>
      <c r="B2926"/>
      <c r="C2926"/>
      <c r="D2926"/>
      <c r="E2926"/>
      <c r="F2926"/>
      <c r="G2926"/>
      <c r="H2926"/>
      <c r="I2926"/>
      <c r="J2926"/>
      <c r="K2926"/>
      <c r="L2926"/>
    </row>
    <row r="2927" spans="1:12" ht="13.2" customHeight="1" x14ac:dyDescent="0.25">
      <c r="A2927"/>
      <c r="B2927"/>
      <c r="C2927"/>
      <c r="D2927"/>
      <c r="E2927"/>
      <c r="F2927"/>
      <c r="G2927"/>
      <c r="H2927"/>
      <c r="I2927"/>
      <c r="J2927"/>
      <c r="K2927"/>
      <c r="L2927"/>
    </row>
    <row r="2928" spans="1:12" ht="13.2" customHeight="1" x14ac:dyDescent="0.25">
      <c r="A2928"/>
      <c r="B2928"/>
      <c r="C2928"/>
      <c r="D2928"/>
      <c r="E2928"/>
      <c r="F2928"/>
      <c r="G2928"/>
      <c r="H2928"/>
      <c r="I2928"/>
      <c r="J2928"/>
      <c r="K2928"/>
      <c r="L2928"/>
    </row>
    <row r="2929" spans="1:12" ht="13.2" customHeight="1" x14ac:dyDescent="0.25">
      <c r="A2929"/>
      <c r="B2929"/>
      <c r="C2929"/>
      <c r="D2929"/>
      <c r="E2929"/>
      <c r="F2929"/>
      <c r="G2929"/>
      <c r="H2929"/>
      <c r="I2929"/>
      <c r="J2929"/>
      <c r="K2929"/>
      <c r="L2929"/>
    </row>
    <row r="2930" spans="1:12" ht="13.2" customHeight="1" x14ac:dyDescent="0.25">
      <c r="A2930"/>
      <c r="B2930"/>
      <c r="C2930"/>
      <c r="D2930"/>
      <c r="E2930"/>
      <c r="F2930"/>
      <c r="G2930"/>
      <c r="H2930"/>
      <c r="I2930"/>
      <c r="J2930"/>
      <c r="K2930"/>
      <c r="L2930"/>
    </row>
    <row r="2931" spans="1:12" ht="13.2" customHeight="1" x14ac:dyDescent="0.25">
      <c r="A2931"/>
      <c r="B2931"/>
      <c r="C2931"/>
      <c r="D2931"/>
      <c r="E2931"/>
      <c r="F2931"/>
      <c r="G2931"/>
      <c r="H2931"/>
      <c r="I2931"/>
      <c r="J2931"/>
      <c r="K2931"/>
      <c r="L2931"/>
    </row>
    <row r="2932" spans="1:12" ht="13.2" customHeight="1" x14ac:dyDescent="0.25">
      <c r="A2932"/>
      <c r="B2932"/>
      <c r="C2932"/>
      <c r="D2932"/>
      <c r="E2932"/>
      <c r="F2932"/>
      <c r="G2932"/>
      <c r="H2932"/>
      <c r="I2932"/>
      <c r="J2932"/>
      <c r="K2932"/>
      <c r="L2932"/>
    </row>
    <row r="2933" spans="1:12" ht="13.2" customHeight="1" x14ac:dyDescent="0.25">
      <c r="A2933"/>
      <c r="B2933"/>
      <c r="C2933"/>
      <c r="D2933"/>
      <c r="E2933"/>
      <c r="F2933"/>
      <c r="G2933"/>
      <c r="H2933"/>
      <c r="I2933"/>
      <c r="J2933"/>
      <c r="K2933"/>
      <c r="L2933"/>
    </row>
    <row r="2934" spans="1:12" ht="13.2" customHeight="1" x14ac:dyDescent="0.25">
      <c r="A2934"/>
      <c r="B2934"/>
      <c r="C2934"/>
      <c r="D2934"/>
      <c r="E2934"/>
      <c r="F2934"/>
      <c r="G2934"/>
      <c r="H2934"/>
      <c r="I2934"/>
      <c r="J2934"/>
      <c r="K2934"/>
      <c r="L2934"/>
    </row>
    <row r="2935" spans="1:12" ht="13.2" customHeight="1" x14ac:dyDescent="0.25">
      <c r="A2935"/>
      <c r="B2935"/>
      <c r="C2935"/>
      <c r="D2935"/>
      <c r="E2935"/>
      <c r="F2935"/>
      <c r="G2935"/>
      <c r="H2935"/>
      <c r="I2935"/>
      <c r="J2935"/>
      <c r="K2935"/>
      <c r="L2935"/>
    </row>
    <row r="2936" spans="1:12" ht="13.2" customHeight="1" x14ac:dyDescent="0.25">
      <c r="A2936"/>
      <c r="B2936"/>
      <c r="C2936"/>
      <c r="D2936"/>
      <c r="E2936"/>
      <c r="F2936"/>
      <c r="G2936"/>
      <c r="H2936"/>
      <c r="I2936"/>
      <c r="J2936"/>
      <c r="K2936"/>
      <c r="L2936"/>
    </row>
    <row r="2937" spans="1:12" ht="13.2" customHeight="1" x14ac:dyDescent="0.25">
      <c r="A2937"/>
      <c r="B2937"/>
      <c r="C2937"/>
      <c r="D2937"/>
      <c r="E2937"/>
      <c r="F2937"/>
      <c r="G2937"/>
      <c r="H2937"/>
      <c r="I2937"/>
      <c r="J2937"/>
      <c r="K2937"/>
      <c r="L2937"/>
    </row>
    <row r="2938" spans="1:12" ht="13.2" customHeight="1" x14ac:dyDescent="0.25">
      <c r="A2938"/>
      <c r="B2938"/>
      <c r="C2938"/>
      <c r="D2938"/>
      <c r="E2938"/>
      <c r="F2938"/>
      <c r="G2938"/>
      <c r="H2938"/>
      <c r="I2938"/>
      <c r="J2938"/>
      <c r="K2938"/>
      <c r="L2938"/>
    </row>
    <row r="2939" spans="1:12" ht="13.2" customHeight="1" x14ac:dyDescent="0.25">
      <c r="A2939"/>
      <c r="B2939"/>
      <c r="C2939"/>
      <c r="D2939"/>
      <c r="E2939"/>
      <c r="F2939"/>
      <c r="G2939"/>
      <c r="H2939"/>
      <c r="I2939"/>
      <c r="J2939"/>
      <c r="K2939"/>
      <c r="L2939"/>
    </row>
    <row r="2940" spans="1:12" ht="13.2" customHeight="1" x14ac:dyDescent="0.25">
      <c r="A2940"/>
      <c r="B2940"/>
      <c r="C2940"/>
      <c r="D2940"/>
      <c r="E2940"/>
      <c r="F2940"/>
      <c r="G2940"/>
      <c r="H2940"/>
      <c r="I2940"/>
      <c r="J2940"/>
      <c r="K2940"/>
      <c r="L2940"/>
    </row>
    <row r="2941" spans="1:12" ht="13.2" customHeight="1" x14ac:dyDescent="0.25">
      <c r="A2941"/>
      <c r="B2941"/>
      <c r="C2941"/>
      <c r="D2941"/>
      <c r="E2941"/>
      <c r="F2941"/>
      <c r="G2941"/>
      <c r="H2941"/>
      <c r="I2941"/>
      <c r="J2941"/>
      <c r="K2941"/>
      <c r="L2941"/>
    </row>
    <row r="2942" spans="1:12" ht="13.2" customHeight="1" x14ac:dyDescent="0.25">
      <c r="A2942"/>
      <c r="B2942"/>
      <c r="C2942"/>
      <c r="D2942"/>
      <c r="E2942"/>
      <c r="F2942"/>
      <c r="G2942"/>
      <c r="H2942"/>
      <c r="I2942"/>
      <c r="J2942"/>
      <c r="K2942"/>
      <c r="L2942"/>
    </row>
    <row r="2943" spans="1:12" ht="13.2" customHeight="1" x14ac:dyDescent="0.25">
      <c r="A2943"/>
      <c r="B2943"/>
      <c r="C2943"/>
      <c r="D2943"/>
      <c r="E2943"/>
      <c r="F2943"/>
      <c r="G2943"/>
      <c r="H2943"/>
      <c r="I2943"/>
      <c r="J2943"/>
      <c r="K2943"/>
      <c r="L2943"/>
    </row>
    <row r="2944" spans="1:12" ht="13.2" customHeight="1" x14ac:dyDescent="0.25">
      <c r="A2944"/>
      <c r="B2944"/>
      <c r="C2944"/>
      <c r="D2944"/>
      <c r="E2944"/>
      <c r="F2944"/>
      <c r="G2944"/>
      <c r="H2944"/>
      <c r="I2944"/>
      <c r="J2944"/>
      <c r="K2944"/>
      <c r="L2944"/>
    </row>
    <row r="2945" spans="1:12" ht="13.2" customHeight="1" x14ac:dyDescent="0.25">
      <c r="A2945"/>
      <c r="B2945"/>
      <c r="C2945"/>
      <c r="D2945"/>
      <c r="E2945"/>
      <c r="F2945"/>
      <c r="G2945"/>
      <c r="H2945"/>
      <c r="I2945"/>
      <c r="J2945"/>
      <c r="K2945"/>
      <c r="L2945"/>
    </row>
    <row r="2946" spans="1:12" ht="13.2" customHeight="1" x14ac:dyDescent="0.25">
      <c r="A2946"/>
      <c r="B2946"/>
      <c r="C2946"/>
      <c r="D2946"/>
      <c r="E2946"/>
      <c r="F2946"/>
      <c r="G2946"/>
      <c r="H2946"/>
      <c r="I2946"/>
      <c r="J2946"/>
      <c r="K2946"/>
      <c r="L2946"/>
    </row>
    <row r="2947" spans="1:12" ht="13.2" customHeight="1" x14ac:dyDescent="0.25">
      <c r="A2947"/>
      <c r="B2947"/>
      <c r="C2947"/>
      <c r="D2947"/>
      <c r="E2947"/>
      <c r="F2947"/>
      <c r="G2947"/>
      <c r="H2947"/>
      <c r="I2947"/>
      <c r="J2947"/>
      <c r="K2947"/>
      <c r="L2947"/>
    </row>
    <row r="2948" spans="1:12" ht="13.2" customHeight="1" x14ac:dyDescent="0.25">
      <c r="A2948"/>
      <c r="B2948"/>
      <c r="C2948"/>
      <c r="D2948"/>
      <c r="E2948"/>
      <c r="F2948"/>
      <c r="G2948"/>
      <c r="H2948"/>
      <c r="I2948"/>
      <c r="J2948"/>
      <c r="K2948"/>
      <c r="L2948"/>
    </row>
    <row r="2949" spans="1:12" ht="13.2" customHeight="1" x14ac:dyDescent="0.25">
      <c r="A2949"/>
      <c r="B2949"/>
      <c r="C2949"/>
      <c r="D2949"/>
      <c r="E2949"/>
      <c r="F2949"/>
      <c r="G2949"/>
      <c r="H2949"/>
      <c r="I2949"/>
      <c r="J2949"/>
      <c r="K2949"/>
      <c r="L2949"/>
    </row>
    <row r="2950" spans="1:12" ht="13.2" customHeight="1" x14ac:dyDescent="0.25">
      <c r="A2950"/>
      <c r="B2950"/>
      <c r="C2950"/>
      <c r="D2950"/>
      <c r="E2950"/>
      <c r="F2950"/>
      <c r="G2950"/>
      <c r="H2950"/>
      <c r="I2950"/>
      <c r="J2950"/>
      <c r="K2950"/>
      <c r="L2950"/>
    </row>
    <row r="2951" spans="1:12" ht="13.2" customHeight="1" x14ac:dyDescent="0.25">
      <c r="A2951"/>
      <c r="B2951"/>
      <c r="C2951"/>
      <c r="D2951"/>
      <c r="E2951"/>
      <c r="F2951"/>
      <c r="G2951"/>
      <c r="H2951"/>
      <c r="I2951"/>
      <c r="J2951"/>
      <c r="K2951"/>
      <c r="L2951"/>
    </row>
    <row r="2952" spans="1:12" ht="13.2" customHeight="1" x14ac:dyDescent="0.25">
      <c r="A2952"/>
      <c r="B2952"/>
      <c r="C2952"/>
      <c r="D2952"/>
      <c r="E2952"/>
      <c r="F2952"/>
      <c r="G2952"/>
      <c r="H2952"/>
      <c r="I2952"/>
      <c r="J2952"/>
      <c r="K2952"/>
      <c r="L2952"/>
    </row>
    <row r="2953" spans="1:12" ht="13.2" customHeight="1" x14ac:dyDescent="0.25">
      <c r="A2953"/>
      <c r="B2953"/>
      <c r="C2953"/>
      <c r="D2953"/>
      <c r="E2953"/>
      <c r="F2953"/>
      <c r="G2953"/>
      <c r="H2953"/>
      <c r="I2953"/>
      <c r="J2953"/>
      <c r="K2953"/>
      <c r="L2953"/>
    </row>
    <row r="2954" spans="1:12" ht="13.2" customHeight="1" x14ac:dyDescent="0.25">
      <c r="A2954"/>
      <c r="B2954"/>
      <c r="C2954"/>
      <c r="D2954"/>
      <c r="E2954"/>
      <c r="F2954"/>
      <c r="G2954"/>
      <c r="H2954"/>
      <c r="I2954"/>
      <c r="J2954"/>
      <c r="K2954"/>
      <c r="L2954"/>
    </row>
    <row r="2955" spans="1:12" ht="13.2" customHeight="1" x14ac:dyDescent="0.25">
      <c r="A2955"/>
      <c r="B2955"/>
      <c r="C2955"/>
      <c r="D2955"/>
      <c r="E2955"/>
      <c r="F2955"/>
      <c r="G2955"/>
      <c r="H2955"/>
      <c r="I2955"/>
      <c r="J2955"/>
      <c r="K2955"/>
      <c r="L2955"/>
    </row>
    <row r="2956" spans="1:12" ht="13.2" customHeight="1" x14ac:dyDescent="0.25">
      <c r="A2956"/>
      <c r="B2956"/>
      <c r="C2956"/>
      <c r="D2956"/>
      <c r="E2956"/>
      <c r="F2956"/>
      <c r="G2956"/>
      <c r="H2956"/>
      <c r="I2956"/>
      <c r="J2956"/>
      <c r="K2956"/>
      <c r="L2956"/>
    </row>
    <row r="2957" spans="1:12" ht="13.2" customHeight="1" x14ac:dyDescent="0.25">
      <c r="A2957"/>
      <c r="B2957"/>
      <c r="C2957"/>
      <c r="D2957"/>
      <c r="E2957"/>
      <c r="F2957"/>
      <c r="G2957"/>
      <c r="H2957"/>
      <c r="I2957"/>
      <c r="J2957"/>
      <c r="K2957"/>
      <c r="L2957"/>
    </row>
    <row r="2958" spans="1:12" ht="13.2" customHeight="1" x14ac:dyDescent="0.25">
      <c r="A2958"/>
      <c r="B2958"/>
      <c r="C2958"/>
      <c r="D2958"/>
      <c r="E2958"/>
      <c r="F2958"/>
      <c r="G2958"/>
      <c r="H2958"/>
      <c r="I2958"/>
      <c r="J2958"/>
      <c r="K2958"/>
      <c r="L2958"/>
    </row>
    <row r="2959" spans="1:12" ht="13.2" customHeight="1" x14ac:dyDescent="0.25">
      <c r="A2959"/>
      <c r="B2959"/>
      <c r="C2959"/>
      <c r="D2959"/>
      <c r="E2959"/>
      <c r="F2959"/>
      <c r="G2959"/>
      <c r="H2959"/>
      <c r="I2959"/>
      <c r="J2959"/>
      <c r="K2959"/>
      <c r="L2959"/>
    </row>
    <row r="2960" spans="1:12" ht="13.2" customHeight="1" x14ac:dyDescent="0.25">
      <c r="A2960"/>
      <c r="B2960"/>
      <c r="C2960"/>
      <c r="D2960"/>
      <c r="E2960"/>
      <c r="F2960"/>
      <c r="G2960"/>
      <c r="H2960"/>
      <c r="I2960"/>
      <c r="J2960"/>
      <c r="K2960"/>
      <c r="L2960"/>
    </row>
    <row r="2961" spans="1:12" ht="13.2" customHeight="1" x14ac:dyDescent="0.25">
      <c r="A2961"/>
      <c r="B2961"/>
      <c r="C2961"/>
      <c r="D2961"/>
      <c r="E2961"/>
      <c r="F2961"/>
      <c r="G2961"/>
      <c r="H2961"/>
      <c r="I2961"/>
      <c r="J2961"/>
      <c r="K2961"/>
      <c r="L2961"/>
    </row>
    <row r="2962" spans="1:12" ht="13.2" customHeight="1" x14ac:dyDescent="0.25">
      <c r="A2962"/>
      <c r="B2962"/>
      <c r="C2962"/>
      <c r="D2962"/>
      <c r="E2962"/>
      <c r="F2962"/>
      <c r="G2962"/>
      <c r="H2962"/>
      <c r="I2962"/>
      <c r="J2962"/>
      <c r="K2962"/>
      <c r="L2962"/>
    </row>
    <row r="2963" spans="1:12" ht="13.2" customHeight="1" x14ac:dyDescent="0.25">
      <c r="A2963"/>
      <c r="B2963"/>
      <c r="C2963"/>
      <c r="D2963"/>
      <c r="E2963"/>
      <c r="F2963"/>
      <c r="G2963"/>
      <c r="H2963"/>
      <c r="I2963"/>
      <c r="J2963"/>
      <c r="K2963"/>
      <c r="L2963"/>
    </row>
    <row r="2964" spans="1:12" ht="13.2" customHeight="1" x14ac:dyDescent="0.25">
      <c r="A2964"/>
      <c r="B2964"/>
      <c r="C2964"/>
      <c r="D2964"/>
      <c r="E2964"/>
      <c r="F2964"/>
      <c r="G2964"/>
      <c r="H2964"/>
      <c r="I2964"/>
      <c r="J2964"/>
      <c r="K2964"/>
      <c r="L2964"/>
    </row>
    <row r="2965" spans="1:12" ht="13.2" customHeight="1" x14ac:dyDescent="0.25">
      <c r="A2965"/>
      <c r="B2965"/>
      <c r="C2965"/>
      <c r="D2965"/>
      <c r="E2965"/>
      <c r="F2965"/>
      <c r="G2965"/>
      <c r="H2965"/>
      <c r="I2965"/>
      <c r="J2965"/>
      <c r="K2965"/>
      <c r="L2965"/>
    </row>
    <row r="2966" spans="1:12" ht="13.2" customHeight="1" x14ac:dyDescent="0.25">
      <c r="A2966"/>
      <c r="B2966"/>
      <c r="C2966"/>
      <c r="D2966"/>
      <c r="E2966"/>
      <c r="F2966"/>
      <c r="G2966"/>
      <c r="H2966"/>
      <c r="I2966"/>
      <c r="J2966"/>
      <c r="K2966"/>
      <c r="L2966"/>
    </row>
    <row r="2967" spans="1:12" ht="13.2" customHeight="1" x14ac:dyDescent="0.25">
      <c r="A2967"/>
      <c r="B2967"/>
      <c r="C2967"/>
      <c r="D2967"/>
      <c r="E2967"/>
      <c r="F2967"/>
      <c r="G2967"/>
      <c r="H2967"/>
      <c r="I2967"/>
      <c r="J2967"/>
      <c r="K2967"/>
      <c r="L2967"/>
    </row>
    <row r="2968" spans="1:12" ht="13.2" customHeight="1" x14ac:dyDescent="0.25">
      <c r="A2968"/>
      <c r="B2968"/>
      <c r="C2968"/>
      <c r="D2968"/>
      <c r="E2968"/>
      <c r="F2968"/>
      <c r="G2968"/>
      <c r="H2968"/>
      <c r="I2968"/>
      <c r="J2968"/>
      <c r="K2968"/>
      <c r="L2968"/>
    </row>
    <row r="2969" spans="1:12" ht="13.2" customHeight="1" x14ac:dyDescent="0.25">
      <c r="A2969"/>
      <c r="B2969"/>
      <c r="C2969"/>
      <c r="D2969"/>
      <c r="E2969"/>
      <c r="F2969"/>
      <c r="G2969"/>
      <c r="H2969"/>
      <c r="I2969"/>
      <c r="J2969"/>
      <c r="K2969"/>
      <c r="L2969"/>
    </row>
    <row r="2970" spans="1:12" ht="13.2" customHeight="1" x14ac:dyDescent="0.25">
      <c r="A2970"/>
      <c r="B2970"/>
      <c r="C2970"/>
      <c r="D2970"/>
      <c r="E2970"/>
      <c r="F2970"/>
      <c r="G2970"/>
      <c r="H2970"/>
      <c r="I2970"/>
      <c r="J2970"/>
      <c r="K2970"/>
      <c r="L2970"/>
    </row>
    <row r="2971" spans="1:12" ht="13.2" customHeight="1" x14ac:dyDescent="0.25">
      <c r="A2971"/>
      <c r="B2971"/>
      <c r="C2971"/>
      <c r="D2971"/>
      <c r="E2971"/>
      <c r="F2971"/>
      <c r="G2971"/>
      <c r="H2971"/>
      <c r="I2971"/>
      <c r="J2971"/>
      <c r="K2971"/>
      <c r="L2971"/>
    </row>
    <row r="2972" spans="1:12" ht="13.2" customHeight="1" x14ac:dyDescent="0.25">
      <c r="A2972"/>
      <c r="B2972"/>
      <c r="C2972"/>
      <c r="D2972"/>
      <c r="E2972"/>
      <c r="F2972"/>
      <c r="G2972"/>
      <c r="H2972"/>
      <c r="I2972"/>
      <c r="J2972"/>
      <c r="K2972"/>
      <c r="L2972"/>
    </row>
    <row r="2973" spans="1:12" ht="13.2" customHeight="1" x14ac:dyDescent="0.25">
      <c r="A2973"/>
      <c r="B2973"/>
      <c r="C2973"/>
      <c r="D2973"/>
      <c r="E2973"/>
      <c r="F2973"/>
      <c r="G2973"/>
      <c r="H2973"/>
      <c r="I2973"/>
      <c r="J2973"/>
      <c r="K2973"/>
      <c r="L2973"/>
    </row>
    <row r="2974" spans="1:12" ht="13.2" customHeight="1" x14ac:dyDescent="0.25">
      <c r="A2974"/>
      <c r="B2974"/>
      <c r="C2974"/>
      <c r="D2974"/>
      <c r="E2974"/>
      <c r="F2974"/>
      <c r="G2974"/>
      <c r="H2974"/>
      <c r="I2974"/>
      <c r="J2974"/>
      <c r="K2974"/>
      <c r="L2974"/>
    </row>
    <row r="2975" spans="1:12" ht="13.2" customHeight="1" x14ac:dyDescent="0.25">
      <c r="A2975"/>
      <c r="B2975"/>
      <c r="C2975"/>
      <c r="D2975"/>
      <c r="E2975"/>
      <c r="F2975"/>
      <c r="G2975"/>
      <c r="H2975"/>
      <c r="I2975"/>
      <c r="J2975"/>
      <c r="K2975"/>
      <c r="L2975"/>
    </row>
    <row r="2976" spans="1:12" ht="13.2" customHeight="1" x14ac:dyDescent="0.25">
      <c r="A2976"/>
      <c r="B2976"/>
      <c r="C2976"/>
      <c r="D2976"/>
      <c r="E2976"/>
      <c r="F2976"/>
      <c r="G2976"/>
      <c r="H2976"/>
      <c r="I2976"/>
      <c r="J2976"/>
      <c r="K2976"/>
      <c r="L2976"/>
    </row>
    <row r="2977" spans="1:12" ht="13.2" customHeight="1" x14ac:dyDescent="0.25">
      <c r="A2977"/>
      <c r="B2977"/>
      <c r="C2977"/>
      <c r="D2977"/>
      <c r="E2977"/>
      <c r="F2977"/>
      <c r="G2977"/>
      <c r="H2977"/>
      <c r="I2977"/>
      <c r="J2977"/>
      <c r="K2977"/>
      <c r="L2977"/>
    </row>
    <row r="2978" spans="1:12" ht="13.2" customHeight="1" x14ac:dyDescent="0.25">
      <c r="A2978"/>
      <c r="B2978"/>
      <c r="C2978"/>
      <c r="D2978"/>
      <c r="E2978"/>
      <c r="F2978"/>
      <c r="G2978"/>
      <c r="H2978"/>
      <c r="I2978"/>
      <c r="J2978"/>
      <c r="K2978"/>
      <c r="L2978"/>
    </row>
    <row r="2979" spans="1:12" ht="13.2" customHeight="1" x14ac:dyDescent="0.25">
      <c r="A2979"/>
      <c r="B2979"/>
      <c r="C2979"/>
      <c r="D2979"/>
      <c r="E2979"/>
      <c r="F2979"/>
      <c r="G2979"/>
      <c r="H2979"/>
      <c r="I2979"/>
      <c r="J2979"/>
      <c r="K2979"/>
      <c r="L2979"/>
    </row>
    <row r="2980" spans="1:12" ht="13.2" customHeight="1" x14ac:dyDescent="0.25">
      <c r="A2980"/>
      <c r="B2980"/>
      <c r="C2980"/>
      <c r="D2980"/>
      <c r="E2980"/>
      <c r="F2980"/>
      <c r="G2980"/>
      <c r="H2980"/>
      <c r="I2980"/>
      <c r="J2980"/>
      <c r="K2980"/>
      <c r="L2980"/>
    </row>
    <row r="2981" spans="1:12" ht="13.2" customHeight="1" x14ac:dyDescent="0.25">
      <c r="A2981"/>
      <c r="B2981"/>
      <c r="C2981"/>
      <c r="D2981"/>
      <c r="E2981"/>
      <c r="F2981"/>
      <c r="G2981"/>
      <c r="H2981"/>
      <c r="I2981"/>
      <c r="J2981"/>
      <c r="K2981"/>
      <c r="L2981"/>
    </row>
    <row r="2982" spans="1:12" ht="13.2" customHeight="1" x14ac:dyDescent="0.25">
      <c r="A2982"/>
      <c r="B2982"/>
      <c r="C2982"/>
      <c r="D2982"/>
      <c r="E2982"/>
      <c r="F2982"/>
      <c r="G2982"/>
      <c r="H2982"/>
      <c r="I2982"/>
      <c r="J2982"/>
      <c r="K2982"/>
      <c r="L2982"/>
    </row>
    <row r="2983" spans="1:12" ht="13.2" customHeight="1" x14ac:dyDescent="0.25">
      <c r="A2983"/>
      <c r="B2983"/>
      <c r="C2983"/>
      <c r="D2983"/>
      <c r="E2983"/>
      <c r="F2983"/>
      <c r="G2983"/>
      <c r="H2983"/>
      <c r="I2983"/>
      <c r="J2983"/>
      <c r="K2983"/>
      <c r="L2983"/>
    </row>
    <row r="2984" spans="1:12" ht="13.2" customHeight="1" x14ac:dyDescent="0.25">
      <c r="A2984"/>
      <c r="B2984"/>
      <c r="C2984"/>
      <c r="D2984"/>
      <c r="E2984"/>
      <c r="F2984"/>
      <c r="G2984"/>
      <c r="H2984"/>
      <c r="I2984"/>
      <c r="J2984"/>
      <c r="K2984"/>
      <c r="L2984"/>
    </row>
    <row r="2985" spans="1:12" ht="13.2" customHeight="1" x14ac:dyDescent="0.25">
      <c r="A2985"/>
      <c r="B2985"/>
      <c r="C2985"/>
      <c r="D2985"/>
      <c r="E2985"/>
      <c r="F2985"/>
      <c r="G2985"/>
      <c r="H2985"/>
      <c r="I2985"/>
      <c r="J2985"/>
      <c r="K2985"/>
      <c r="L2985"/>
    </row>
    <row r="2986" spans="1:12" ht="13.2" customHeight="1" x14ac:dyDescent="0.25">
      <c r="A2986"/>
      <c r="B2986"/>
      <c r="C2986"/>
      <c r="D2986"/>
      <c r="E2986"/>
      <c r="F2986"/>
      <c r="G2986"/>
      <c r="H2986"/>
      <c r="I2986"/>
      <c r="J2986"/>
      <c r="K2986"/>
      <c r="L2986"/>
    </row>
    <row r="2987" spans="1:12" ht="13.2" customHeight="1" x14ac:dyDescent="0.25">
      <c r="A2987"/>
      <c r="B2987"/>
      <c r="C2987"/>
      <c r="D2987"/>
      <c r="E2987"/>
      <c r="F2987"/>
      <c r="G2987"/>
      <c r="H2987"/>
      <c r="I2987"/>
      <c r="J2987"/>
      <c r="K2987"/>
      <c r="L2987"/>
    </row>
    <row r="2988" spans="1:12" ht="13.2" customHeight="1" x14ac:dyDescent="0.25"/>
    <row r="2989" spans="1:12" ht="13.2" customHeight="1" x14ac:dyDescent="0.25"/>
    <row r="2990" spans="1:12" ht="13.2" customHeight="1" x14ac:dyDescent="0.25"/>
    <row r="2991" spans="1:12" ht="13.2" customHeight="1" x14ac:dyDescent="0.25"/>
    <row r="2992" spans="1:12" ht="13.2" customHeight="1" x14ac:dyDescent="0.25"/>
    <row r="2993" ht="13.2" customHeight="1" x14ac:dyDescent="0.25"/>
    <row r="2994" ht="13.2" customHeight="1" x14ac:dyDescent="0.25"/>
    <row r="2995" ht="13.2" customHeight="1" x14ac:dyDescent="0.25"/>
    <row r="2996" ht="13.2" customHeight="1" x14ac:dyDescent="0.25"/>
    <row r="2997" ht="13.2" customHeight="1" x14ac:dyDescent="0.25"/>
    <row r="2998" ht="13.2" customHeight="1" x14ac:dyDescent="0.25"/>
    <row r="2999" ht="13.2" customHeight="1" x14ac:dyDescent="0.25"/>
    <row r="3000" ht="13.2" customHeight="1" x14ac:dyDescent="0.25"/>
    <row r="3001" ht="13.2" customHeight="1" x14ac:dyDescent="0.25"/>
    <row r="3002" ht="13.2" customHeight="1" x14ac:dyDescent="0.25"/>
  </sheetData>
  <sheetProtection algorithmName="SHA-512" hashValue="CZs3czS6fpEbBW5hhyHmIW9TNmrcapl4Tqx+wS9xZ7S6n/NZ8prRsxxqvk3V1WWKDn/Fn/h4ntE/aPZrvq2YBA==" saltValue="yJAdCxZB+94OuiHMb1UDUw==" spinCount="100000" sheet="1" selectLockedCells="1"/>
  <mergeCells count="242">
    <mergeCell ref="C173:C178"/>
    <mergeCell ref="A184:A189"/>
    <mergeCell ref="B184:B189"/>
    <mergeCell ref="C184:C189"/>
    <mergeCell ref="A213:A218"/>
    <mergeCell ref="B213:B218"/>
    <mergeCell ref="A126:A131"/>
    <mergeCell ref="B126:B131"/>
    <mergeCell ref="C126:C131"/>
    <mergeCell ref="A132:A137"/>
    <mergeCell ref="B132:B137"/>
    <mergeCell ref="C132:C137"/>
    <mergeCell ref="C196:C201"/>
    <mergeCell ref="A588:C588"/>
    <mergeCell ref="A138:A143"/>
    <mergeCell ref="B138:B143"/>
    <mergeCell ref="C138:C143"/>
    <mergeCell ref="A144:A149"/>
    <mergeCell ref="B144:B149"/>
    <mergeCell ref="C144:C149"/>
    <mergeCell ref="A155:A160"/>
    <mergeCell ref="B155:B160"/>
    <mergeCell ref="C155:C160"/>
    <mergeCell ref="A161:A166"/>
    <mergeCell ref="B161:B166"/>
    <mergeCell ref="C161:C166"/>
    <mergeCell ref="A167:A172"/>
    <mergeCell ref="B167:B172"/>
    <mergeCell ref="C167:C172"/>
    <mergeCell ref="A173:A178"/>
    <mergeCell ref="B173:B178"/>
    <mergeCell ref="C213:C218"/>
    <mergeCell ref="A190:A195"/>
    <mergeCell ref="B190:B195"/>
    <mergeCell ref="C190:C195"/>
    <mergeCell ref="A196:A201"/>
    <mergeCell ref="B196:B201"/>
    <mergeCell ref="A103:A108"/>
    <mergeCell ref="B103:B108"/>
    <mergeCell ref="C103:C108"/>
    <mergeCell ref="A109:A114"/>
    <mergeCell ref="B109:B114"/>
    <mergeCell ref="C109:C114"/>
    <mergeCell ref="A115:A120"/>
    <mergeCell ref="B115:B120"/>
    <mergeCell ref="C115:C120"/>
    <mergeCell ref="A80:A85"/>
    <mergeCell ref="B80:B85"/>
    <mergeCell ref="C80:C85"/>
    <mergeCell ref="A86:A91"/>
    <mergeCell ref="B86:B91"/>
    <mergeCell ref="C86:C91"/>
    <mergeCell ref="A97:A102"/>
    <mergeCell ref="B97:B102"/>
    <mergeCell ref="C97:C102"/>
    <mergeCell ref="A1:K1"/>
    <mergeCell ref="A10:A15"/>
    <mergeCell ref="B10:B15"/>
    <mergeCell ref="C10:C15"/>
    <mergeCell ref="A16:A21"/>
    <mergeCell ref="B16:B21"/>
    <mergeCell ref="C16:C21"/>
    <mergeCell ref="A22:A27"/>
    <mergeCell ref="B22:B27"/>
    <mergeCell ref="C22:C27"/>
    <mergeCell ref="A28:A33"/>
    <mergeCell ref="B28:B33"/>
    <mergeCell ref="C28:C33"/>
    <mergeCell ref="A39:A44"/>
    <mergeCell ref="B39:B44"/>
    <mergeCell ref="C39:C44"/>
    <mergeCell ref="A45:A50"/>
    <mergeCell ref="B45:B50"/>
    <mergeCell ref="A202:A207"/>
    <mergeCell ref="B202:B207"/>
    <mergeCell ref="C202:C207"/>
    <mergeCell ref="C45:C50"/>
    <mergeCell ref="A51:A56"/>
    <mergeCell ref="B51:B56"/>
    <mergeCell ref="C51:C56"/>
    <mergeCell ref="A57:A62"/>
    <mergeCell ref="B57:B62"/>
    <mergeCell ref="C57:C62"/>
    <mergeCell ref="A68:A73"/>
    <mergeCell ref="B68:B73"/>
    <mergeCell ref="C68:C73"/>
    <mergeCell ref="A74:A79"/>
    <mergeCell ref="B74:B79"/>
    <mergeCell ref="C74:C79"/>
    <mergeCell ref="A231:A236"/>
    <mergeCell ref="B231:B236"/>
    <mergeCell ref="C231:C236"/>
    <mergeCell ref="A242:A247"/>
    <mergeCell ref="B242:B247"/>
    <mergeCell ref="C242:C247"/>
    <mergeCell ref="A219:A224"/>
    <mergeCell ref="B219:B224"/>
    <mergeCell ref="C219:C224"/>
    <mergeCell ref="A225:A230"/>
    <mergeCell ref="B225:B230"/>
    <mergeCell ref="C225:C230"/>
    <mergeCell ref="A260:A265"/>
    <mergeCell ref="B260:B265"/>
    <mergeCell ref="C260:C265"/>
    <mergeCell ref="A271:A276"/>
    <mergeCell ref="B271:B276"/>
    <mergeCell ref="C271:C276"/>
    <mergeCell ref="A248:A253"/>
    <mergeCell ref="B248:B253"/>
    <mergeCell ref="C248:C253"/>
    <mergeCell ref="A254:A259"/>
    <mergeCell ref="B254:B259"/>
    <mergeCell ref="C254:C259"/>
    <mergeCell ref="A289:A294"/>
    <mergeCell ref="B289:B294"/>
    <mergeCell ref="C289:C294"/>
    <mergeCell ref="A300:A305"/>
    <mergeCell ref="B300:B305"/>
    <mergeCell ref="C300:C305"/>
    <mergeCell ref="A277:A282"/>
    <mergeCell ref="B277:B282"/>
    <mergeCell ref="C277:C282"/>
    <mergeCell ref="A283:A288"/>
    <mergeCell ref="B283:B288"/>
    <mergeCell ref="C283:C288"/>
    <mergeCell ref="A318:A323"/>
    <mergeCell ref="B318:B323"/>
    <mergeCell ref="C318:C323"/>
    <mergeCell ref="A329:A334"/>
    <mergeCell ref="B329:B334"/>
    <mergeCell ref="C329:C334"/>
    <mergeCell ref="A306:A311"/>
    <mergeCell ref="B306:B311"/>
    <mergeCell ref="C306:C311"/>
    <mergeCell ref="A312:A317"/>
    <mergeCell ref="B312:B317"/>
    <mergeCell ref="C312:C317"/>
    <mergeCell ref="A347:A352"/>
    <mergeCell ref="B347:B352"/>
    <mergeCell ref="C347:C352"/>
    <mergeCell ref="A358:A363"/>
    <mergeCell ref="B358:B363"/>
    <mergeCell ref="C358:C363"/>
    <mergeCell ref="A335:A340"/>
    <mergeCell ref="B335:B340"/>
    <mergeCell ref="C335:C340"/>
    <mergeCell ref="A341:A346"/>
    <mergeCell ref="B341:B346"/>
    <mergeCell ref="C341:C346"/>
    <mergeCell ref="A376:A381"/>
    <mergeCell ref="B376:B381"/>
    <mergeCell ref="C376:C381"/>
    <mergeCell ref="A387:A392"/>
    <mergeCell ref="B387:B392"/>
    <mergeCell ref="C387:C392"/>
    <mergeCell ref="A364:A369"/>
    <mergeCell ref="B364:B369"/>
    <mergeCell ref="C364:C369"/>
    <mergeCell ref="A370:A375"/>
    <mergeCell ref="B370:B375"/>
    <mergeCell ref="C370:C375"/>
    <mergeCell ref="A405:A410"/>
    <mergeCell ref="B405:B410"/>
    <mergeCell ref="C405:C410"/>
    <mergeCell ref="A416:A421"/>
    <mergeCell ref="B416:B421"/>
    <mergeCell ref="C416:C421"/>
    <mergeCell ref="A393:A398"/>
    <mergeCell ref="B393:B398"/>
    <mergeCell ref="C393:C398"/>
    <mergeCell ref="A399:A404"/>
    <mergeCell ref="B399:B404"/>
    <mergeCell ref="C399:C404"/>
    <mergeCell ref="A434:A439"/>
    <mergeCell ref="B434:B439"/>
    <mergeCell ref="C434:C439"/>
    <mergeCell ref="A445:A450"/>
    <mergeCell ref="B445:B450"/>
    <mergeCell ref="C445:C450"/>
    <mergeCell ref="A422:A427"/>
    <mergeCell ref="B422:B427"/>
    <mergeCell ref="C422:C427"/>
    <mergeCell ref="A428:A433"/>
    <mergeCell ref="B428:B433"/>
    <mergeCell ref="C428:C433"/>
    <mergeCell ref="A463:A468"/>
    <mergeCell ref="B463:B468"/>
    <mergeCell ref="C463:C468"/>
    <mergeCell ref="A474:A479"/>
    <mergeCell ref="B474:B479"/>
    <mergeCell ref="C474:C479"/>
    <mergeCell ref="A451:A456"/>
    <mergeCell ref="B451:B456"/>
    <mergeCell ref="C451:C456"/>
    <mergeCell ref="A457:A462"/>
    <mergeCell ref="B457:B462"/>
    <mergeCell ref="C457:C462"/>
    <mergeCell ref="A492:A497"/>
    <mergeCell ref="B492:B497"/>
    <mergeCell ref="C492:C497"/>
    <mergeCell ref="A503:A508"/>
    <mergeCell ref="B503:B508"/>
    <mergeCell ref="C503:C508"/>
    <mergeCell ref="A480:A485"/>
    <mergeCell ref="B480:B485"/>
    <mergeCell ref="C480:C485"/>
    <mergeCell ref="A486:A491"/>
    <mergeCell ref="B486:B491"/>
    <mergeCell ref="C486:C491"/>
    <mergeCell ref="A521:A526"/>
    <mergeCell ref="B521:B526"/>
    <mergeCell ref="C521:C526"/>
    <mergeCell ref="A532:A537"/>
    <mergeCell ref="B532:B537"/>
    <mergeCell ref="C532:C537"/>
    <mergeCell ref="A509:A514"/>
    <mergeCell ref="B509:B514"/>
    <mergeCell ref="C509:C514"/>
    <mergeCell ref="A515:A520"/>
    <mergeCell ref="B515:B520"/>
    <mergeCell ref="C515:C520"/>
    <mergeCell ref="A550:A555"/>
    <mergeCell ref="B550:B555"/>
    <mergeCell ref="C550:C555"/>
    <mergeCell ref="A561:A566"/>
    <mergeCell ref="B561:B566"/>
    <mergeCell ref="C561:C566"/>
    <mergeCell ref="A538:A543"/>
    <mergeCell ref="B538:B543"/>
    <mergeCell ref="C538:C543"/>
    <mergeCell ref="A544:A549"/>
    <mergeCell ref="B544:B549"/>
    <mergeCell ref="C544:C549"/>
    <mergeCell ref="A579:A584"/>
    <mergeCell ref="B579:B584"/>
    <mergeCell ref="C579:C584"/>
    <mergeCell ref="A567:A572"/>
    <mergeCell ref="B567:B572"/>
    <mergeCell ref="C567:C572"/>
    <mergeCell ref="A573:A578"/>
    <mergeCell ref="B573:B578"/>
    <mergeCell ref="C573:C578"/>
  </mergeCells>
  <phoneticPr fontId="7" type="noConversion"/>
  <dataValidations count="6">
    <dataValidation type="decimal" allowBlank="1" showInputMessage="1" showErrorMessage="1" errorTitle="Napaka:" promptTitle="Odstotek zaposlitve " prompt="Odstotek zaposlitve nadomestnega zdravnika v tem timu." sqref="I11 I29 I17 I23 I40 I58 I46 I52 I69 I87 I75 I81 I98 I116 I104 I110 I127 I145 I133 I139 I156 I174 I162 I168 I185 I203 I191 I197 I214 I232 I220 I226 I243 I261 I249 I255 I272 I290 I278 I284 I301 I319 I307 I313 I330 I348 I336 I342 I359 I377 I365 I371 I388 I406 I394 I400 I417 I435 I423 I429 I446 I464 I452 I458 I475 I493 I481 I487 I504 I522 I510 I516 I533 I551 I539 I545 I562 I580 I568 I574" xr:uid="{3701FE5C-FCC6-4015-BFEB-AAD1D26464ED}">
      <formula1>0</formula1>
      <formula2>1</formula2>
    </dataValidation>
    <dataValidation allowBlank="1" showInputMessage="1" showErrorMessage="1" errorTitle="Napaka:" promptTitle="Odstotek zaposlitve " prompt="Odstotek zaposlitve zdravnika v tem timu." sqref="I16 I10 I28 I22 I45 I39 I57 I51 I74 I68 I86 I80 I103 I97 I115 I109 I132 I126 I144 I138 I161 I155 I173 I167 I190 I184 I202 I196 I219 I213 I231 I225 I248 I242 I260 I254 I277 I271 I289 I283 I306 I300 I318 I312 I335 I329 I347 I341 I364 I358 I376 I370 I393 I387 I405 I399 I422 I416 I434 I428 I451 I445 I463 I457 I480 I474 I492 I486 I509 I503 I521 I515 I538 I532 I550 I544 I567 I561 I579 I573" xr:uid="{46AABD85-D5BE-459A-836B-B7713D20947E}"/>
    <dataValidation type="decimal" allowBlank="1" showInputMessage="1" showErrorMessage="1" errorTitle="Napaka:" error="Vnesete lahko največ 100%." promptTitle="Odstotek zaposlitve" prompt="Vpišite odstotek zaposlitve medicinske sestre v tem timu. " sqref="I18:I21 I12:I15 I30:I33 I24:I27 I47:I50 I41:I44 I59:I62 I53:I56 I76:I79 I70:I73 I88:I91 I82:I85 I105:I108 I99:I102 I117:I120 I111:I114 I134:I137 I128:I131 I146:I149 I140:I143 I163:I166 I157:I160 I175:I178 I169:I172 I192:I195 I186:I189 I204:I207 I198:I201 I221:I224 I215:I218 I233:I236 I227:I230 I250:I253 I244:I247 I262:I265 I256:I259 I279:I282 I273:I276 I291:I294 I285:I288 I308:I311 I302:I305 I320:I323 I314:I317 I337:I340 I331:I334 I349:I352 I343:I346 I366:I369 I360:I363 I378:I381 I372:I375 I395:I398 I389:I392 I407:I410 I401:I404 I424:I427 I418:I421 I436:I439 I430:I433 I453:I456 I447:I450 I465:I468 I459:I462 I482:I485 I476:I479 I494:I497 I488:I491 I511:I514 I505:I508 I523:I526 I517:I520 I540:I543 I534:I537 I552:I555 I546:I549 I569:I572 I563:I566 I581:I584 I575:I578" xr:uid="{CE0680AA-1B58-4C0C-978B-184CA7BCDE59}">
      <formula1>0</formula1>
      <formula2>1</formula2>
    </dataValidation>
    <dataValidation allowBlank="1" showInputMessage="1" showErrorMessage="1" promptTitle="Enota" prompt="Vpišite Enoto in Poslovno enoto." sqref="D4" xr:uid="{6642FFDA-22D2-4F01-8C79-79C8F8ADD057}"/>
    <dataValidation allowBlank="1" showInputMessage="1" showErrorMessage="1" promptTitle="Število točk" prompt="Vnesite število točk, opravljenih v mesecu za katerega poročate." sqref="B10:B33 B39:B62 B68:B91 B97:B120 B126:B149 B155:B178 B184:B207 B213:B236 B242:B265 B271:B294 B300:B323 B329:B352 B358:B381 B387:B410 B416:B439 B445:B468 B474:B497 B503:B526 B532:B555 B561:B584" xr:uid="{4EC917E5-C4E0-4D51-8E56-8B34BC1E2ABC}"/>
    <dataValidation allowBlank="1" showInputMessage="1" showErrorMessage="1" errorTitle="Napaka:" error="Delež zaposlitve v timu je lahko največ 1." promptTitle="Obseg tima:" prompt="Vnesite podatek o številu timov iz tabele ZZZS." sqref="H10 H16 H22 H28 H39 H45 H51 H57 H68 H74 H80 H86 H97 H103 H109 H115 H126 H132 H138 H144 H155 H161 H167 H173 H184 H190 H196 H202 H213 H219 H225 H231 H242 H248 H254 H260 H271 H277 H283 H289 H300 H306 H312 H318 H329 H335 H341 H347 H358 H364 H370 H376 H387 H393 H399 H405 H416 H422 H428 H434 H445 H451 H457 H463 H474 H480 H486 H492 H503 H509 H515 H521 H532 H538 H544 H550 H561 H567 H573 H579" xr:uid="{4C95C366-8F2B-4BFB-BDD6-4FEB44E734E7}"/>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promptTitle="Obdobje poročanja:" prompt="Izberite obdobje za katerega poročate." xr:uid="{EE39A43C-28F1-4B25-9B6F-2DDEB66AA3D4}">
          <x14:formula1>
            <xm:f>Šifranti!$K$2:$K$4</xm:f>
          </x14:formula1>
          <xm:sqref>B5</xm:sqref>
        </x14:dataValidation>
        <x14:dataValidation type="list" allowBlank="1" showInputMessage="1" showErrorMessage="1" promptTitle="Zdravstveni dom" prompt="Iz spustnega seznama izberite vaš zdravstveni dom." xr:uid="{F1A67AB0-6C0F-40E1-A9F8-42C4B6902412}">
          <x14:formula1>
            <xm:f>Šifranti!$A$2:$A$59</xm:f>
          </x14:formula1>
          <xm:sqref>B4</xm:sqref>
        </x14:dataValidation>
        <x14:dataValidation type="list" allowBlank="1" showInputMessage="1" showErrorMessage="1" promptTitle="Šifra delovnega mesta" prompt="Iz spustnega seznama izberite šifro DM medicinske sestre." xr:uid="{E9039623-1DF9-42A8-A90B-623C4D4D50C8}">
          <x14:formula1>
            <xm:f>Šifranti!$F$49:$F$152</xm:f>
          </x14:formula1>
          <xm:sqref>F12:F15 F30:F33 F18:F21 F24:F27 F41:F44 F59:F62 F47:F50 F53:F56 F70:F73 F88:F91 F76:F79 F82:F85 F99:F102 F117:F120 F105:F108 F111:F114 F128:F131 F146:F149 F134:F137 F140:F143 F157:F160 F175:F178 F163:F166 F169:F172 F186:F189 F204:F207 F192:F195 F198:F201 F215:F218 F233:F236 F221:F224 F227:F230 F244:F247 F262:F265 F250:F253 F256:F259 F273:F276 F291:F294 F279:F282 F285:F288 F302:F305 F320:F323 F308:F311 F314:F317 F331:F334 F349:F352 F337:F340 F343:F346 F360:F363 F378:F381 F366:F369 F372:F375 F389:F392 F407:F410 F395:F398 F401:F404 F418:F421 F436:F439 F424:F427 F430:F433 F447:F450 F465:F468 F453:F456 F459:F462 F476:F479 F494:F497 F482:F485 F488:F491 F505:F508 F523:F526 F511:F514 F517:F520 F534:F537 F552:F555 F540:F543 F546:F549 F563:F566 F581:F584 F569:F572 F575:F578</xm:sqref>
        </x14:dataValidation>
        <x14:dataValidation type="list" allowBlank="1" showInputMessage="1" showErrorMessage="1" promptTitle="Šifra delovnega mesta" prompt="Iz spustnega seznama izberite šifro DM zdravnika." xr:uid="{FC31D120-5B1F-4F4C-877D-3917DC7535DB}">
          <x14:formula1>
            <xm:f>Šifranti!$F$5:$F$48</xm:f>
          </x14:formula1>
          <xm:sqref>F10:F11 F28:F29 F16:F17 F22:F23 F39:F40 F57:F58 F45:F46 F51:F52 F68:F69 F86:F87 F74:F75 F80:F81 F97:F98 F115:F116 F103:F104 F109:F110 F126:F127 F144:F145 F132:F133 F138:F139 F155:F156 F173:F174 F161:F162 F167:F168 F184:F185 F202:F203 F190:F191 F196:F197 F213:F214 F231:F232 F219:F220 F225:F226 F242:F243 F260:F261 F248:F249 F254:F255 F271:F272 F289:F290 F277:F278 F283:F284 F300:F301 F318:F319 F306:F307 F312:F313 F329:F330 F347:F348 F335:F336 F341:F342 F358:F359 F376:F377 F364:F365 F370:F371 F387:F388 F405:F406 F393:F394 F399:F400 F416:F417 F434:F435 F422:F423 F428:F429 F445:F446 F463:F464 F451:F452 F457:F458 F474:F475 F492:F493 F480:F481 F486:F487 F503:F504 F521:F522 F509:F510 F515:F516 F532:F533 F550:F551 F538:F539 F544:F545 F561:F562 F579:F580 F567:F568 F573:F574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D3150-771D-4C3C-81F8-DFB75A3F398D}">
  <dimension ref="A1:P2582"/>
  <sheetViews>
    <sheetView zoomScale="75" zoomScaleNormal="75" workbookViewId="0">
      <selection activeCell="B68" sqref="B68:B73"/>
    </sheetView>
  </sheetViews>
  <sheetFormatPr defaultColWidth="8.88671875" defaultRowHeight="13.2" x14ac:dyDescent="0.25"/>
  <cols>
    <col min="1" max="1" width="16.109375" style="2" customWidth="1"/>
    <col min="2" max="2" width="26" style="2" customWidth="1"/>
    <col min="3" max="3" width="24.109375" style="2" customWidth="1"/>
    <col min="4" max="4" width="34.88671875" style="2" customWidth="1"/>
    <col min="5" max="5" width="23.33203125" style="2" customWidth="1"/>
    <col min="6" max="6" width="12" style="2" customWidth="1"/>
    <col min="7" max="7" width="43.88671875" style="2" customWidth="1"/>
    <col min="8" max="8" width="19.44140625" style="2" customWidth="1"/>
    <col min="9" max="9" width="13.6640625" style="2" customWidth="1"/>
    <col min="10" max="10" width="12" style="2" customWidth="1"/>
    <col min="11" max="11" width="14.88671875" style="2" customWidth="1"/>
    <col min="12" max="12" width="19.33203125" style="2" customWidth="1"/>
    <col min="13" max="13" width="31.88671875" style="2" customWidth="1"/>
    <col min="14" max="14" width="23.33203125" style="6" customWidth="1"/>
    <col min="15" max="15" width="15.44140625" style="2" customWidth="1"/>
    <col min="16" max="16" width="21.33203125" style="6" customWidth="1"/>
    <col min="17" max="17" width="13.44140625" style="2" customWidth="1"/>
    <col min="18" max="18" width="17.5546875" style="2" customWidth="1"/>
    <col min="19" max="19" width="12.88671875" style="2" customWidth="1"/>
    <col min="20" max="20" width="24.88671875" style="2" customWidth="1"/>
    <col min="21" max="24" width="14" style="2" customWidth="1"/>
    <col min="25" max="25" width="21.33203125" style="2" customWidth="1"/>
    <col min="26" max="26" width="12" style="2" customWidth="1"/>
    <col min="27" max="16384" width="8.88671875" style="2"/>
  </cols>
  <sheetData>
    <row r="1" spans="1:16" ht="28.2" customHeight="1" x14ac:dyDescent="0.4">
      <c r="A1" s="67" t="s">
        <v>419</v>
      </c>
      <c r="B1" s="67"/>
      <c r="C1" s="67"/>
      <c r="D1" s="67"/>
      <c r="E1" s="67"/>
      <c r="F1" s="67"/>
      <c r="G1" s="67"/>
      <c r="H1" s="67"/>
      <c r="I1" s="67"/>
      <c r="J1" s="67"/>
      <c r="K1" s="67"/>
      <c r="L1" s="54"/>
      <c r="M1" s="54"/>
      <c r="N1" s="2"/>
      <c r="P1" s="2"/>
    </row>
    <row r="2" spans="1:16" ht="13.2" customHeight="1" x14ac:dyDescent="0.4">
      <c r="A2" s="54"/>
      <c r="B2" s="54"/>
      <c r="C2" s="54"/>
      <c r="D2" s="54"/>
      <c r="E2" s="54"/>
      <c r="F2" s="54"/>
      <c r="G2" s="54"/>
      <c r="H2" s="54"/>
      <c r="I2" s="54"/>
      <c r="J2" s="54"/>
      <c r="K2" s="54"/>
      <c r="L2" s="54"/>
      <c r="M2" s="54"/>
      <c r="N2" s="2"/>
      <c r="P2" s="2"/>
    </row>
    <row r="3" spans="1:16" ht="66.75" customHeight="1" x14ac:dyDescent="0.25">
      <c r="A3" s="31" t="s">
        <v>411</v>
      </c>
      <c r="B3" s="10"/>
      <c r="N3" s="2"/>
      <c r="P3" s="2"/>
    </row>
    <row r="4" spans="1:16" ht="49.95" customHeight="1" x14ac:dyDescent="0.25">
      <c r="A4" s="31" t="s">
        <v>319</v>
      </c>
      <c r="B4" s="30"/>
      <c r="C4" s="7" t="s">
        <v>318</v>
      </c>
      <c r="D4" s="10"/>
      <c r="E4"/>
      <c r="F4"/>
      <c r="G4"/>
      <c r="H4"/>
      <c r="I4"/>
      <c r="J4"/>
      <c r="K4"/>
      <c r="L4"/>
      <c r="M4"/>
      <c r="N4"/>
      <c r="O4"/>
      <c r="P4"/>
    </row>
    <row r="5" spans="1:16" ht="34.200000000000003" customHeight="1" x14ac:dyDescent="0.25">
      <c r="A5" s="31" t="s">
        <v>0</v>
      </c>
      <c r="B5" s="10" t="s">
        <v>407</v>
      </c>
      <c r="C5" s="27"/>
      <c r="D5" s="27"/>
      <c r="E5" s="36"/>
      <c r="F5" s="27"/>
      <c r="G5" s="27"/>
      <c r="H5" s="27"/>
      <c r="I5" s="27"/>
      <c r="N5" s="27"/>
      <c r="O5" s="27"/>
    </row>
    <row r="6" spans="1:16" ht="23.4" customHeight="1" x14ac:dyDescent="0.25">
      <c r="A6"/>
      <c r="B6"/>
      <c r="C6"/>
      <c r="D6"/>
      <c r="E6"/>
      <c r="F6"/>
      <c r="G6"/>
      <c r="H6"/>
      <c r="I6"/>
      <c r="J6"/>
      <c r="K6"/>
      <c r="L6"/>
    </row>
    <row r="7" spans="1:16" ht="21" customHeight="1" x14ac:dyDescent="0.25">
      <c r="A7" s="26" t="s">
        <v>7</v>
      </c>
      <c r="B7" s="46"/>
      <c r="C7"/>
      <c r="D7"/>
      <c r="E7"/>
      <c r="F7"/>
      <c r="G7"/>
      <c r="H7"/>
      <c r="I7"/>
      <c r="J7"/>
      <c r="K7"/>
      <c r="L7"/>
    </row>
    <row r="8" spans="1:16" ht="81" customHeight="1" x14ac:dyDescent="0.25">
      <c r="A8" s="8" t="s">
        <v>11</v>
      </c>
      <c r="B8" s="8" t="s">
        <v>491</v>
      </c>
      <c r="C8" s="13" t="s">
        <v>412</v>
      </c>
      <c r="D8" s="8" t="s">
        <v>420</v>
      </c>
      <c r="E8" s="8" t="s">
        <v>8</v>
      </c>
      <c r="F8" s="8" t="s">
        <v>9</v>
      </c>
      <c r="G8" s="8" t="s">
        <v>10</v>
      </c>
      <c r="H8" s="8" t="s">
        <v>395</v>
      </c>
      <c r="I8" s="8" t="s">
        <v>372</v>
      </c>
      <c r="J8" s="8" t="s">
        <v>384</v>
      </c>
      <c r="K8" s="13" t="s">
        <v>381</v>
      </c>
      <c r="L8" s="13" t="s">
        <v>380</v>
      </c>
    </row>
    <row r="9" spans="1:16" ht="21" customHeight="1" x14ac:dyDescent="0.25">
      <c r="A9" s="9">
        <v>1</v>
      </c>
      <c r="B9" s="9">
        <v>2</v>
      </c>
      <c r="C9" s="9">
        <v>4</v>
      </c>
      <c r="D9" s="14">
        <v>6</v>
      </c>
      <c r="E9" s="9">
        <v>7</v>
      </c>
      <c r="F9" s="14">
        <v>8</v>
      </c>
      <c r="G9" s="9">
        <v>9</v>
      </c>
      <c r="H9" s="9">
        <v>10</v>
      </c>
      <c r="I9" s="9">
        <v>11</v>
      </c>
      <c r="J9" s="9">
        <v>12</v>
      </c>
      <c r="K9" s="9">
        <v>14</v>
      </c>
      <c r="L9" s="9">
        <v>15</v>
      </c>
    </row>
    <row r="10" spans="1:16" ht="22.95" customHeight="1" x14ac:dyDescent="0.25">
      <c r="A10" s="57">
        <v>44805</v>
      </c>
      <c r="B10" s="59"/>
      <c r="C10" s="63">
        <f>IF(B10&gt;3044,B10-3044,0)</f>
        <v>0</v>
      </c>
      <c r="D10" s="15" t="s">
        <v>382</v>
      </c>
      <c r="E10" s="47"/>
      <c r="F10" s="11"/>
      <c r="G10" s="8">
        <f>IFERROR(VLOOKUP(F10,Šifranti!$F$5:$G$48,2,FALSE),0)</f>
        <v>0</v>
      </c>
      <c r="H10" s="44"/>
      <c r="I10" s="33"/>
      <c r="J10" s="50">
        <v>1.01</v>
      </c>
      <c r="K10" s="32">
        <f>IF(H10*I10*J10*C10 &lt;= 2000,H10*I10*J10*C10,2000)</f>
        <v>0</v>
      </c>
      <c r="L10" s="32">
        <f t="shared" ref="L10:L15" si="0">K10*1.161</f>
        <v>0</v>
      </c>
    </row>
    <row r="11" spans="1:16" ht="22.95" customHeight="1" x14ac:dyDescent="0.25">
      <c r="A11" s="58"/>
      <c r="B11" s="60"/>
      <c r="C11" s="64"/>
      <c r="D11" s="15" t="s">
        <v>383</v>
      </c>
      <c r="E11" s="47"/>
      <c r="F11" s="11"/>
      <c r="G11" s="8">
        <f>IFERROR(VLOOKUP(F11,Šifranti!$F$5:$G$48,2,FALSE),0)</f>
        <v>0</v>
      </c>
      <c r="H11" s="43">
        <f>H10</f>
        <v>0</v>
      </c>
      <c r="I11" s="33"/>
      <c r="J11" s="50">
        <v>1.01</v>
      </c>
      <c r="K11" s="32">
        <f>IF(H11*I11*J11*C10 &lt;= 2000,H11*I11*J11*C10,2000)</f>
        <v>0</v>
      </c>
      <c r="L11" s="32">
        <f t="shared" si="0"/>
        <v>0</v>
      </c>
    </row>
    <row r="12" spans="1:16" ht="22.95" customHeight="1" x14ac:dyDescent="0.25">
      <c r="A12" s="58"/>
      <c r="B12" s="60"/>
      <c r="C12" s="64"/>
      <c r="D12" s="8" t="s">
        <v>368</v>
      </c>
      <c r="E12" s="47"/>
      <c r="F12" s="11"/>
      <c r="G12" s="8">
        <f>IFERROR(VLOOKUP(F12,Šifranti!$F$49:$G$152,2,FALSE),0)</f>
        <v>0</v>
      </c>
      <c r="H12" s="43">
        <f>H10</f>
        <v>0</v>
      </c>
      <c r="I12" s="33"/>
      <c r="J12" s="50">
        <v>0.5</v>
      </c>
      <c r="K12" s="32">
        <f>IF(H12*I12*J12*C10 &lt;= 2000,H12*I12*J12*C10,2000)</f>
        <v>0</v>
      </c>
      <c r="L12" s="32">
        <f t="shared" si="0"/>
        <v>0</v>
      </c>
    </row>
    <row r="13" spans="1:16" ht="22.95" customHeight="1" x14ac:dyDescent="0.25">
      <c r="A13" s="58"/>
      <c r="B13" s="60"/>
      <c r="C13" s="64"/>
      <c r="D13" s="8" t="s">
        <v>369</v>
      </c>
      <c r="E13" s="47"/>
      <c r="F13" s="11"/>
      <c r="G13" s="8">
        <f>IFERROR(VLOOKUP(F13,Šifranti!$F$49:$G$152,2,FALSE),0)</f>
        <v>0</v>
      </c>
      <c r="H13" s="43">
        <f>H10</f>
        <v>0</v>
      </c>
      <c r="I13" s="33"/>
      <c r="J13" s="50">
        <v>0.5</v>
      </c>
      <c r="K13" s="32">
        <f>IF(H13*I13*J13*C10 &lt;= 2000,H13*I13*J13*C10,2000)</f>
        <v>0</v>
      </c>
      <c r="L13" s="32">
        <f t="shared" si="0"/>
        <v>0</v>
      </c>
    </row>
    <row r="14" spans="1:16" ht="22.95" customHeight="1" x14ac:dyDescent="0.25">
      <c r="A14" s="58"/>
      <c r="B14" s="60"/>
      <c r="C14" s="64"/>
      <c r="D14" s="8" t="s">
        <v>396</v>
      </c>
      <c r="E14" s="47"/>
      <c r="F14" s="11"/>
      <c r="G14" s="8">
        <f>IFERROR(VLOOKUP(F14,Šifranti!$F$49:$G$152,2,FALSE),0)</f>
        <v>0</v>
      </c>
      <c r="H14" s="43">
        <f>H10</f>
        <v>0</v>
      </c>
      <c r="I14" s="33"/>
      <c r="J14" s="50">
        <v>0.5</v>
      </c>
      <c r="K14" s="32">
        <f>IF(H14*I14*J14*C10 &lt;= 2000,H14*I14*J14*C10,2000)</f>
        <v>0</v>
      </c>
      <c r="L14" s="32">
        <f t="shared" si="0"/>
        <v>0</v>
      </c>
    </row>
    <row r="15" spans="1:16" ht="22.95" customHeight="1" x14ac:dyDescent="0.25">
      <c r="A15" s="58"/>
      <c r="B15" s="60"/>
      <c r="C15" s="64"/>
      <c r="D15" s="8" t="s">
        <v>397</v>
      </c>
      <c r="E15" s="47"/>
      <c r="F15" s="11"/>
      <c r="G15" s="8">
        <f>IFERROR(VLOOKUP(F15,Šifranti!$F$49:$G$152,2,FALSE),0)</f>
        <v>0</v>
      </c>
      <c r="H15" s="43">
        <f>H10</f>
        <v>0</v>
      </c>
      <c r="I15" s="33"/>
      <c r="J15" s="50">
        <v>0.5</v>
      </c>
      <c r="K15" s="32">
        <f>IF(H15*I15*J15*C10 &lt;= 2000,H15*I15*J15*C10,2000)</f>
        <v>0</v>
      </c>
      <c r="L15" s="32">
        <f t="shared" si="0"/>
        <v>0</v>
      </c>
    </row>
    <row r="16" spans="1:16" ht="22.95" customHeight="1" x14ac:dyDescent="0.25">
      <c r="A16" s="57">
        <v>44835</v>
      </c>
      <c r="B16" s="59"/>
      <c r="C16" s="63">
        <f>IF(B16&gt;3044,B16-3044,0)</f>
        <v>0</v>
      </c>
      <c r="D16" s="15" t="s">
        <v>382</v>
      </c>
      <c r="E16" s="47"/>
      <c r="F16" s="11"/>
      <c r="G16" s="8">
        <f>IFERROR(VLOOKUP(F16,Šifranti!$F$5:$G$48,2,FALSE),0)</f>
        <v>0</v>
      </c>
      <c r="H16" s="44"/>
      <c r="I16" s="33"/>
      <c r="J16" s="50">
        <v>1.01</v>
      </c>
      <c r="K16" s="32">
        <f>IF(H16*I16*J16*C16 &lt;= 2000,H16*I16*J16*C16,2000)</f>
        <v>0</v>
      </c>
      <c r="L16" s="32">
        <f t="shared" ref="L16:L33" si="1">K16*1.161</f>
        <v>0</v>
      </c>
    </row>
    <row r="17" spans="1:12" ht="22.95" customHeight="1" x14ac:dyDescent="0.25">
      <c r="A17" s="58"/>
      <c r="B17" s="60"/>
      <c r="C17" s="64"/>
      <c r="D17" s="15" t="s">
        <v>383</v>
      </c>
      <c r="E17" s="47"/>
      <c r="F17" s="11"/>
      <c r="G17" s="8">
        <f>IFERROR(VLOOKUP(F17,Šifranti!$F$5:$G$48,2,FALSE),0)</f>
        <v>0</v>
      </c>
      <c r="H17" s="43">
        <f>H16</f>
        <v>0</v>
      </c>
      <c r="I17" s="33"/>
      <c r="J17" s="50">
        <v>1.01</v>
      </c>
      <c r="K17" s="32">
        <f>IF(H17*I17*J17*C16 &lt;= 2000,H17*I17*J17*C16,2000)</f>
        <v>0</v>
      </c>
      <c r="L17" s="32">
        <f t="shared" si="1"/>
        <v>0</v>
      </c>
    </row>
    <row r="18" spans="1:12" ht="22.95" customHeight="1" x14ac:dyDescent="0.25">
      <c r="A18" s="58"/>
      <c r="B18" s="60"/>
      <c r="C18" s="64"/>
      <c r="D18" s="8" t="s">
        <v>368</v>
      </c>
      <c r="E18" s="47"/>
      <c r="F18" s="11"/>
      <c r="G18" s="8">
        <f>IFERROR(VLOOKUP(F18,Šifranti!$F$49:$G$152,2,FALSE),0)</f>
        <v>0</v>
      </c>
      <c r="H18" s="43">
        <f>H16</f>
        <v>0</v>
      </c>
      <c r="I18" s="33"/>
      <c r="J18" s="50">
        <v>0.5</v>
      </c>
      <c r="K18" s="32">
        <f>IF(H18*I18*J18*C16 &lt;= 2000,H18*I18*J18*C16,2000)</f>
        <v>0</v>
      </c>
      <c r="L18" s="32">
        <f t="shared" si="1"/>
        <v>0</v>
      </c>
    </row>
    <row r="19" spans="1:12" ht="22.95" customHeight="1" x14ac:dyDescent="0.25">
      <c r="A19" s="58"/>
      <c r="B19" s="60"/>
      <c r="C19" s="64"/>
      <c r="D19" s="8" t="s">
        <v>369</v>
      </c>
      <c r="E19" s="47"/>
      <c r="F19" s="11"/>
      <c r="G19" s="8">
        <f>IFERROR(VLOOKUP(F19,Šifranti!$F$49:$G$152,2,FALSE),0)</f>
        <v>0</v>
      </c>
      <c r="H19" s="43">
        <f>H16</f>
        <v>0</v>
      </c>
      <c r="I19" s="33"/>
      <c r="J19" s="50">
        <v>0.5</v>
      </c>
      <c r="K19" s="32">
        <f>IF(H19*I19*J19*C16 &lt;= 2000,H19*I19*J19*C16,2000)</f>
        <v>0</v>
      </c>
      <c r="L19" s="32">
        <f t="shared" si="1"/>
        <v>0</v>
      </c>
    </row>
    <row r="20" spans="1:12" ht="22.95" customHeight="1" x14ac:dyDescent="0.25">
      <c r="A20" s="58"/>
      <c r="B20" s="60"/>
      <c r="C20" s="64"/>
      <c r="D20" s="8" t="s">
        <v>396</v>
      </c>
      <c r="E20" s="47"/>
      <c r="F20" s="11"/>
      <c r="G20" s="8">
        <f>IFERROR(VLOOKUP(F20,Šifranti!$F$49:$G$152,2,FALSE),0)</f>
        <v>0</v>
      </c>
      <c r="H20" s="43">
        <f>H16</f>
        <v>0</v>
      </c>
      <c r="I20" s="33"/>
      <c r="J20" s="50">
        <v>0.5</v>
      </c>
      <c r="K20" s="32">
        <f>IF(H20*I20*J20*C16 &lt;= 2000,H20*I20*J20*C16,2000)</f>
        <v>0</v>
      </c>
      <c r="L20" s="32">
        <f t="shared" si="1"/>
        <v>0</v>
      </c>
    </row>
    <row r="21" spans="1:12" ht="22.95" customHeight="1" x14ac:dyDescent="0.25">
      <c r="A21" s="58"/>
      <c r="B21" s="60"/>
      <c r="C21" s="64"/>
      <c r="D21" s="8" t="s">
        <v>397</v>
      </c>
      <c r="E21" s="47"/>
      <c r="F21" s="11"/>
      <c r="G21" s="8">
        <f>IFERROR(VLOOKUP(F21,Šifranti!$F$49:$G$152,2,FALSE),0)</f>
        <v>0</v>
      </c>
      <c r="H21" s="43">
        <f>H16</f>
        <v>0</v>
      </c>
      <c r="I21" s="33"/>
      <c r="J21" s="50">
        <v>0.5</v>
      </c>
      <c r="K21" s="32">
        <f>IF(H21*I21*J21*C16 &lt;= 2000,H21*I21*J21*C16,2000)</f>
        <v>0</v>
      </c>
      <c r="L21" s="32">
        <f t="shared" si="1"/>
        <v>0</v>
      </c>
    </row>
    <row r="22" spans="1:12" ht="22.95" customHeight="1" x14ac:dyDescent="0.25">
      <c r="A22" s="57">
        <v>44866</v>
      </c>
      <c r="B22" s="59"/>
      <c r="C22" s="63">
        <f>IF(B22&gt;3044,B22-3044,0)</f>
        <v>0</v>
      </c>
      <c r="D22" s="15" t="s">
        <v>382</v>
      </c>
      <c r="E22" s="47"/>
      <c r="F22" s="11"/>
      <c r="G22" s="8">
        <f>IFERROR(VLOOKUP(F22,Šifranti!$F$5:$G$48,2,FALSE),0)</f>
        <v>0</v>
      </c>
      <c r="H22" s="44"/>
      <c r="I22" s="33"/>
      <c r="J22" s="50">
        <v>1.01</v>
      </c>
      <c r="K22" s="32">
        <f>IF(H22*I22*J22*C22 &lt;= 2000,H22*I22*J22*C22,2000)</f>
        <v>0</v>
      </c>
      <c r="L22" s="32">
        <f t="shared" si="1"/>
        <v>0</v>
      </c>
    </row>
    <row r="23" spans="1:12" ht="22.95" customHeight="1" x14ac:dyDescent="0.25">
      <c r="A23" s="58"/>
      <c r="B23" s="60"/>
      <c r="C23" s="64"/>
      <c r="D23" s="15" t="s">
        <v>383</v>
      </c>
      <c r="E23" s="47"/>
      <c r="F23" s="11"/>
      <c r="G23" s="8">
        <f>IFERROR(VLOOKUP(F23,Šifranti!$F$5:$G$48,2,FALSE),0)</f>
        <v>0</v>
      </c>
      <c r="H23" s="43">
        <f>H22</f>
        <v>0</v>
      </c>
      <c r="I23" s="33"/>
      <c r="J23" s="50">
        <v>1.01</v>
      </c>
      <c r="K23" s="32">
        <f>IF(H23*I23*J23*C22 &lt;= 2000,H23*I23*J23*C22,2000)</f>
        <v>0</v>
      </c>
      <c r="L23" s="32">
        <f t="shared" si="1"/>
        <v>0</v>
      </c>
    </row>
    <row r="24" spans="1:12" ht="22.95" customHeight="1" x14ac:dyDescent="0.25">
      <c r="A24" s="58"/>
      <c r="B24" s="60"/>
      <c r="C24" s="64"/>
      <c r="D24" s="8" t="s">
        <v>368</v>
      </c>
      <c r="E24" s="47"/>
      <c r="F24" s="11"/>
      <c r="G24" s="8">
        <f>IFERROR(VLOOKUP(F24,Šifranti!$F$49:$G$152,2,FALSE),0)</f>
        <v>0</v>
      </c>
      <c r="H24" s="43">
        <f>H22</f>
        <v>0</v>
      </c>
      <c r="I24" s="33"/>
      <c r="J24" s="50">
        <v>0.5</v>
      </c>
      <c r="K24" s="32">
        <f>IF(H24*I24*J24*C22 &lt;= 2000,H24*I24*J24*C22,2000)</f>
        <v>0</v>
      </c>
      <c r="L24" s="32">
        <f t="shared" si="1"/>
        <v>0</v>
      </c>
    </row>
    <row r="25" spans="1:12" ht="22.95" customHeight="1" x14ac:dyDescent="0.25">
      <c r="A25" s="58"/>
      <c r="B25" s="60"/>
      <c r="C25" s="64"/>
      <c r="D25" s="8" t="s">
        <v>369</v>
      </c>
      <c r="E25" s="47"/>
      <c r="F25" s="11"/>
      <c r="G25" s="8">
        <f>IFERROR(VLOOKUP(F25,Šifranti!$F$49:$G$152,2,FALSE),0)</f>
        <v>0</v>
      </c>
      <c r="H25" s="43">
        <f>H22</f>
        <v>0</v>
      </c>
      <c r="I25" s="33"/>
      <c r="J25" s="50">
        <v>0.5</v>
      </c>
      <c r="K25" s="32">
        <f>IF(H25*I25*J25*C22 &lt;= 2000,H25*I25*J25*C22,2000)</f>
        <v>0</v>
      </c>
      <c r="L25" s="32">
        <f t="shared" si="1"/>
        <v>0</v>
      </c>
    </row>
    <row r="26" spans="1:12" ht="22.95" customHeight="1" x14ac:dyDescent="0.25">
      <c r="A26" s="58"/>
      <c r="B26" s="60"/>
      <c r="C26" s="64"/>
      <c r="D26" s="8" t="s">
        <v>396</v>
      </c>
      <c r="E26" s="47"/>
      <c r="F26" s="11"/>
      <c r="G26" s="8">
        <f>IFERROR(VLOOKUP(F26,Šifranti!$F$49:$G$152,2,FALSE),0)</f>
        <v>0</v>
      </c>
      <c r="H26" s="43">
        <f>H22</f>
        <v>0</v>
      </c>
      <c r="I26" s="33"/>
      <c r="J26" s="50">
        <v>0.5</v>
      </c>
      <c r="K26" s="32">
        <f>IF(H26*I26*J26*C22 &lt;= 2000,H26*I26*J26*C22,2000)</f>
        <v>0</v>
      </c>
      <c r="L26" s="32">
        <f t="shared" si="1"/>
        <v>0</v>
      </c>
    </row>
    <row r="27" spans="1:12" ht="22.95" customHeight="1" x14ac:dyDescent="0.25">
      <c r="A27" s="58"/>
      <c r="B27" s="60"/>
      <c r="C27" s="64"/>
      <c r="D27" s="8" t="s">
        <v>397</v>
      </c>
      <c r="E27" s="47"/>
      <c r="F27" s="11"/>
      <c r="G27" s="8">
        <f>IFERROR(VLOOKUP(F27,Šifranti!$F$49:$G$152,2,FALSE),0)</f>
        <v>0</v>
      </c>
      <c r="H27" s="43">
        <f>H22</f>
        <v>0</v>
      </c>
      <c r="I27" s="33"/>
      <c r="J27" s="50">
        <v>0.5</v>
      </c>
      <c r="K27" s="32">
        <f>IF(H27*I27*J27*C22 &lt;= 2000,H27*I27*J27*C22,2000)</f>
        <v>0</v>
      </c>
      <c r="L27" s="32">
        <f t="shared" si="1"/>
        <v>0</v>
      </c>
    </row>
    <row r="28" spans="1:12" ht="22.95" customHeight="1" x14ac:dyDescent="0.25">
      <c r="A28" s="57">
        <v>44896</v>
      </c>
      <c r="B28" s="59"/>
      <c r="C28" s="63">
        <f>IF(B28&gt;3044,B28-3044,0)</f>
        <v>0</v>
      </c>
      <c r="D28" s="15" t="s">
        <v>382</v>
      </c>
      <c r="E28" s="47"/>
      <c r="F28" s="11"/>
      <c r="G28" s="8">
        <f>IFERROR(VLOOKUP(F28,Šifranti!$F$5:$G$48,2,FALSE),0)</f>
        <v>0</v>
      </c>
      <c r="H28" s="44"/>
      <c r="I28" s="33"/>
      <c r="J28" s="50">
        <v>1.01</v>
      </c>
      <c r="K28" s="32">
        <f>IF(H28*I28*J28*C28 &lt;= 2000,H28*I28*J28*C28,2000)</f>
        <v>0</v>
      </c>
      <c r="L28" s="32">
        <f t="shared" si="1"/>
        <v>0</v>
      </c>
    </row>
    <row r="29" spans="1:12" ht="22.95" customHeight="1" x14ac:dyDescent="0.25">
      <c r="A29" s="58"/>
      <c r="B29" s="60"/>
      <c r="C29" s="64"/>
      <c r="D29" s="15" t="s">
        <v>383</v>
      </c>
      <c r="E29" s="47"/>
      <c r="F29" s="11"/>
      <c r="G29" s="8">
        <f>IFERROR(VLOOKUP(F29,Šifranti!$F$5:$G$48,2,FALSE),0)</f>
        <v>0</v>
      </c>
      <c r="H29" s="43">
        <f>H28</f>
        <v>0</v>
      </c>
      <c r="I29" s="33"/>
      <c r="J29" s="50">
        <v>1.01</v>
      </c>
      <c r="K29" s="32">
        <f>IF(H29*I29*J29*C28 &lt;= 2000,H29*I29*J29*C28,2000)</f>
        <v>0</v>
      </c>
      <c r="L29" s="32">
        <f t="shared" si="1"/>
        <v>0</v>
      </c>
    </row>
    <row r="30" spans="1:12" ht="22.95" customHeight="1" x14ac:dyDescent="0.25">
      <c r="A30" s="58"/>
      <c r="B30" s="60"/>
      <c r="C30" s="64"/>
      <c r="D30" s="8" t="s">
        <v>368</v>
      </c>
      <c r="E30" s="47"/>
      <c r="F30" s="11"/>
      <c r="G30" s="8">
        <f>IFERROR(VLOOKUP(F30,Šifranti!$F$49:$G$152,2,FALSE),0)</f>
        <v>0</v>
      </c>
      <c r="H30" s="43">
        <f>H28</f>
        <v>0</v>
      </c>
      <c r="I30" s="33"/>
      <c r="J30" s="50">
        <v>0.5</v>
      </c>
      <c r="K30" s="32">
        <f>IF(H30*I30*J30*C28 &lt;= 2000,H30*I30*J30*C28,2000)</f>
        <v>0</v>
      </c>
      <c r="L30" s="32">
        <f t="shared" si="1"/>
        <v>0</v>
      </c>
    </row>
    <row r="31" spans="1:12" ht="22.95" customHeight="1" x14ac:dyDescent="0.25">
      <c r="A31" s="58"/>
      <c r="B31" s="60"/>
      <c r="C31" s="64"/>
      <c r="D31" s="8" t="s">
        <v>369</v>
      </c>
      <c r="E31" s="47"/>
      <c r="F31" s="11"/>
      <c r="G31" s="8">
        <f>IFERROR(VLOOKUP(F31,Šifranti!$F$49:$G$152,2,FALSE),0)</f>
        <v>0</v>
      </c>
      <c r="H31" s="43">
        <f>H28</f>
        <v>0</v>
      </c>
      <c r="I31" s="33"/>
      <c r="J31" s="50">
        <v>0.5</v>
      </c>
      <c r="K31" s="32">
        <f>IF(H31*I31*J31*C28 &lt;= 2000,H31*I31*J31*C28,2000)</f>
        <v>0</v>
      </c>
      <c r="L31" s="32">
        <f t="shared" si="1"/>
        <v>0</v>
      </c>
    </row>
    <row r="32" spans="1:12" ht="22.95" customHeight="1" x14ac:dyDescent="0.25">
      <c r="A32" s="58"/>
      <c r="B32" s="60"/>
      <c r="C32" s="64"/>
      <c r="D32" s="8" t="s">
        <v>396</v>
      </c>
      <c r="E32" s="47"/>
      <c r="F32" s="11"/>
      <c r="G32" s="8">
        <f>IFERROR(VLOOKUP(F32,Šifranti!$F$49:$G$152,2,FALSE),0)</f>
        <v>0</v>
      </c>
      <c r="H32" s="43">
        <f>H28</f>
        <v>0</v>
      </c>
      <c r="I32" s="33"/>
      <c r="J32" s="50">
        <v>0.5</v>
      </c>
      <c r="K32" s="32">
        <f>IF(H32*I32*J32*C28 &lt;= 2000,H32*I32*J32*C28,2000)</f>
        <v>0</v>
      </c>
      <c r="L32" s="32">
        <f t="shared" si="1"/>
        <v>0</v>
      </c>
    </row>
    <row r="33" spans="1:14" ht="22.95" customHeight="1" x14ac:dyDescent="0.25">
      <c r="A33" s="58"/>
      <c r="B33" s="60"/>
      <c r="C33" s="64"/>
      <c r="D33" s="8" t="s">
        <v>397</v>
      </c>
      <c r="E33" s="47"/>
      <c r="F33" s="11"/>
      <c r="G33" s="8">
        <f>IFERROR(VLOOKUP(F33,Šifranti!$F$49:$G$152,2,FALSE),0)</f>
        <v>0</v>
      </c>
      <c r="H33" s="43">
        <f>H28</f>
        <v>0</v>
      </c>
      <c r="I33" s="33"/>
      <c r="J33" s="50">
        <v>0.5</v>
      </c>
      <c r="K33" s="32">
        <f>IF(H33*I33*J33*C28 &lt;= 2000,H33*I33*J33*C28,2000)</f>
        <v>0</v>
      </c>
      <c r="L33" s="32">
        <f t="shared" si="1"/>
        <v>0</v>
      </c>
    </row>
    <row r="34" spans="1:14" ht="22.95" customHeight="1" x14ac:dyDescent="0.25">
      <c r="A34" s="34" t="s">
        <v>320</v>
      </c>
      <c r="B34" s="34"/>
      <c r="C34" s="7"/>
      <c r="D34" s="7"/>
      <c r="E34" s="7"/>
      <c r="F34" s="7"/>
      <c r="G34" s="7"/>
      <c r="H34" s="7"/>
      <c r="I34" s="7"/>
      <c r="J34" s="7"/>
      <c r="K34" s="32">
        <f>SUM(K10:K33)</f>
        <v>0</v>
      </c>
      <c r="L34" s="32">
        <f>SUM(L10:L33)</f>
        <v>0</v>
      </c>
    </row>
    <row r="35" spans="1:14" ht="25.35" customHeight="1" x14ac:dyDescent="0.25">
      <c r="A35"/>
      <c r="B35"/>
      <c r="C35"/>
      <c r="D35"/>
      <c r="E35"/>
      <c r="F35"/>
      <c r="G35"/>
      <c r="H35"/>
      <c r="I35"/>
      <c r="J35"/>
      <c r="K35"/>
      <c r="L35"/>
    </row>
    <row r="36" spans="1:14" ht="21" customHeight="1" x14ac:dyDescent="0.25">
      <c r="A36" s="26" t="s">
        <v>373</v>
      </c>
      <c r="B36" s="46"/>
      <c r="C36"/>
      <c r="D36"/>
      <c r="E36"/>
      <c r="F36"/>
      <c r="G36"/>
      <c r="H36"/>
      <c r="I36"/>
      <c r="J36"/>
      <c r="K36"/>
      <c r="L36"/>
      <c r="M36"/>
      <c r="N36"/>
    </row>
    <row r="37" spans="1:14" ht="81" customHeight="1" x14ac:dyDescent="0.25">
      <c r="A37" s="8" t="s">
        <v>11</v>
      </c>
      <c r="B37" s="8" t="s">
        <v>491</v>
      </c>
      <c r="C37" s="13" t="s">
        <v>412</v>
      </c>
      <c r="D37" s="8" t="s">
        <v>420</v>
      </c>
      <c r="E37" s="8" t="s">
        <v>8</v>
      </c>
      <c r="F37" s="8" t="s">
        <v>9</v>
      </c>
      <c r="G37" s="8" t="s">
        <v>10</v>
      </c>
      <c r="H37" s="8" t="s">
        <v>395</v>
      </c>
      <c r="I37" s="8" t="s">
        <v>372</v>
      </c>
      <c r="J37" s="8" t="s">
        <v>384</v>
      </c>
      <c r="K37" s="13" t="s">
        <v>381</v>
      </c>
      <c r="L37" s="13" t="s">
        <v>380</v>
      </c>
      <c r="M37"/>
      <c r="N37"/>
    </row>
    <row r="38" spans="1:14" ht="19.95" customHeight="1" x14ac:dyDescent="0.25">
      <c r="A38" s="9">
        <v>1</v>
      </c>
      <c r="B38" s="9">
        <v>2</v>
      </c>
      <c r="C38" s="9">
        <v>4</v>
      </c>
      <c r="D38" s="14">
        <v>6</v>
      </c>
      <c r="E38" s="9">
        <v>7</v>
      </c>
      <c r="F38" s="14">
        <v>8</v>
      </c>
      <c r="G38" s="9">
        <v>9</v>
      </c>
      <c r="H38" s="9">
        <v>10</v>
      </c>
      <c r="I38" s="9">
        <v>11</v>
      </c>
      <c r="J38" s="9">
        <v>12</v>
      </c>
      <c r="K38" s="9">
        <v>14</v>
      </c>
      <c r="L38" s="9">
        <v>15</v>
      </c>
      <c r="M38"/>
      <c r="N38"/>
    </row>
    <row r="39" spans="1:14" ht="22.95" customHeight="1" x14ac:dyDescent="0.25">
      <c r="A39" s="57">
        <v>44805</v>
      </c>
      <c r="B39" s="59"/>
      <c r="C39" s="63">
        <f>IF(B39&gt;3044,B39-3044,0)</f>
        <v>0</v>
      </c>
      <c r="D39" s="15" t="s">
        <v>382</v>
      </c>
      <c r="E39" s="47"/>
      <c r="F39" s="11"/>
      <c r="G39" s="8">
        <f>IFERROR(VLOOKUP(F39,Šifranti!$F$5:$G$48,2,FALSE),0)</f>
        <v>0</v>
      </c>
      <c r="H39" s="44"/>
      <c r="I39" s="33"/>
      <c r="J39" s="50">
        <v>1.01</v>
      </c>
      <c r="K39" s="32">
        <f>IF(H39*I39*J39*C39 &lt;= 2000,H39*I39*J39*C39,2000)</f>
        <v>0</v>
      </c>
      <c r="L39" s="32">
        <f t="shared" ref="L39:L62" si="2">K39*1.161</f>
        <v>0</v>
      </c>
      <c r="M39"/>
      <c r="N39"/>
    </row>
    <row r="40" spans="1:14" ht="22.95" customHeight="1" x14ac:dyDescent="0.25">
      <c r="A40" s="58"/>
      <c r="B40" s="60"/>
      <c r="C40" s="64"/>
      <c r="D40" s="15" t="s">
        <v>383</v>
      </c>
      <c r="E40" s="47"/>
      <c r="F40" s="11"/>
      <c r="G40" s="8">
        <f>IFERROR(VLOOKUP(F40,Šifranti!$F$5:$G$48,2,FALSE),0)</f>
        <v>0</v>
      </c>
      <c r="H40" s="43">
        <f>H39</f>
        <v>0</v>
      </c>
      <c r="I40" s="33"/>
      <c r="J40" s="50">
        <v>1.01</v>
      </c>
      <c r="K40" s="32">
        <f>IF(H40*I40*J40*C39 &lt;= 2000,H40*I40*J40*C39,2000)</f>
        <v>0</v>
      </c>
      <c r="L40" s="32">
        <f t="shared" si="2"/>
        <v>0</v>
      </c>
      <c r="M40"/>
      <c r="N40"/>
    </row>
    <row r="41" spans="1:14" ht="22.95" customHeight="1" x14ac:dyDescent="0.25">
      <c r="A41" s="58"/>
      <c r="B41" s="60"/>
      <c r="C41" s="64"/>
      <c r="D41" s="8" t="s">
        <v>368</v>
      </c>
      <c r="E41" s="47"/>
      <c r="F41" s="11"/>
      <c r="G41" s="8">
        <f>IFERROR(VLOOKUP(F41,Šifranti!$F$49:$G$152,2,FALSE),0)</f>
        <v>0</v>
      </c>
      <c r="H41" s="43">
        <f>H39</f>
        <v>0</v>
      </c>
      <c r="I41" s="33"/>
      <c r="J41" s="50">
        <v>0.5</v>
      </c>
      <c r="K41" s="32">
        <f>IF(H41*I41*J41*C39 &lt;= 2000,H41*I41*J41*C39,2000)</f>
        <v>0</v>
      </c>
      <c r="L41" s="32">
        <f t="shared" si="2"/>
        <v>0</v>
      </c>
      <c r="M41"/>
      <c r="N41"/>
    </row>
    <row r="42" spans="1:14" ht="22.95" customHeight="1" x14ac:dyDescent="0.25">
      <c r="A42" s="58"/>
      <c r="B42" s="60"/>
      <c r="C42" s="64"/>
      <c r="D42" s="8" t="s">
        <v>369</v>
      </c>
      <c r="E42" s="47"/>
      <c r="F42" s="11"/>
      <c r="G42" s="8">
        <f>IFERROR(VLOOKUP(F42,Šifranti!$F$49:$G$152,2,FALSE),0)</f>
        <v>0</v>
      </c>
      <c r="H42" s="43">
        <f>H39</f>
        <v>0</v>
      </c>
      <c r="I42" s="33"/>
      <c r="J42" s="50">
        <v>0.5</v>
      </c>
      <c r="K42" s="32">
        <f>IF(H42*I42*J42*C39 &lt;= 2000,H42*I42*J42*C39,2000)</f>
        <v>0</v>
      </c>
      <c r="L42" s="32">
        <f t="shared" si="2"/>
        <v>0</v>
      </c>
      <c r="M42"/>
      <c r="N42"/>
    </row>
    <row r="43" spans="1:14" ht="22.95" customHeight="1" x14ac:dyDescent="0.25">
      <c r="A43" s="58"/>
      <c r="B43" s="60"/>
      <c r="C43" s="64"/>
      <c r="D43" s="8" t="s">
        <v>396</v>
      </c>
      <c r="E43" s="47"/>
      <c r="F43" s="11"/>
      <c r="G43" s="8">
        <f>IFERROR(VLOOKUP(F43,Šifranti!$F$49:$G$152,2,FALSE),0)</f>
        <v>0</v>
      </c>
      <c r="H43" s="43">
        <f>H39</f>
        <v>0</v>
      </c>
      <c r="I43" s="33"/>
      <c r="J43" s="50">
        <v>0.5</v>
      </c>
      <c r="K43" s="32">
        <f>IF(H43*I43*J43*C39 &lt;= 2000,H43*I43*J43*C39,2000)</f>
        <v>0</v>
      </c>
      <c r="L43" s="32">
        <f t="shared" si="2"/>
        <v>0</v>
      </c>
      <c r="M43"/>
      <c r="N43"/>
    </row>
    <row r="44" spans="1:14" ht="22.95" customHeight="1" x14ac:dyDescent="0.25">
      <c r="A44" s="58"/>
      <c r="B44" s="60"/>
      <c r="C44" s="64"/>
      <c r="D44" s="8" t="s">
        <v>397</v>
      </c>
      <c r="E44" s="47"/>
      <c r="F44" s="11"/>
      <c r="G44" s="8">
        <f>IFERROR(VLOOKUP(F44,Šifranti!$F$49:$G$152,2,FALSE),0)</f>
        <v>0</v>
      </c>
      <c r="H44" s="43">
        <f>H39</f>
        <v>0</v>
      </c>
      <c r="I44" s="33"/>
      <c r="J44" s="50">
        <v>0.5</v>
      </c>
      <c r="K44" s="32">
        <f>IF(H44*I44*J44*C39 &lt;= 2000,H44*I44*J44*C39,2000)</f>
        <v>0</v>
      </c>
      <c r="L44" s="32">
        <f t="shared" si="2"/>
        <v>0</v>
      </c>
      <c r="M44"/>
      <c r="N44"/>
    </row>
    <row r="45" spans="1:14" ht="22.95" customHeight="1" x14ac:dyDescent="0.25">
      <c r="A45" s="57">
        <v>44835</v>
      </c>
      <c r="B45" s="59"/>
      <c r="C45" s="63">
        <f>IF(B45&gt;3044,B45-3044,0)</f>
        <v>0</v>
      </c>
      <c r="D45" s="15" t="s">
        <v>382</v>
      </c>
      <c r="E45" s="47"/>
      <c r="F45" s="11"/>
      <c r="G45" s="8">
        <f>IFERROR(VLOOKUP(F45,Šifranti!$F$5:$G$48,2,FALSE),0)</f>
        <v>0</v>
      </c>
      <c r="H45" s="44"/>
      <c r="I45" s="33"/>
      <c r="J45" s="50">
        <v>1.01</v>
      </c>
      <c r="K45" s="32">
        <f>IF(H45*I45*J45*C45 &lt;= 2000,H45*I45*J45*C45,2000)</f>
        <v>0</v>
      </c>
      <c r="L45" s="32">
        <f t="shared" si="2"/>
        <v>0</v>
      </c>
      <c r="M45"/>
      <c r="N45"/>
    </row>
    <row r="46" spans="1:14" ht="22.95" customHeight="1" x14ac:dyDescent="0.25">
      <c r="A46" s="58"/>
      <c r="B46" s="60"/>
      <c r="C46" s="64"/>
      <c r="D46" s="15" t="s">
        <v>383</v>
      </c>
      <c r="E46" s="47"/>
      <c r="F46" s="11"/>
      <c r="G46" s="8">
        <f>IFERROR(VLOOKUP(F46,Šifranti!$F$5:$G$48,2,FALSE),0)</f>
        <v>0</v>
      </c>
      <c r="H46" s="43">
        <f>H45</f>
        <v>0</v>
      </c>
      <c r="I46" s="33"/>
      <c r="J46" s="50">
        <v>1.01</v>
      </c>
      <c r="K46" s="32">
        <f>IF(H46*I46*J46*C45 &lt;= 2000,H46*I46*J46*C45,2000)</f>
        <v>0</v>
      </c>
      <c r="L46" s="32">
        <f t="shared" si="2"/>
        <v>0</v>
      </c>
      <c r="M46"/>
      <c r="N46"/>
    </row>
    <row r="47" spans="1:14" ht="22.95" customHeight="1" x14ac:dyDescent="0.25">
      <c r="A47" s="58"/>
      <c r="B47" s="60"/>
      <c r="C47" s="64"/>
      <c r="D47" s="8" t="s">
        <v>368</v>
      </c>
      <c r="E47" s="47"/>
      <c r="F47" s="11"/>
      <c r="G47" s="8">
        <f>IFERROR(VLOOKUP(F47,Šifranti!$F$49:$G$152,2,FALSE),0)</f>
        <v>0</v>
      </c>
      <c r="H47" s="43">
        <f>H45</f>
        <v>0</v>
      </c>
      <c r="I47" s="33"/>
      <c r="J47" s="50">
        <v>0.5</v>
      </c>
      <c r="K47" s="32">
        <f>IF(H47*I47*J47*C45 &lt;= 2000,H47*I47*J47*C45,2000)</f>
        <v>0</v>
      </c>
      <c r="L47" s="32">
        <f t="shared" si="2"/>
        <v>0</v>
      </c>
      <c r="M47"/>
      <c r="N47"/>
    </row>
    <row r="48" spans="1:14" ht="22.95" customHeight="1" x14ac:dyDescent="0.25">
      <c r="A48" s="58"/>
      <c r="B48" s="60"/>
      <c r="C48" s="64"/>
      <c r="D48" s="8" t="s">
        <v>369</v>
      </c>
      <c r="E48" s="47"/>
      <c r="F48" s="11"/>
      <c r="G48" s="8">
        <f>IFERROR(VLOOKUP(F48,Šifranti!$F$49:$G$152,2,FALSE),0)</f>
        <v>0</v>
      </c>
      <c r="H48" s="43">
        <f>H45</f>
        <v>0</v>
      </c>
      <c r="I48" s="33"/>
      <c r="J48" s="50">
        <v>0.5</v>
      </c>
      <c r="K48" s="32">
        <f>IF(H48*I48*J48*C45 &lt;= 2000,H48*I48*J48*C45,2000)</f>
        <v>0</v>
      </c>
      <c r="L48" s="32">
        <f t="shared" si="2"/>
        <v>0</v>
      </c>
      <c r="M48"/>
      <c r="N48"/>
    </row>
    <row r="49" spans="1:14" ht="22.95" customHeight="1" x14ac:dyDescent="0.25">
      <c r="A49" s="58"/>
      <c r="B49" s="60"/>
      <c r="C49" s="64"/>
      <c r="D49" s="8" t="s">
        <v>396</v>
      </c>
      <c r="E49" s="47"/>
      <c r="F49" s="11"/>
      <c r="G49" s="8">
        <f>IFERROR(VLOOKUP(F49,Šifranti!$F$49:$G$152,2,FALSE),0)</f>
        <v>0</v>
      </c>
      <c r="H49" s="43">
        <f>H45</f>
        <v>0</v>
      </c>
      <c r="I49" s="33"/>
      <c r="J49" s="50">
        <v>0.5</v>
      </c>
      <c r="K49" s="32">
        <f>IF(H49*I49*J49*C45 &lt;= 2000,H49*I49*J49*C45,2000)</f>
        <v>0</v>
      </c>
      <c r="L49" s="32">
        <f t="shared" si="2"/>
        <v>0</v>
      </c>
      <c r="M49"/>
      <c r="N49"/>
    </row>
    <row r="50" spans="1:14" ht="22.95" customHeight="1" x14ac:dyDescent="0.25">
      <c r="A50" s="58"/>
      <c r="B50" s="60"/>
      <c r="C50" s="64"/>
      <c r="D50" s="8" t="s">
        <v>397</v>
      </c>
      <c r="E50" s="47"/>
      <c r="F50" s="11"/>
      <c r="G50" s="8">
        <f>IFERROR(VLOOKUP(F50,Šifranti!$F$49:$G$152,2,FALSE),0)</f>
        <v>0</v>
      </c>
      <c r="H50" s="43">
        <f>H45</f>
        <v>0</v>
      </c>
      <c r="I50" s="33"/>
      <c r="J50" s="50">
        <v>0.5</v>
      </c>
      <c r="K50" s="32">
        <f>IF(H50*I50*J50*C45 &lt;= 2000,H50*I50*J50*C45,2000)</f>
        <v>0</v>
      </c>
      <c r="L50" s="32">
        <f t="shared" si="2"/>
        <v>0</v>
      </c>
      <c r="M50"/>
      <c r="N50"/>
    </row>
    <row r="51" spans="1:14" ht="22.95" customHeight="1" x14ac:dyDescent="0.25">
      <c r="A51" s="57">
        <v>44866</v>
      </c>
      <c r="B51" s="59"/>
      <c r="C51" s="63">
        <f>IF(B51&gt;3044,B51-3044,0)</f>
        <v>0</v>
      </c>
      <c r="D51" s="15" t="s">
        <v>382</v>
      </c>
      <c r="E51" s="47"/>
      <c r="F51" s="11"/>
      <c r="G51" s="8">
        <f>IFERROR(VLOOKUP(F51,Šifranti!$F$5:$G$48,2,FALSE),0)</f>
        <v>0</v>
      </c>
      <c r="H51" s="44"/>
      <c r="I51" s="33"/>
      <c r="J51" s="50">
        <v>1.01</v>
      </c>
      <c r="K51" s="32">
        <f>IF(H51*I51*J51*C51 &lt;= 2000,H51*I51*J51*C51,2000)</f>
        <v>0</v>
      </c>
      <c r="L51" s="32">
        <f t="shared" si="2"/>
        <v>0</v>
      </c>
      <c r="M51"/>
      <c r="N51"/>
    </row>
    <row r="52" spans="1:14" ht="22.95" customHeight="1" x14ac:dyDescent="0.25">
      <c r="A52" s="58"/>
      <c r="B52" s="60"/>
      <c r="C52" s="64"/>
      <c r="D52" s="15" t="s">
        <v>383</v>
      </c>
      <c r="E52" s="47"/>
      <c r="F52" s="11"/>
      <c r="G52" s="8">
        <f>IFERROR(VLOOKUP(F52,Šifranti!$F$5:$G$48,2,FALSE),0)</f>
        <v>0</v>
      </c>
      <c r="H52" s="43">
        <f>H51</f>
        <v>0</v>
      </c>
      <c r="I52" s="33"/>
      <c r="J52" s="50">
        <v>1.01</v>
      </c>
      <c r="K52" s="32">
        <f>IF(H52*I52*J52*C51 &lt;= 2000,H52*I52*J52*C51,2000)</f>
        <v>0</v>
      </c>
      <c r="L52" s="32">
        <f t="shared" si="2"/>
        <v>0</v>
      </c>
      <c r="M52"/>
      <c r="N52"/>
    </row>
    <row r="53" spans="1:14" ht="22.95" customHeight="1" x14ac:dyDescent="0.25">
      <c r="A53" s="58"/>
      <c r="B53" s="60"/>
      <c r="C53" s="64"/>
      <c r="D53" s="8" t="s">
        <v>368</v>
      </c>
      <c r="E53" s="47"/>
      <c r="F53" s="11"/>
      <c r="G53" s="8">
        <f>IFERROR(VLOOKUP(F53,Šifranti!$F$49:$G$152,2,FALSE),0)</f>
        <v>0</v>
      </c>
      <c r="H53" s="43">
        <f>H51</f>
        <v>0</v>
      </c>
      <c r="I53" s="33"/>
      <c r="J53" s="50">
        <v>0.5</v>
      </c>
      <c r="K53" s="32">
        <f>IF(H53*I53*J53*C51 &lt;= 2000,H53*I53*J53*C51,2000)</f>
        <v>0</v>
      </c>
      <c r="L53" s="32">
        <f t="shared" si="2"/>
        <v>0</v>
      </c>
      <c r="M53"/>
      <c r="N53"/>
    </row>
    <row r="54" spans="1:14" ht="22.95" customHeight="1" x14ac:dyDescent="0.25">
      <c r="A54" s="58"/>
      <c r="B54" s="60"/>
      <c r="C54" s="64"/>
      <c r="D54" s="8" t="s">
        <v>369</v>
      </c>
      <c r="E54" s="47"/>
      <c r="F54" s="11"/>
      <c r="G54" s="8">
        <f>IFERROR(VLOOKUP(F54,Šifranti!$F$49:$G$152,2,FALSE),0)</f>
        <v>0</v>
      </c>
      <c r="H54" s="43">
        <f>H51</f>
        <v>0</v>
      </c>
      <c r="I54" s="33"/>
      <c r="J54" s="50">
        <v>0.5</v>
      </c>
      <c r="K54" s="32">
        <f>IF(H54*I54*J54*C51 &lt;= 2000,H54*I54*J54*C51,2000)</f>
        <v>0</v>
      </c>
      <c r="L54" s="32">
        <f t="shared" si="2"/>
        <v>0</v>
      </c>
      <c r="M54"/>
      <c r="N54"/>
    </row>
    <row r="55" spans="1:14" ht="22.95" customHeight="1" x14ac:dyDescent="0.25">
      <c r="A55" s="58"/>
      <c r="B55" s="60"/>
      <c r="C55" s="64"/>
      <c r="D55" s="8" t="s">
        <v>396</v>
      </c>
      <c r="E55" s="47"/>
      <c r="F55" s="11"/>
      <c r="G55" s="8">
        <f>IFERROR(VLOOKUP(F55,Šifranti!$F$49:$G$152,2,FALSE),0)</f>
        <v>0</v>
      </c>
      <c r="H55" s="43">
        <f>H51</f>
        <v>0</v>
      </c>
      <c r="I55" s="33"/>
      <c r="J55" s="50">
        <v>0.5</v>
      </c>
      <c r="K55" s="32">
        <f>IF(H55*I55*J55*C51 &lt;= 2000,H55*I55*J55*C51,2000)</f>
        <v>0</v>
      </c>
      <c r="L55" s="32">
        <f t="shared" si="2"/>
        <v>0</v>
      </c>
      <c r="M55"/>
      <c r="N55"/>
    </row>
    <row r="56" spans="1:14" ht="22.95" customHeight="1" x14ac:dyDescent="0.25">
      <c r="A56" s="58"/>
      <c r="B56" s="60"/>
      <c r="C56" s="64"/>
      <c r="D56" s="8" t="s">
        <v>397</v>
      </c>
      <c r="E56" s="47"/>
      <c r="F56" s="11"/>
      <c r="G56" s="8">
        <f>IFERROR(VLOOKUP(F56,Šifranti!$F$49:$G$152,2,FALSE),0)</f>
        <v>0</v>
      </c>
      <c r="H56" s="43">
        <f>H51</f>
        <v>0</v>
      </c>
      <c r="I56" s="33"/>
      <c r="J56" s="50">
        <v>0.5</v>
      </c>
      <c r="K56" s="32">
        <f>IF(H56*I56*J56*C51 &lt;= 2000,H56*I56*J56*C51,2000)</f>
        <v>0</v>
      </c>
      <c r="L56" s="32">
        <f t="shared" si="2"/>
        <v>0</v>
      </c>
      <c r="M56"/>
      <c r="N56"/>
    </row>
    <row r="57" spans="1:14" ht="22.95" customHeight="1" x14ac:dyDescent="0.25">
      <c r="A57" s="57">
        <v>44896</v>
      </c>
      <c r="B57" s="59"/>
      <c r="C57" s="63">
        <f>IF(B57&gt;3044,B57-3044,0)</f>
        <v>0</v>
      </c>
      <c r="D57" s="15" t="s">
        <v>382</v>
      </c>
      <c r="E57" s="47"/>
      <c r="F57" s="11"/>
      <c r="G57" s="8">
        <f>IFERROR(VLOOKUP(F57,Šifranti!$F$5:$G$48,2,FALSE),0)</f>
        <v>0</v>
      </c>
      <c r="H57" s="44"/>
      <c r="I57" s="33"/>
      <c r="J57" s="50">
        <v>1.01</v>
      </c>
      <c r="K57" s="32">
        <f>IF(H57*I57*J57*C57 &lt;= 2000,H57*I57*J57*C57,2000)</f>
        <v>0</v>
      </c>
      <c r="L57" s="32">
        <f t="shared" si="2"/>
        <v>0</v>
      </c>
      <c r="M57"/>
      <c r="N57"/>
    </row>
    <row r="58" spans="1:14" ht="22.95" customHeight="1" x14ac:dyDescent="0.25">
      <c r="A58" s="58"/>
      <c r="B58" s="60"/>
      <c r="C58" s="64"/>
      <c r="D58" s="15" t="s">
        <v>383</v>
      </c>
      <c r="E58" s="47"/>
      <c r="F58" s="11"/>
      <c r="G58" s="8">
        <f>IFERROR(VLOOKUP(F58,Šifranti!$F$5:$G$48,2,FALSE),0)</f>
        <v>0</v>
      </c>
      <c r="H58" s="43">
        <f>H57</f>
        <v>0</v>
      </c>
      <c r="I58" s="33"/>
      <c r="J58" s="50">
        <v>1.01</v>
      </c>
      <c r="K58" s="32">
        <f>IF(H58*I58*J58*C57 &lt;= 2000,H58*I58*J58*C57,2000)</f>
        <v>0</v>
      </c>
      <c r="L58" s="32">
        <f t="shared" si="2"/>
        <v>0</v>
      </c>
      <c r="M58"/>
      <c r="N58"/>
    </row>
    <row r="59" spans="1:14" ht="22.95" customHeight="1" x14ac:dyDescent="0.25">
      <c r="A59" s="58"/>
      <c r="B59" s="60"/>
      <c r="C59" s="64"/>
      <c r="D59" s="8" t="s">
        <v>368</v>
      </c>
      <c r="E59" s="47"/>
      <c r="F59" s="11"/>
      <c r="G59" s="8">
        <f>IFERROR(VLOOKUP(F59,Šifranti!$F$49:$G$152,2,FALSE),0)</f>
        <v>0</v>
      </c>
      <c r="H59" s="43">
        <f>H57</f>
        <v>0</v>
      </c>
      <c r="I59" s="33"/>
      <c r="J59" s="50">
        <v>0.5</v>
      </c>
      <c r="K59" s="32">
        <f>IF(H59*I59*J59*C57 &lt;= 2000,H59*I59*J59*C57,2000)</f>
        <v>0</v>
      </c>
      <c r="L59" s="32">
        <f t="shared" si="2"/>
        <v>0</v>
      </c>
      <c r="M59"/>
      <c r="N59"/>
    </row>
    <row r="60" spans="1:14" ht="22.95" customHeight="1" x14ac:dyDescent="0.25">
      <c r="A60" s="58"/>
      <c r="B60" s="60"/>
      <c r="C60" s="64"/>
      <c r="D60" s="8" t="s">
        <v>369</v>
      </c>
      <c r="E60" s="47"/>
      <c r="F60" s="11"/>
      <c r="G60" s="8">
        <f>IFERROR(VLOOKUP(F60,Šifranti!$F$49:$G$152,2,FALSE),0)</f>
        <v>0</v>
      </c>
      <c r="H60" s="43">
        <f>H57</f>
        <v>0</v>
      </c>
      <c r="I60" s="33"/>
      <c r="J60" s="50">
        <v>0.5</v>
      </c>
      <c r="K60" s="32">
        <f>IF(H60*I60*J60*C57 &lt;= 2000,H60*I60*J60*C57,2000)</f>
        <v>0</v>
      </c>
      <c r="L60" s="32">
        <f t="shared" si="2"/>
        <v>0</v>
      </c>
      <c r="M60"/>
      <c r="N60"/>
    </row>
    <row r="61" spans="1:14" ht="22.95" customHeight="1" x14ac:dyDescent="0.25">
      <c r="A61" s="58"/>
      <c r="B61" s="60"/>
      <c r="C61" s="64"/>
      <c r="D61" s="8" t="s">
        <v>396</v>
      </c>
      <c r="E61" s="47"/>
      <c r="F61" s="11"/>
      <c r="G61" s="8">
        <f>IFERROR(VLOOKUP(F61,Šifranti!$F$49:$G$152,2,FALSE),0)</f>
        <v>0</v>
      </c>
      <c r="H61" s="43">
        <f>H57</f>
        <v>0</v>
      </c>
      <c r="I61" s="33"/>
      <c r="J61" s="50">
        <v>0.5</v>
      </c>
      <c r="K61" s="32">
        <f>IF(H61*I61*J61*C57 &lt;= 2000,H61*I61*J61*C57,2000)</f>
        <v>0</v>
      </c>
      <c r="L61" s="32">
        <f t="shared" si="2"/>
        <v>0</v>
      </c>
      <c r="M61"/>
      <c r="N61"/>
    </row>
    <row r="62" spans="1:14" ht="22.95" customHeight="1" x14ac:dyDescent="0.25">
      <c r="A62" s="58"/>
      <c r="B62" s="60"/>
      <c r="C62" s="64"/>
      <c r="D62" s="8" t="s">
        <v>397</v>
      </c>
      <c r="E62" s="47"/>
      <c r="F62" s="11"/>
      <c r="G62" s="8">
        <f>IFERROR(VLOOKUP(F62,Šifranti!$F$49:$G$152,2,FALSE),0)</f>
        <v>0</v>
      </c>
      <c r="H62" s="43">
        <f>H57</f>
        <v>0</v>
      </c>
      <c r="I62" s="33"/>
      <c r="J62" s="50">
        <v>0.5</v>
      </c>
      <c r="K62" s="32">
        <f>IF(H62*I62*J62*C57 &lt;= 2000,H62*I62*J62*C57,2000)</f>
        <v>0</v>
      </c>
      <c r="L62" s="32">
        <f t="shared" si="2"/>
        <v>0</v>
      </c>
      <c r="M62"/>
      <c r="N62"/>
    </row>
    <row r="63" spans="1:14" ht="22.95" customHeight="1" x14ac:dyDescent="0.25">
      <c r="A63" s="34" t="s">
        <v>320</v>
      </c>
      <c r="B63" s="34"/>
      <c r="C63" s="7"/>
      <c r="D63" s="7"/>
      <c r="E63" s="7"/>
      <c r="F63" s="7"/>
      <c r="G63" s="7"/>
      <c r="H63" s="7"/>
      <c r="I63" s="7"/>
      <c r="J63" s="7"/>
      <c r="K63" s="32">
        <f>SUM(K39:K62)</f>
        <v>0</v>
      </c>
      <c r="L63" s="32">
        <f>SUM(L39:L62)</f>
        <v>0</v>
      </c>
      <c r="M63"/>
      <c r="N63"/>
    </row>
    <row r="64" spans="1:14" ht="22.95" customHeight="1" x14ac:dyDescent="0.25">
      <c r="A64"/>
      <c r="B64"/>
      <c r="C64"/>
      <c r="D64"/>
      <c r="E64"/>
      <c r="F64"/>
      <c r="G64"/>
      <c r="H64"/>
      <c r="I64"/>
      <c r="J64"/>
      <c r="K64"/>
      <c r="L64"/>
      <c r="M64"/>
      <c r="N64"/>
    </row>
    <row r="65" spans="1:14" ht="22.95" customHeight="1" x14ac:dyDescent="0.25">
      <c r="A65" s="26" t="s">
        <v>374</v>
      </c>
      <c r="B65" s="46"/>
      <c r="C65"/>
      <c r="D65"/>
      <c r="E65"/>
      <c r="F65"/>
      <c r="G65"/>
      <c r="H65"/>
      <c r="I65"/>
      <c r="J65"/>
      <c r="K65"/>
      <c r="L65"/>
      <c r="M65"/>
      <c r="N65"/>
    </row>
    <row r="66" spans="1:14" ht="64.2" customHeight="1" x14ac:dyDescent="0.25">
      <c r="A66" s="8" t="s">
        <v>11</v>
      </c>
      <c r="B66" s="8" t="s">
        <v>491</v>
      </c>
      <c r="C66" s="13" t="s">
        <v>412</v>
      </c>
      <c r="D66" s="8" t="s">
        <v>420</v>
      </c>
      <c r="E66" s="8" t="s">
        <v>8</v>
      </c>
      <c r="F66" s="8" t="s">
        <v>9</v>
      </c>
      <c r="G66" s="8" t="s">
        <v>10</v>
      </c>
      <c r="H66" s="8" t="s">
        <v>395</v>
      </c>
      <c r="I66" s="8" t="s">
        <v>372</v>
      </c>
      <c r="J66" s="8" t="s">
        <v>384</v>
      </c>
      <c r="K66" s="13" t="s">
        <v>381</v>
      </c>
      <c r="L66" s="13" t="s">
        <v>380</v>
      </c>
      <c r="M66"/>
      <c r="N66"/>
    </row>
    <row r="67" spans="1:14" ht="22.95" customHeight="1" x14ac:dyDescent="0.25">
      <c r="A67" s="9">
        <v>1</v>
      </c>
      <c r="B67" s="9">
        <v>2</v>
      </c>
      <c r="C67" s="9">
        <v>4</v>
      </c>
      <c r="D67" s="14">
        <v>6</v>
      </c>
      <c r="E67" s="9">
        <v>7</v>
      </c>
      <c r="F67" s="14">
        <v>8</v>
      </c>
      <c r="G67" s="9">
        <v>9</v>
      </c>
      <c r="H67" s="9">
        <v>10</v>
      </c>
      <c r="I67" s="9">
        <v>11</v>
      </c>
      <c r="J67" s="9">
        <v>12</v>
      </c>
      <c r="K67" s="9">
        <v>14</v>
      </c>
      <c r="L67" s="9">
        <v>15</v>
      </c>
      <c r="M67"/>
      <c r="N67"/>
    </row>
    <row r="68" spans="1:14" ht="22.95" customHeight="1" x14ac:dyDescent="0.25">
      <c r="A68" s="57">
        <v>44805</v>
      </c>
      <c r="B68" s="59"/>
      <c r="C68" s="63">
        <f>IF(B68&gt;3044,B68-3044,0)</f>
        <v>0</v>
      </c>
      <c r="D68" s="15" t="s">
        <v>382</v>
      </c>
      <c r="E68" s="47"/>
      <c r="F68" s="11"/>
      <c r="G68" s="8">
        <f>IFERROR(VLOOKUP(F68,Šifranti!$F$5:$G$48,2,FALSE),0)</f>
        <v>0</v>
      </c>
      <c r="H68" s="44"/>
      <c r="I68" s="33"/>
      <c r="J68" s="50">
        <v>1.01</v>
      </c>
      <c r="K68" s="32">
        <f>IF(H68*I68*J68*C68 &lt;= 2000,H68*I68*J68*C68,2000)</f>
        <v>0</v>
      </c>
      <c r="L68" s="32">
        <f t="shared" ref="L68:L91" si="3">K68*1.161</f>
        <v>0</v>
      </c>
      <c r="M68"/>
      <c r="N68"/>
    </row>
    <row r="69" spans="1:14" customFormat="1" ht="21" customHeight="1" x14ac:dyDescent="0.25">
      <c r="A69" s="58"/>
      <c r="B69" s="60"/>
      <c r="C69" s="64"/>
      <c r="D69" s="15" t="s">
        <v>383</v>
      </c>
      <c r="E69" s="47"/>
      <c r="F69" s="11"/>
      <c r="G69" s="8">
        <f>IFERROR(VLOOKUP(F69,Šifranti!$F$5:$G$48,2,FALSE),0)</f>
        <v>0</v>
      </c>
      <c r="H69" s="43">
        <f>H68</f>
        <v>0</v>
      </c>
      <c r="I69" s="33"/>
      <c r="J69" s="50">
        <v>1.01</v>
      </c>
      <c r="K69" s="32">
        <f>IF(H69*I69*J69*C68 &lt;= 2000,H69*I69*J69*C68,2000)</f>
        <v>0</v>
      </c>
      <c r="L69" s="32">
        <f t="shared" si="3"/>
        <v>0</v>
      </c>
    </row>
    <row r="70" spans="1:14" customFormat="1" ht="33" customHeight="1" x14ac:dyDescent="0.25">
      <c r="A70" s="58"/>
      <c r="B70" s="60"/>
      <c r="C70" s="64"/>
      <c r="D70" s="8" t="s">
        <v>368</v>
      </c>
      <c r="E70" s="47"/>
      <c r="F70" s="11"/>
      <c r="G70" s="8">
        <f>IFERROR(VLOOKUP(F70,Šifranti!$F$49:$G$152,2,FALSE),0)</f>
        <v>0</v>
      </c>
      <c r="H70" s="43">
        <f>H68</f>
        <v>0</v>
      </c>
      <c r="I70" s="33"/>
      <c r="J70" s="50">
        <v>0.5</v>
      </c>
      <c r="K70" s="32">
        <f>IF(H70*I70*J70*C68 &lt;= 2000,H70*I70*J70*C68,2000)</f>
        <v>0</v>
      </c>
      <c r="L70" s="32">
        <f t="shared" si="3"/>
        <v>0</v>
      </c>
    </row>
    <row r="71" spans="1:14" customFormat="1" ht="19.95" customHeight="1" x14ac:dyDescent="0.25">
      <c r="A71" s="58"/>
      <c r="B71" s="60"/>
      <c r="C71" s="64"/>
      <c r="D71" s="8" t="s">
        <v>369</v>
      </c>
      <c r="E71" s="47"/>
      <c r="F71" s="11"/>
      <c r="G71" s="8">
        <f>IFERROR(VLOOKUP(F71,Šifranti!$F$49:$G$152,2,FALSE),0)</f>
        <v>0</v>
      </c>
      <c r="H71" s="43">
        <f>H68</f>
        <v>0</v>
      </c>
      <c r="I71" s="33"/>
      <c r="J71" s="50">
        <v>0.5</v>
      </c>
      <c r="K71" s="32">
        <f>IF(H71*I71*J71*C68 &lt;= 2000,H71*I71*J71*C68,2000)</f>
        <v>0</v>
      </c>
      <c r="L71" s="32">
        <f t="shared" si="3"/>
        <v>0</v>
      </c>
    </row>
    <row r="72" spans="1:14" customFormat="1" ht="22.95" customHeight="1" x14ac:dyDescent="0.25">
      <c r="A72" s="58"/>
      <c r="B72" s="60"/>
      <c r="C72" s="64"/>
      <c r="D72" s="8" t="s">
        <v>396</v>
      </c>
      <c r="E72" s="47"/>
      <c r="F72" s="11"/>
      <c r="G72" s="8">
        <f>IFERROR(VLOOKUP(F72,Šifranti!$F$49:$G$152,2,FALSE),0)</f>
        <v>0</v>
      </c>
      <c r="H72" s="43">
        <f>H68</f>
        <v>0</v>
      </c>
      <c r="I72" s="33"/>
      <c r="J72" s="50">
        <v>0.5</v>
      </c>
      <c r="K72" s="32">
        <f>IF(H72*I72*J72*C68 &lt;= 2000,H72*I72*J72*C68,2000)</f>
        <v>0</v>
      </c>
      <c r="L72" s="32">
        <f t="shared" si="3"/>
        <v>0</v>
      </c>
    </row>
    <row r="73" spans="1:14" customFormat="1" ht="22.95" customHeight="1" x14ac:dyDescent="0.25">
      <c r="A73" s="58"/>
      <c r="B73" s="60"/>
      <c r="C73" s="64"/>
      <c r="D73" s="8" t="s">
        <v>397</v>
      </c>
      <c r="E73" s="47"/>
      <c r="F73" s="11"/>
      <c r="G73" s="8">
        <f>IFERROR(VLOOKUP(F73,Šifranti!$F$49:$G$152,2,FALSE),0)</f>
        <v>0</v>
      </c>
      <c r="H73" s="43">
        <f>H68</f>
        <v>0</v>
      </c>
      <c r="I73" s="33"/>
      <c r="J73" s="50">
        <v>0.5</v>
      </c>
      <c r="K73" s="32">
        <f>IF(H73*I73*J73*C68 &lt;= 2000,H73*I73*J73*C68,2000)</f>
        <v>0</v>
      </c>
      <c r="L73" s="32">
        <f t="shared" si="3"/>
        <v>0</v>
      </c>
    </row>
    <row r="74" spans="1:14" customFormat="1" ht="22.95" customHeight="1" x14ac:dyDescent="0.25">
      <c r="A74" s="57">
        <v>44835</v>
      </c>
      <c r="B74" s="59"/>
      <c r="C74" s="63">
        <f>IF(B74&gt;3044,B74-3044,0)</f>
        <v>0</v>
      </c>
      <c r="D74" s="15" t="s">
        <v>382</v>
      </c>
      <c r="E74" s="47"/>
      <c r="F74" s="11"/>
      <c r="G74" s="8">
        <f>IFERROR(VLOOKUP(F74,Šifranti!$F$5:$G$48,2,FALSE),0)</f>
        <v>0</v>
      </c>
      <c r="H74" s="44"/>
      <c r="I74" s="33"/>
      <c r="J74" s="50">
        <v>1.01</v>
      </c>
      <c r="K74" s="32">
        <f>IF(H74*I74*J74*C74 &lt;= 2000,H74*I74*J74*C74,2000)</f>
        <v>0</v>
      </c>
      <c r="L74" s="32">
        <f t="shared" si="3"/>
        <v>0</v>
      </c>
    </row>
    <row r="75" spans="1:14" customFormat="1" ht="22.95" customHeight="1" x14ac:dyDescent="0.25">
      <c r="A75" s="58"/>
      <c r="B75" s="60"/>
      <c r="C75" s="64"/>
      <c r="D75" s="15" t="s">
        <v>383</v>
      </c>
      <c r="E75" s="47"/>
      <c r="F75" s="11"/>
      <c r="G75" s="8">
        <f>IFERROR(VLOOKUP(F75,Šifranti!$F$5:$G$48,2,FALSE),0)</f>
        <v>0</v>
      </c>
      <c r="H75" s="43">
        <f>H74</f>
        <v>0</v>
      </c>
      <c r="I75" s="33"/>
      <c r="J75" s="50">
        <v>1.01</v>
      </c>
      <c r="K75" s="32">
        <f>IF(H75*I75*J75*C74 &lt;= 2000,H75*I75*J75*C74,2000)</f>
        <v>0</v>
      </c>
      <c r="L75" s="32">
        <f t="shared" si="3"/>
        <v>0</v>
      </c>
    </row>
    <row r="76" spans="1:14" customFormat="1" ht="22.95" customHeight="1" x14ac:dyDescent="0.25">
      <c r="A76" s="58"/>
      <c r="B76" s="60"/>
      <c r="C76" s="64"/>
      <c r="D76" s="8" t="s">
        <v>368</v>
      </c>
      <c r="E76" s="47"/>
      <c r="F76" s="11"/>
      <c r="G76" s="8">
        <f>IFERROR(VLOOKUP(F76,Šifranti!$F$49:$G$152,2,FALSE),0)</f>
        <v>0</v>
      </c>
      <c r="H76" s="43">
        <f>H74</f>
        <v>0</v>
      </c>
      <c r="I76" s="33"/>
      <c r="J76" s="50">
        <v>0.5</v>
      </c>
      <c r="K76" s="32">
        <f>IF(H76*I76*J76*C74 &lt;= 2000,H76*I76*J76*C74,2000)</f>
        <v>0</v>
      </c>
      <c r="L76" s="32">
        <f t="shared" si="3"/>
        <v>0</v>
      </c>
    </row>
    <row r="77" spans="1:14" customFormat="1" ht="22.95" customHeight="1" x14ac:dyDescent="0.25">
      <c r="A77" s="58"/>
      <c r="B77" s="60"/>
      <c r="C77" s="64"/>
      <c r="D77" s="8" t="s">
        <v>369</v>
      </c>
      <c r="E77" s="47"/>
      <c r="F77" s="11"/>
      <c r="G77" s="8">
        <f>IFERROR(VLOOKUP(F77,Šifranti!$F$49:$G$152,2,FALSE),0)</f>
        <v>0</v>
      </c>
      <c r="H77" s="43">
        <f>H74</f>
        <v>0</v>
      </c>
      <c r="I77" s="33"/>
      <c r="J77" s="50">
        <v>0.5</v>
      </c>
      <c r="K77" s="32">
        <f>IF(H77*I77*J77*C74 &lt;= 2000,H77*I77*J77*C74,2000)</f>
        <v>0</v>
      </c>
      <c r="L77" s="32">
        <f t="shared" si="3"/>
        <v>0</v>
      </c>
    </row>
    <row r="78" spans="1:14" customFormat="1" ht="22.95" customHeight="1" x14ac:dyDescent="0.25">
      <c r="A78" s="58"/>
      <c r="B78" s="60"/>
      <c r="C78" s="64"/>
      <c r="D78" s="8" t="s">
        <v>396</v>
      </c>
      <c r="E78" s="47"/>
      <c r="F78" s="11"/>
      <c r="G78" s="8">
        <f>IFERROR(VLOOKUP(F78,Šifranti!$F$49:$G$152,2,FALSE),0)</f>
        <v>0</v>
      </c>
      <c r="H78" s="43">
        <f>H74</f>
        <v>0</v>
      </c>
      <c r="I78" s="33"/>
      <c r="J78" s="50">
        <v>0.5</v>
      </c>
      <c r="K78" s="32">
        <f>IF(H78*I78*J78*C74 &lt;= 2000,H78*I78*J78*C74,2000)</f>
        <v>0</v>
      </c>
      <c r="L78" s="32">
        <f t="shared" si="3"/>
        <v>0</v>
      </c>
    </row>
    <row r="79" spans="1:14" customFormat="1" ht="22.95" customHeight="1" x14ac:dyDescent="0.25">
      <c r="A79" s="58"/>
      <c r="B79" s="60"/>
      <c r="C79" s="64"/>
      <c r="D79" s="8" t="s">
        <v>397</v>
      </c>
      <c r="E79" s="47"/>
      <c r="F79" s="11"/>
      <c r="G79" s="8">
        <f>IFERROR(VLOOKUP(F79,Šifranti!$F$49:$G$152,2,FALSE),0)</f>
        <v>0</v>
      </c>
      <c r="H79" s="43">
        <f>H74</f>
        <v>0</v>
      </c>
      <c r="I79" s="33"/>
      <c r="J79" s="50">
        <v>0.5</v>
      </c>
      <c r="K79" s="32">
        <f>IF(H79*I79*J79*C74 &lt;= 2000,H79*I79*J79*C74,2000)</f>
        <v>0</v>
      </c>
      <c r="L79" s="32">
        <f t="shared" si="3"/>
        <v>0</v>
      </c>
    </row>
    <row r="80" spans="1:14" customFormat="1" ht="22.95" customHeight="1" x14ac:dyDescent="0.25">
      <c r="A80" s="57">
        <v>44866</v>
      </c>
      <c r="B80" s="59"/>
      <c r="C80" s="63">
        <f>IF(B80&gt;3044,B80-3044,0)</f>
        <v>0</v>
      </c>
      <c r="D80" s="15" t="s">
        <v>382</v>
      </c>
      <c r="E80" s="47"/>
      <c r="F80" s="11"/>
      <c r="G80" s="8">
        <f>IFERROR(VLOOKUP(F80,Šifranti!$F$5:$G$48,2,FALSE),0)</f>
        <v>0</v>
      </c>
      <c r="H80" s="44"/>
      <c r="I80" s="33"/>
      <c r="J80" s="50">
        <v>1.01</v>
      </c>
      <c r="K80" s="32">
        <f>IF(H80*I80*J80*C80 &lt;= 2000,H80*I80*J80*C80,2000)</f>
        <v>0</v>
      </c>
      <c r="L80" s="32">
        <f t="shared" si="3"/>
        <v>0</v>
      </c>
    </row>
    <row r="81" spans="1:12" customFormat="1" ht="22.95" customHeight="1" x14ac:dyDescent="0.25">
      <c r="A81" s="58"/>
      <c r="B81" s="60"/>
      <c r="C81" s="64"/>
      <c r="D81" s="15" t="s">
        <v>383</v>
      </c>
      <c r="E81" s="47"/>
      <c r="F81" s="11"/>
      <c r="G81" s="8">
        <f>IFERROR(VLOOKUP(F81,Šifranti!$F$5:$G$48,2,FALSE),0)</f>
        <v>0</v>
      </c>
      <c r="H81" s="43">
        <f>H80</f>
        <v>0</v>
      </c>
      <c r="I81" s="33"/>
      <c r="J81" s="50">
        <v>1.01</v>
      </c>
      <c r="K81" s="32">
        <f>IF(H81*I81*J81*C80 &lt;= 2000,H81*I81*J81*C80,2000)</f>
        <v>0</v>
      </c>
      <c r="L81" s="32">
        <f t="shared" si="3"/>
        <v>0</v>
      </c>
    </row>
    <row r="82" spans="1:12" customFormat="1" ht="22.95" customHeight="1" x14ac:dyDescent="0.25">
      <c r="A82" s="58"/>
      <c r="B82" s="60"/>
      <c r="C82" s="64"/>
      <c r="D82" s="8" t="s">
        <v>368</v>
      </c>
      <c r="E82" s="47"/>
      <c r="F82" s="11"/>
      <c r="G82" s="8">
        <f>IFERROR(VLOOKUP(F82,Šifranti!$F$49:$G$152,2,FALSE),0)</f>
        <v>0</v>
      </c>
      <c r="H82" s="43">
        <f>H80</f>
        <v>0</v>
      </c>
      <c r="I82" s="33"/>
      <c r="J82" s="50">
        <v>0.5</v>
      </c>
      <c r="K82" s="32">
        <f>IF(H82*I82*J82*C80 &lt;= 2000,H82*I82*J82*C80,2000)</f>
        <v>0</v>
      </c>
      <c r="L82" s="32">
        <f t="shared" si="3"/>
        <v>0</v>
      </c>
    </row>
    <row r="83" spans="1:12" customFormat="1" ht="22.95" customHeight="1" x14ac:dyDescent="0.25">
      <c r="A83" s="58"/>
      <c r="B83" s="60"/>
      <c r="C83" s="64"/>
      <c r="D83" s="8" t="s">
        <v>369</v>
      </c>
      <c r="E83" s="47"/>
      <c r="F83" s="11"/>
      <c r="G83" s="8">
        <f>IFERROR(VLOOKUP(F83,Šifranti!$F$49:$G$152,2,FALSE),0)</f>
        <v>0</v>
      </c>
      <c r="H83" s="43">
        <f>H80</f>
        <v>0</v>
      </c>
      <c r="I83" s="33"/>
      <c r="J83" s="50">
        <v>0.5</v>
      </c>
      <c r="K83" s="32">
        <f>IF(H83*I83*J83*C80 &lt;= 2000,H83*I83*J83*C80,2000)</f>
        <v>0</v>
      </c>
      <c r="L83" s="32">
        <f t="shared" si="3"/>
        <v>0</v>
      </c>
    </row>
    <row r="84" spans="1:12" customFormat="1" ht="22.95" customHeight="1" x14ac:dyDescent="0.25">
      <c r="A84" s="58"/>
      <c r="B84" s="60"/>
      <c r="C84" s="64"/>
      <c r="D84" s="8" t="s">
        <v>396</v>
      </c>
      <c r="E84" s="47"/>
      <c r="F84" s="11"/>
      <c r="G84" s="8">
        <f>IFERROR(VLOOKUP(F84,Šifranti!$F$49:$G$152,2,FALSE),0)</f>
        <v>0</v>
      </c>
      <c r="H84" s="43">
        <f>H80</f>
        <v>0</v>
      </c>
      <c r="I84" s="33"/>
      <c r="J84" s="50">
        <v>0.5</v>
      </c>
      <c r="K84" s="32">
        <f>IF(H84*I84*J84*C80 &lt;= 2000,H84*I84*J84*C80,2000)</f>
        <v>0</v>
      </c>
      <c r="L84" s="32">
        <f t="shared" si="3"/>
        <v>0</v>
      </c>
    </row>
    <row r="85" spans="1:12" customFormat="1" ht="22.95" customHeight="1" x14ac:dyDescent="0.25">
      <c r="A85" s="58"/>
      <c r="B85" s="60"/>
      <c r="C85" s="64"/>
      <c r="D85" s="8" t="s">
        <v>397</v>
      </c>
      <c r="E85" s="47"/>
      <c r="F85" s="11"/>
      <c r="G85" s="8">
        <f>IFERROR(VLOOKUP(F85,Šifranti!$F$49:$G$152,2,FALSE),0)</f>
        <v>0</v>
      </c>
      <c r="H85" s="43">
        <f>H80</f>
        <v>0</v>
      </c>
      <c r="I85" s="33"/>
      <c r="J85" s="50">
        <v>0.5</v>
      </c>
      <c r="K85" s="32">
        <f>IF(H85*I85*J85*C80 &lt;= 2000,H85*I85*J85*C80,2000)</f>
        <v>0</v>
      </c>
      <c r="L85" s="32">
        <f t="shared" si="3"/>
        <v>0</v>
      </c>
    </row>
    <row r="86" spans="1:12" customFormat="1" ht="22.95" customHeight="1" x14ac:dyDescent="0.25">
      <c r="A86" s="57">
        <v>44896</v>
      </c>
      <c r="B86" s="59"/>
      <c r="C86" s="63">
        <f>IF(B86&gt;3044,B86-3044,0)</f>
        <v>0</v>
      </c>
      <c r="D86" s="15" t="s">
        <v>382</v>
      </c>
      <c r="E86" s="47"/>
      <c r="F86" s="11"/>
      <c r="G86" s="8">
        <f>IFERROR(VLOOKUP(F86,Šifranti!$F$5:$G$48,2,FALSE),0)</f>
        <v>0</v>
      </c>
      <c r="H86" s="44"/>
      <c r="I86" s="33"/>
      <c r="J86" s="50">
        <v>1.01</v>
      </c>
      <c r="K86" s="32">
        <f>IF(H86*I86*J86*C86 &lt;= 2000,H86*I86*J86*C86,2000)</f>
        <v>0</v>
      </c>
      <c r="L86" s="32">
        <f t="shared" si="3"/>
        <v>0</v>
      </c>
    </row>
    <row r="87" spans="1:12" customFormat="1" ht="22.95" customHeight="1" x14ac:dyDescent="0.25">
      <c r="A87" s="58"/>
      <c r="B87" s="60"/>
      <c r="C87" s="64"/>
      <c r="D87" s="15" t="s">
        <v>383</v>
      </c>
      <c r="E87" s="47"/>
      <c r="F87" s="11"/>
      <c r="G87" s="8">
        <f>IFERROR(VLOOKUP(F87,Šifranti!$F$5:$G$48,2,FALSE),0)</f>
        <v>0</v>
      </c>
      <c r="H87" s="43">
        <f>H86</f>
        <v>0</v>
      </c>
      <c r="I87" s="33"/>
      <c r="J87" s="50">
        <v>1.01</v>
      </c>
      <c r="K87" s="32">
        <f>IF(H87*I87*J87*C86 &lt;= 2000,H87*I87*J87*C86,2000)</f>
        <v>0</v>
      </c>
      <c r="L87" s="32">
        <f t="shared" si="3"/>
        <v>0</v>
      </c>
    </row>
    <row r="88" spans="1:12" customFormat="1" ht="22.95" customHeight="1" x14ac:dyDescent="0.25">
      <c r="A88" s="58"/>
      <c r="B88" s="60"/>
      <c r="C88" s="64"/>
      <c r="D88" s="8" t="s">
        <v>368</v>
      </c>
      <c r="E88" s="47"/>
      <c r="F88" s="11"/>
      <c r="G88" s="8">
        <f>IFERROR(VLOOKUP(F88,Šifranti!$F$49:$G$152,2,FALSE),0)</f>
        <v>0</v>
      </c>
      <c r="H88" s="43">
        <f>H86</f>
        <v>0</v>
      </c>
      <c r="I88" s="33"/>
      <c r="J88" s="50">
        <v>0.5</v>
      </c>
      <c r="K88" s="32">
        <f>IF(H88*I88*J88*C86 &lt;= 2000,H88*I88*J88*C86,2000)</f>
        <v>0</v>
      </c>
      <c r="L88" s="32">
        <f t="shared" si="3"/>
        <v>0</v>
      </c>
    </row>
    <row r="89" spans="1:12" customFormat="1" ht="22.95" customHeight="1" x14ac:dyDescent="0.25">
      <c r="A89" s="58"/>
      <c r="B89" s="60"/>
      <c r="C89" s="64"/>
      <c r="D89" s="8" t="s">
        <v>369</v>
      </c>
      <c r="E89" s="47"/>
      <c r="F89" s="11"/>
      <c r="G89" s="8">
        <f>IFERROR(VLOOKUP(F89,Šifranti!$F$49:$G$152,2,FALSE),0)</f>
        <v>0</v>
      </c>
      <c r="H89" s="43">
        <f>H86</f>
        <v>0</v>
      </c>
      <c r="I89" s="33"/>
      <c r="J89" s="50">
        <v>0.5</v>
      </c>
      <c r="K89" s="32">
        <f>IF(H89*I89*J89*C86 &lt;= 2000,H89*I89*J89*C86,2000)</f>
        <v>0</v>
      </c>
      <c r="L89" s="32">
        <f t="shared" si="3"/>
        <v>0</v>
      </c>
    </row>
    <row r="90" spans="1:12" customFormat="1" ht="22.95" customHeight="1" x14ac:dyDescent="0.25">
      <c r="A90" s="58"/>
      <c r="B90" s="60"/>
      <c r="C90" s="64"/>
      <c r="D90" s="8" t="s">
        <v>396</v>
      </c>
      <c r="E90" s="47"/>
      <c r="F90" s="11"/>
      <c r="G90" s="8">
        <f>IFERROR(VLOOKUP(F90,Šifranti!$F$49:$G$152,2,FALSE),0)</f>
        <v>0</v>
      </c>
      <c r="H90" s="43">
        <f>H86</f>
        <v>0</v>
      </c>
      <c r="I90" s="33"/>
      <c r="J90" s="50">
        <v>0.5</v>
      </c>
      <c r="K90" s="32">
        <f>IF(H90*I90*J90*C86 &lt;= 2000,H90*I90*J90*C86,2000)</f>
        <v>0</v>
      </c>
      <c r="L90" s="32">
        <f t="shared" si="3"/>
        <v>0</v>
      </c>
    </row>
    <row r="91" spans="1:12" customFormat="1" ht="22.95" customHeight="1" x14ac:dyDescent="0.25">
      <c r="A91" s="58"/>
      <c r="B91" s="60"/>
      <c r="C91" s="64"/>
      <c r="D91" s="8" t="s">
        <v>397</v>
      </c>
      <c r="E91" s="47"/>
      <c r="F91" s="11"/>
      <c r="G91" s="8">
        <f>IFERROR(VLOOKUP(F91,Šifranti!$F$49:$G$152,2,FALSE),0)</f>
        <v>0</v>
      </c>
      <c r="H91" s="43">
        <f>H86</f>
        <v>0</v>
      </c>
      <c r="I91" s="33"/>
      <c r="J91" s="50">
        <v>0.5</v>
      </c>
      <c r="K91" s="32">
        <f>IF(H91*I91*J91*C86 &lt;= 2000,H91*I91*J91*C86,2000)</f>
        <v>0</v>
      </c>
      <c r="L91" s="32">
        <f t="shared" si="3"/>
        <v>0</v>
      </c>
    </row>
    <row r="92" spans="1:12" customFormat="1" ht="22.95" customHeight="1" x14ac:dyDescent="0.25">
      <c r="A92" s="34" t="s">
        <v>320</v>
      </c>
      <c r="B92" s="34"/>
      <c r="C92" s="7"/>
      <c r="D92" s="7"/>
      <c r="E92" s="7"/>
      <c r="F92" s="7"/>
      <c r="G92" s="7"/>
      <c r="H92" s="7"/>
      <c r="I92" s="7"/>
      <c r="J92" s="7"/>
      <c r="K92" s="32">
        <f>SUM(K68:K91)</f>
        <v>0</v>
      </c>
      <c r="L92" s="32">
        <f>SUM(L68:L91)</f>
        <v>0</v>
      </c>
    </row>
    <row r="93" spans="1:12" customFormat="1" ht="22.95" customHeight="1" x14ac:dyDescent="0.25"/>
    <row r="94" spans="1:12" customFormat="1" ht="22.95" customHeight="1" x14ac:dyDescent="0.25">
      <c r="A94" s="26" t="s">
        <v>375</v>
      </c>
      <c r="B94" s="46"/>
    </row>
    <row r="95" spans="1:12" customFormat="1" ht="92.4" customHeight="1" x14ac:dyDescent="0.25">
      <c r="A95" s="8" t="s">
        <v>11</v>
      </c>
      <c r="B95" s="8" t="s">
        <v>491</v>
      </c>
      <c r="C95" s="13" t="s">
        <v>412</v>
      </c>
      <c r="D95" s="8" t="s">
        <v>420</v>
      </c>
      <c r="E95" s="8" t="s">
        <v>8</v>
      </c>
      <c r="F95" s="8" t="s">
        <v>9</v>
      </c>
      <c r="G95" s="8" t="s">
        <v>10</v>
      </c>
      <c r="H95" s="8" t="s">
        <v>395</v>
      </c>
      <c r="I95" s="8" t="s">
        <v>372</v>
      </c>
      <c r="J95" s="8" t="s">
        <v>384</v>
      </c>
      <c r="K95" s="13" t="s">
        <v>381</v>
      </c>
      <c r="L95" s="13" t="s">
        <v>380</v>
      </c>
    </row>
    <row r="96" spans="1:12" customFormat="1" ht="22.95" customHeight="1" x14ac:dyDescent="0.25">
      <c r="A96" s="9">
        <v>1</v>
      </c>
      <c r="B96" s="9">
        <v>2</v>
      </c>
      <c r="C96" s="9">
        <v>4</v>
      </c>
      <c r="D96" s="14">
        <v>6</v>
      </c>
      <c r="E96" s="9">
        <v>7</v>
      </c>
      <c r="F96" s="14">
        <v>8</v>
      </c>
      <c r="G96" s="9">
        <v>9</v>
      </c>
      <c r="H96" s="9">
        <v>10</v>
      </c>
      <c r="I96" s="9">
        <v>11</v>
      </c>
      <c r="J96" s="9">
        <v>12</v>
      </c>
      <c r="K96" s="9">
        <v>14</v>
      </c>
      <c r="L96" s="9">
        <v>15</v>
      </c>
    </row>
    <row r="97" spans="1:12" customFormat="1" ht="22.95" customHeight="1" x14ac:dyDescent="0.25">
      <c r="A97" s="57">
        <v>44805</v>
      </c>
      <c r="B97" s="59"/>
      <c r="C97" s="63">
        <f>IF(B97&gt;3044,B97-3044,0)</f>
        <v>0</v>
      </c>
      <c r="D97" s="15" t="s">
        <v>382</v>
      </c>
      <c r="E97" s="47"/>
      <c r="F97" s="11"/>
      <c r="G97" s="8">
        <f>IFERROR(VLOOKUP(F97,Šifranti!$F$5:$G$48,2,FALSE),0)</f>
        <v>0</v>
      </c>
      <c r="H97" s="44"/>
      <c r="I97" s="33"/>
      <c r="J97" s="50">
        <v>1.01</v>
      </c>
      <c r="K97" s="32">
        <f>IF(H97*I97*J97*C97 &lt;= 2000,H97*I97*J97*C97,2000)</f>
        <v>0</v>
      </c>
      <c r="L97" s="32">
        <f t="shared" ref="L97:L120" si="4">K97*1.161</f>
        <v>0</v>
      </c>
    </row>
    <row r="98" spans="1:12" customFormat="1" ht="22.95" customHeight="1" x14ac:dyDescent="0.25">
      <c r="A98" s="58"/>
      <c r="B98" s="60"/>
      <c r="C98" s="64"/>
      <c r="D98" s="15" t="s">
        <v>383</v>
      </c>
      <c r="E98" s="47"/>
      <c r="F98" s="11"/>
      <c r="G98" s="8">
        <f>IFERROR(VLOOKUP(F98,Šifranti!$F$5:$G$48,2,FALSE),0)</f>
        <v>0</v>
      </c>
      <c r="H98" s="43">
        <f>H97</f>
        <v>0</v>
      </c>
      <c r="I98" s="33"/>
      <c r="J98" s="50">
        <v>1.01</v>
      </c>
      <c r="K98" s="32">
        <f>IF(H98*I98*J98*C97 &lt;= 2000,H98*I98*J98*C97,2000)</f>
        <v>0</v>
      </c>
      <c r="L98" s="32">
        <f t="shared" si="4"/>
        <v>0</v>
      </c>
    </row>
    <row r="99" spans="1:12" customFormat="1" ht="22.95" customHeight="1" x14ac:dyDescent="0.25">
      <c r="A99" s="58"/>
      <c r="B99" s="60"/>
      <c r="C99" s="64"/>
      <c r="D99" s="8" t="s">
        <v>368</v>
      </c>
      <c r="E99" s="47"/>
      <c r="F99" s="11"/>
      <c r="G99" s="8">
        <f>IFERROR(VLOOKUP(F99,Šifranti!$F$49:$G$152,2,FALSE),0)</f>
        <v>0</v>
      </c>
      <c r="H99" s="43">
        <f>H97</f>
        <v>0</v>
      </c>
      <c r="I99" s="33"/>
      <c r="J99" s="50">
        <v>0.5</v>
      </c>
      <c r="K99" s="32">
        <f>IF(H99*I99*J99*C97 &lt;= 2000,H99*I99*J99*C97,2000)</f>
        <v>0</v>
      </c>
      <c r="L99" s="32">
        <f t="shared" si="4"/>
        <v>0</v>
      </c>
    </row>
    <row r="100" spans="1:12" customFormat="1" ht="22.95" customHeight="1" x14ac:dyDescent="0.25">
      <c r="A100" s="58"/>
      <c r="B100" s="60"/>
      <c r="C100" s="64"/>
      <c r="D100" s="8" t="s">
        <v>369</v>
      </c>
      <c r="E100" s="47"/>
      <c r="F100" s="11"/>
      <c r="G100" s="8">
        <f>IFERROR(VLOOKUP(F100,Šifranti!$F$49:$G$152,2,FALSE),0)</f>
        <v>0</v>
      </c>
      <c r="H100" s="43">
        <f>H97</f>
        <v>0</v>
      </c>
      <c r="I100" s="33"/>
      <c r="J100" s="50">
        <v>0.5</v>
      </c>
      <c r="K100" s="32">
        <f>IF(H100*I100*J100*C97 &lt;= 2000,H100*I100*J100*C97,2000)</f>
        <v>0</v>
      </c>
      <c r="L100" s="32">
        <f t="shared" si="4"/>
        <v>0</v>
      </c>
    </row>
    <row r="101" spans="1:12" customFormat="1" ht="22.95" customHeight="1" x14ac:dyDescent="0.25">
      <c r="A101" s="58"/>
      <c r="B101" s="60"/>
      <c r="C101" s="64"/>
      <c r="D101" s="8" t="s">
        <v>396</v>
      </c>
      <c r="E101" s="47"/>
      <c r="F101" s="11"/>
      <c r="G101" s="8">
        <f>IFERROR(VLOOKUP(F101,Šifranti!$F$49:$G$152,2,FALSE),0)</f>
        <v>0</v>
      </c>
      <c r="H101" s="43">
        <f>H97</f>
        <v>0</v>
      </c>
      <c r="I101" s="33"/>
      <c r="J101" s="50">
        <v>0.5</v>
      </c>
      <c r="K101" s="32">
        <f>IF(H101*I101*J101*C97 &lt;= 2000,H101*I101*J101*C97,2000)</f>
        <v>0</v>
      </c>
      <c r="L101" s="32">
        <f t="shared" si="4"/>
        <v>0</v>
      </c>
    </row>
    <row r="102" spans="1:12" customFormat="1" ht="21" customHeight="1" x14ac:dyDescent="0.25">
      <c r="A102" s="58"/>
      <c r="B102" s="60"/>
      <c r="C102" s="64"/>
      <c r="D102" s="8" t="s">
        <v>397</v>
      </c>
      <c r="E102" s="47"/>
      <c r="F102" s="11"/>
      <c r="G102" s="8">
        <f>IFERROR(VLOOKUP(F102,Šifranti!$F$49:$G$152,2,FALSE),0)</f>
        <v>0</v>
      </c>
      <c r="H102" s="43">
        <f>H97</f>
        <v>0</v>
      </c>
      <c r="I102" s="33"/>
      <c r="J102" s="50">
        <v>0.5</v>
      </c>
      <c r="K102" s="32">
        <f>IF(H102*I102*J102*C97 &lt;= 2000,H102*I102*J102*C97,2000)</f>
        <v>0</v>
      </c>
      <c r="L102" s="32">
        <f t="shared" si="4"/>
        <v>0</v>
      </c>
    </row>
    <row r="103" spans="1:12" customFormat="1" ht="81" customHeight="1" x14ac:dyDescent="0.25">
      <c r="A103" s="57">
        <v>44835</v>
      </c>
      <c r="B103" s="59"/>
      <c r="C103" s="63">
        <f>IF(B103&gt;3044,B103-3044,0)</f>
        <v>0</v>
      </c>
      <c r="D103" s="15" t="s">
        <v>382</v>
      </c>
      <c r="E103" s="47"/>
      <c r="F103" s="11"/>
      <c r="G103" s="8">
        <f>IFERROR(VLOOKUP(F103,Šifranti!$F$5:$G$48,2,FALSE),0)</f>
        <v>0</v>
      </c>
      <c r="H103" s="44"/>
      <c r="I103" s="33"/>
      <c r="J103" s="50">
        <v>1.01</v>
      </c>
      <c r="K103" s="32">
        <f>IF(H103*I103*J103*C103 &lt;= 2000,H103*I103*J103*C103,2000)</f>
        <v>0</v>
      </c>
      <c r="L103" s="32">
        <f t="shared" si="4"/>
        <v>0</v>
      </c>
    </row>
    <row r="104" spans="1:12" customFormat="1" ht="19.95" customHeight="1" x14ac:dyDescent="0.25">
      <c r="A104" s="58"/>
      <c r="B104" s="60"/>
      <c r="C104" s="64"/>
      <c r="D104" s="15" t="s">
        <v>383</v>
      </c>
      <c r="E104" s="47"/>
      <c r="F104" s="11"/>
      <c r="G104" s="8">
        <f>IFERROR(VLOOKUP(F104,Šifranti!$F$5:$G$48,2,FALSE),0)</f>
        <v>0</v>
      </c>
      <c r="H104" s="43">
        <f>H103</f>
        <v>0</v>
      </c>
      <c r="I104" s="33"/>
      <c r="J104" s="50">
        <v>1.01</v>
      </c>
      <c r="K104" s="32">
        <f>IF(H104*I104*J104*C103 &lt;= 2000,H104*I104*J104*C103,2000)</f>
        <v>0</v>
      </c>
      <c r="L104" s="32">
        <f t="shared" si="4"/>
        <v>0</v>
      </c>
    </row>
    <row r="105" spans="1:12" customFormat="1" ht="22.95" customHeight="1" x14ac:dyDescent="0.25">
      <c r="A105" s="58"/>
      <c r="B105" s="60"/>
      <c r="C105" s="64"/>
      <c r="D105" s="8" t="s">
        <v>368</v>
      </c>
      <c r="E105" s="47"/>
      <c r="F105" s="11"/>
      <c r="G105" s="8">
        <f>IFERROR(VLOOKUP(F105,Šifranti!$F$49:$G$152,2,FALSE),0)</f>
        <v>0</v>
      </c>
      <c r="H105" s="43">
        <f>H103</f>
        <v>0</v>
      </c>
      <c r="I105" s="33"/>
      <c r="J105" s="50">
        <v>0.5</v>
      </c>
      <c r="K105" s="32">
        <f>IF(H105*I105*J105*C103 &lt;= 2000,H105*I105*J105*C103,2000)</f>
        <v>0</v>
      </c>
      <c r="L105" s="32">
        <f t="shared" si="4"/>
        <v>0</v>
      </c>
    </row>
    <row r="106" spans="1:12" customFormat="1" ht="22.95" customHeight="1" x14ac:dyDescent="0.25">
      <c r="A106" s="58"/>
      <c r="B106" s="60"/>
      <c r="C106" s="64"/>
      <c r="D106" s="8" t="s">
        <v>369</v>
      </c>
      <c r="E106" s="47"/>
      <c r="F106" s="11"/>
      <c r="G106" s="8">
        <f>IFERROR(VLOOKUP(F106,Šifranti!$F$49:$G$152,2,FALSE),0)</f>
        <v>0</v>
      </c>
      <c r="H106" s="43">
        <f>H103</f>
        <v>0</v>
      </c>
      <c r="I106" s="33"/>
      <c r="J106" s="50">
        <v>0.5</v>
      </c>
      <c r="K106" s="32">
        <f>IF(H106*I106*J106*C103 &lt;= 2000,H106*I106*J106*C103,2000)</f>
        <v>0</v>
      </c>
      <c r="L106" s="32">
        <f t="shared" si="4"/>
        <v>0</v>
      </c>
    </row>
    <row r="107" spans="1:12" customFormat="1" ht="22.95" customHeight="1" x14ac:dyDescent="0.25">
      <c r="A107" s="58"/>
      <c r="B107" s="60"/>
      <c r="C107" s="64"/>
      <c r="D107" s="8" t="s">
        <v>396</v>
      </c>
      <c r="E107" s="47"/>
      <c r="F107" s="11"/>
      <c r="G107" s="8">
        <f>IFERROR(VLOOKUP(F107,Šifranti!$F$49:$G$152,2,FALSE),0)</f>
        <v>0</v>
      </c>
      <c r="H107" s="43">
        <f>H103</f>
        <v>0</v>
      </c>
      <c r="I107" s="33"/>
      <c r="J107" s="50">
        <v>0.5</v>
      </c>
      <c r="K107" s="32">
        <f>IF(H107*I107*J107*C103 &lt;= 2000,H107*I107*J107*C103,2000)</f>
        <v>0</v>
      </c>
      <c r="L107" s="32">
        <f t="shared" si="4"/>
        <v>0</v>
      </c>
    </row>
    <row r="108" spans="1:12" customFormat="1" ht="22.95" customHeight="1" x14ac:dyDescent="0.25">
      <c r="A108" s="58"/>
      <c r="B108" s="60"/>
      <c r="C108" s="64"/>
      <c r="D108" s="8" t="s">
        <v>397</v>
      </c>
      <c r="E108" s="47"/>
      <c r="F108" s="11"/>
      <c r="G108" s="8">
        <f>IFERROR(VLOOKUP(F108,Šifranti!$F$49:$G$152,2,FALSE),0)</f>
        <v>0</v>
      </c>
      <c r="H108" s="43">
        <f>H103</f>
        <v>0</v>
      </c>
      <c r="I108" s="33"/>
      <c r="J108" s="50">
        <v>0.5</v>
      </c>
      <c r="K108" s="32">
        <f>IF(H108*I108*J108*C103 &lt;= 2000,H108*I108*J108*C103,2000)</f>
        <v>0</v>
      </c>
      <c r="L108" s="32">
        <f t="shared" si="4"/>
        <v>0</v>
      </c>
    </row>
    <row r="109" spans="1:12" customFormat="1" ht="22.95" customHeight="1" x14ac:dyDescent="0.25">
      <c r="A109" s="57">
        <v>44866</v>
      </c>
      <c r="B109" s="59"/>
      <c r="C109" s="63">
        <f>IF(B109&gt;3044,B109-3044,0)</f>
        <v>0</v>
      </c>
      <c r="D109" s="15" t="s">
        <v>382</v>
      </c>
      <c r="E109" s="47"/>
      <c r="F109" s="11"/>
      <c r="G109" s="8">
        <f>IFERROR(VLOOKUP(F109,Šifranti!$F$5:$G$48,2,FALSE),0)</f>
        <v>0</v>
      </c>
      <c r="H109" s="44"/>
      <c r="I109" s="33"/>
      <c r="J109" s="50">
        <v>1.01</v>
      </c>
      <c r="K109" s="32">
        <f>IF(H109*I109*J109*C109 &lt;= 2000,H109*I109*J109*C109,2000)</f>
        <v>0</v>
      </c>
      <c r="L109" s="32">
        <f t="shared" si="4"/>
        <v>0</v>
      </c>
    </row>
    <row r="110" spans="1:12" customFormat="1" ht="22.95" customHeight="1" x14ac:dyDescent="0.25">
      <c r="A110" s="58"/>
      <c r="B110" s="60"/>
      <c r="C110" s="64"/>
      <c r="D110" s="15" t="s">
        <v>383</v>
      </c>
      <c r="E110" s="47"/>
      <c r="F110" s="11"/>
      <c r="G110" s="8">
        <f>IFERROR(VLOOKUP(F110,Šifranti!$F$5:$G$48,2,FALSE),0)</f>
        <v>0</v>
      </c>
      <c r="H110" s="43">
        <f>H109</f>
        <v>0</v>
      </c>
      <c r="I110" s="33"/>
      <c r="J110" s="50">
        <v>1.01</v>
      </c>
      <c r="K110" s="32">
        <f>IF(H110*I110*J110*C109 &lt;= 2000,H110*I110*J110*C109,2000)</f>
        <v>0</v>
      </c>
      <c r="L110" s="32">
        <f t="shared" si="4"/>
        <v>0</v>
      </c>
    </row>
    <row r="111" spans="1:12" customFormat="1" ht="22.95" customHeight="1" x14ac:dyDescent="0.25">
      <c r="A111" s="58"/>
      <c r="B111" s="60"/>
      <c r="C111" s="64"/>
      <c r="D111" s="8" t="s">
        <v>368</v>
      </c>
      <c r="E111" s="47"/>
      <c r="F111" s="11"/>
      <c r="G111" s="8">
        <f>IFERROR(VLOOKUP(F111,Šifranti!$F$49:$G$152,2,FALSE),0)</f>
        <v>0</v>
      </c>
      <c r="H111" s="43">
        <f>H109</f>
        <v>0</v>
      </c>
      <c r="I111" s="33"/>
      <c r="J111" s="50">
        <v>0.5</v>
      </c>
      <c r="K111" s="32">
        <f>IF(H111*I111*J111*C109 &lt;= 2000,H111*I111*J111*C109,2000)</f>
        <v>0</v>
      </c>
      <c r="L111" s="32">
        <f t="shared" si="4"/>
        <v>0</v>
      </c>
    </row>
    <row r="112" spans="1:12" customFormat="1" ht="22.95" customHeight="1" x14ac:dyDescent="0.25">
      <c r="A112" s="58"/>
      <c r="B112" s="60"/>
      <c r="C112" s="64"/>
      <c r="D112" s="8" t="s">
        <v>369</v>
      </c>
      <c r="E112" s="47"/>
      <c r="F112" s="11"/>
      <c r="G112" s="8">
        <f>IFERROR(VLOOKUP(F112,Šifranti!$F$49:$G$152,2,FALSE),0)</f>
        <v>0</v>
      </c>
      <c r="H112" s="43">
        <f>H109</f>
        <v>0</v>
      </c>
      <c r="I112" s="33"/>
      <c r="J112" s="50">
        <v>0.5</v>
      </c>
      <c r="K112" s="32">
        <f>IF(H112*I112*J112*C109 &lt;= 2000,H112*I112*J112*C109,2000)</f>
        <v>0</v>
      </c>
      <c r="L112" s="32">
        <f t="shared" si="4"/>
        <v>0</v>
      </c>
    </row>
    <row r="113" spans="1:14" customFormat="1" ht="22.95" customHeight="1" x14ac:dyDescent="0.25">
      <c r="A113" s="58"/>
      <c r="B113" s="60"/>
      <c r="C113" s="64"/>
      <c r="D113" s="8" t="s">
        <v>396</v>
      </c>
      <c r="E113" s="47"/>
      <c r="F113" s="11"/>
      <c r="G113" s="8">
        <f>IFERROR(VLOOKUP(F113,Šifranti!$F$49:$G$152,2,FALSE),0)</f>
        <v>0</v>
      </c>
      <c r="H113" s="43">
        <f>H109</f>
        <v>0</v>
      </c>
      <c r="I113" s="33"/>
      <c r="J113" s="50">
        <v>0.5</v>
      </c>
      <c r="K113" s="32">
        <f>IF(H113*I113*J113*C109 &lt;= 2000,H113*I113*J113*C109,2000)</f>
        <v>0</v>
      </c>
      <c r="L113" s="32">
        <f t="shared" si="4"/>
        <v>0</v>
      </c>
    </row>
    <row r="114" spans="1:14" customFormat="1" ht="22.95" customHeight="1" x14ac:dyDescent="0.25">
      <c r="A114" s="58"/>
      <c r="B114" s="60"/>
      <c r="C114" s="64"/>
      <c r="D114" s="8" t="s">
        <v>397</v>
      </c>
      <c r="E114" s="47"/>
      <c r="F114" s="11"/>
      <c r="G114" s="8">
        <f>IFERROR(VLOOKUP(F114,Šifranti!$F$49:$G$152,2,FALSE),0)</f>
        <v>0</v>
      </c>
      <c r="H114" s="43">
        <f>H109</f>
        <v>0</v>
      </c>
      <c r="I114" s="33"/>
      <c r="J114" s="50">
        <v>0.5</v>
      </c>
      <c r="K114" s="32">
        <f>IF(H114*I114*J114*C109 &lt;= 2000,H114*I114*J114*C109,2000)</f>
        <v>0</v>
      </c>
      <c r="L114" s="32">
        <f t="shared" si="4"/>
        <v>0</v>
      </c>
    </row>
    <row r="115" spans="1:14" ht="22.95" customHeight="1" x14ac:dyDescent="0.25">
      <c r="A115" s="57">
        <v>44896</v>
      </c>
      <c r="B115" s="59"/>
      <c r="C115" s="63">
        <f>IF(B115&gt;3044,B115-3044,0)</f>
        <v>0</v>
      </c>
      <c r="D115" s="15" t="s">
        <v>382</v>
      </c>
      <c r="E115" s="47"/>
      <c r="F115" s="11"/>
      <c r="G115" s="8">
        <f>IFERROR(VLOOKUP(F115,Šifranti!$F$5:$G$48,2,FALSE),0)</f>
        <v>0</v>
      </c>
      <c r="H115" s="44"/>
      <c r="I115" s="33"/>
      <c r="J115" s="50">
        <v>1.01</v>
      </c>
      <c r="K115" s="32">
        <f>IF(H115*I115*J115*C115 &lt;= 2000,H115*I115*J115*C115,2000)</f>
        <v>0</v>
      </c>
      <c r="L115" s="32">
        <f t="shared" si="4"/>
        <v>0</v>
      </c>
      <c r="M115"/>
      <c r="N115"/>
    </row>
    <row r="116" spans="1:14" customFormat="1" ht="22.95" customHeight="1" x14ac:dyDescent="0.25">
      <c r="A116" s="58"/>
      <c r="B116" s="60"/>
      <c r="C116" s="64"/>
      <c r="D116" s="15" t="s">
        <v>383</v>
      </c>
      <c r="E116" s="47"/>
      <c r="F116" s="11"/>
      <c r="G116" s="8">
        <f>IFERROR(VLOOKUP(F116,Šifranti!$F$5:$G$48,2,FALSE),0)</f>
        <v>0</v>
      </c>
      <c r="H116" s="43">
        <f>H115</f>
        <v>0</v>
      </c>
      <c r="I116" s="33"/>
      <c r="J116" s="50">
        <v>1.01</v>
      </c>
      <c r="K116" s="32">
        <f>IF(H116*I116*J116*C115 &lt;= 2000,H116*I116*J116*C115,2000)</f>
        <v>0</v>
      </c>
      <c r="L116" s="32">
        <f t="shared" si="4"/>
        <v>0</v>
      </c>
    </row>
    <row r="117" spans="1:14" customFormat="1" ht="22.95" customHeight="1" x14ac:dyDescent="0.25">
      <c r="A117" s="58"/>
      <c r="B117" s="60"/>
      <c r="C117" s="64"/>
      <c r="D117" s="8" t="s">
        <v>368</v>
      </c>
      <c r="E117" s="47"/>
      <c r="F117" s="11"/>
      <c r="G117" s="8">
        <f>IFERROR(VLOOKUP(F117,Šifranti!$F$49:$G$152,2,FALSE),0)</f>
        <v>0</v>
      </c>
      <c r="H117" s="43">
        <f>H115</f>
        <v>0</v>
      </c>
      <c r="I117" s="33"/>
      <c r="J117" s="50">
        <v>0.5</v>
      </c>
      <c r="K117" s="32">
        <f>IF(H117*I117*J117*C115 &lt;= 2000,H117*I117*J117*C115,2000)</f>
        <v>0</v>
      </c>
      <c r="L117" s="32">
        <f t="shared" si="4"/>
        <v>0</v>
      </c>
    </row>
    <row r="118" spans="1:14" customFormat="1" ht="22.95" customHeight="1" x14ac:dyDescent="0.25">
      <c r="A118" s="58"/>
      <c r="B118" s="60"/>
      <c r="C118" s="64"/>
      <c r="D118" s="8" t="s">
        <v>369</v>
      </c>
      <c r="E118" s="47"/>
      <c r="F118" s="11"/>
      <c r="G118" s="8">
        <f>IFERROR(VLOOKUP(F118,Šifranti!$F$49:$G$152,2,FALSE),0)</f>
        <v>0</v>
      </c>
      <c r="H118" s="43">
        <f>H115</f>
        <v>0</v>
      </c>
      <c r="I118" s="33"/>
      <c r="J118" s="50">
        <v>0.5</v>
      </c>
      <c r="K118" s="32">
        <f>IF(H118*I118*J118*C115 &lt;= 2000,H118*I118*J118*C115,2000)</f>
        <v>0</v>
      </c>
      <c r="L118" s="32">
        <f t="shared" si="4"/>
        <v>0</v>
      </c>
    </row>
    <row r="119" spans="1:14" customFormat="1" ht="22.95" customHeight="1" x14ac:dyDescent="0.25">
      <c r="A119" s="58"/>
      <c r="B119" s="60"/>
      <c r="C119" s="64"/>
      <c r="D119" s="8" t="s">
        <v>396</v>
      </c>
      <c r="E119" s="47"/>
      <c r="F119" s="11"/>
      <c r="G119" s="8">
        <f>IFERROR(VLOOKUP(F119,Šifranti!$F$49:$G$152,2,FALSE),0)</f>
        <v>0</v>
      </c>
      <c r="H119" s="43">
        <f>H115</f>
        <v>0</v>
      </c>
      <c r="I119" s="33"/>
      <c r="J119" s="50">
        <v>0.5</v>
      </c>
      <c r="K119" s="32">
        <f>IF(H119*I119*J119*C115 &lt;= 2000,H119*I119*J119*C115,2000)</f>
        <v>0</v>
      </c>
      <c r="L119" s="32">
        <f t="shared" si="4"/>
        <v>0</v>
      </c>
    </row>
    <row r="120" spans="1:14" customFormat="1" ht="22.95" customHeight="1" x14ac:dyDescent="0.25">
      <c r="A120" s="58"/>
      <c r="B120" s="60"/>
      <c r="C120" s="64"/>
      <c r="D120" s="8" t="s">
        <v>397</v>
      </c>
      <c r="E120" s="47"/>
      <c r="F120" s="11"/>
      <c r="G120" s="8">
        <f>IFERROR(VLOOKUP(F120,Šifranti!$F$49:$G$152,2,FALSE),0)</f>
        <v>0</v>
      </c>
      <c r="H120" s="43">
        <f>H115</f>
        <v>0</v>
      </c>
      <c r="I120" s="33"/>
      <c r="J120" s="50">
        <v>0.5</v>
      </c>
      <c r="K120" s="32">
        <f>IF(H120*I120*J120*C115 &lt;= 2000,H120*I120*J120*C115,2000)</f>
        <v>0</v>
      </c>
      <c r="L120" s="32">
        <f t="shared" si="4"/>
        <v>0</v>
      </c>
    </row>
    <row r="121" spans="1:14" customFormat="1" ht="22.95" customHeight="1" x14ac:dyDescent="0.25">
      <c r="A121" s="34" t="s">
        <v>320</v>
      </c>
      <c r="B121" s="34"/>
      <c r="C121" s="7"/>
      <c r="D121" s="7"/>
      <c r="E121" s="7"/>
      <c r="F121" s="7"/>
      <c r="G121" s="7"/>
      <c r="H121" s="7"/>
      <c r="I121" s="7"/>
      <c r="J121" s="7"/>
      <c r="K121" s="32">
        <f>SUM(K97:K120)</f>
        <v>0</v>
      </c>
      <c r="L121" s="32">
        <f>SUM(L97:L120)</f>
        <v>0</v>
      </c>
    </row>
    <row r="122" spans="1:14" customFormat="1" ht="22.95" customHeight="1" x14ac:dyDescent="0.25"/>
    <row r="123" spans="1:14" customFormat="1" ht="22.95" customHeight="1" x14ac:dyDescent="0.25">
      <c r="A123" s="26" t="s">
        <v>376</v>
      </c>
      <c r="B123" s="46"/>
    </row>
    <row r="124" spans="1:14" customFormat="1" ht="59.4" customHeight="1" x14ac:dyDescent="0.25">
      <c r="A124" s="8" t="s">
        <v>11</v>
      </c>
      <c r="B124" s="8" t="s">
        <v>491</v>
      </c>
      <c r="C124" s="13" t="s">
        <v>412</v>
      </c>
      <c r="D124" s="8" t="s">
        <v>420</v>
      </c>
      <c r="E124" s="8" t="s">
        <v>8</v>
      </c>
      <c r="F124" s="8" t="s">
        <v>9</v>
      </c>
      <c r="G124" s="8" t="s">
        <v>10</v>
      </c>
      <c r="H124" s="8" t="s">
        <v>395</v>
      </c>
      <c r="I124" s="8" t="s">
        <v>372</v>
      </c>
      <c r="J124" s="8" t="s">
        <v>384</v>
      </c>
      <c r="K124" s="13" t="s">
        <v>381</v>
      </c>
      <c r="L124" s="13" t="s">
        <v>380</v>
      </c>
    </row>
    <row r="125" spans="1:14" customFormat="1" ht="22.95" customHeight="1" x14ac:dyDescent="0.25">
      <c r="A125" s="9">
        <v>1</v>
      </c>
      <c r="B125" s="9">
        <v>2</v>
      </c>
      <c r="C125" s="9">
        <v>4</v>
      </c>
      <c r="D125" s="14">
        <v>6</v>
      </c>
      <c r="E125" s="9">
        <v>7</v>
      </c>
      <c r="F125" s="14">
        <v>8</v>
      </c>
      <c r="G125" s="9">
        <v>9</v>
      </c>
      <c r="H125" s="9">
        <v>10</v>
      </c>
      <c r="I125" s="9">
        <v>11</v>
      </c>
      <c r="J125" s="9">
        <v>12</v>
      </c>
      <c r="K125" s="9">
        <v>14</v>
      </c>
      <c r="L125" s="9">
        <v>15</v>
      </c>
    </row>
    <row r="126" spans="1:14" customFormat="1" ht="22.95" customHeight="1" x14ac:dyDescent="0.25">
      <c r="A126" s="57">
        <v>44805</v>
      </c>
      <c r="B126" s="59"/>
      <c r="C126" s="63">
        <f>IF(B126&gt;3044,B126-3044,0)</f>
        <v>0</v>
      </c>
      <c r="D126" s="15" t="s">
        <v>382</v>
      </c>
      <c r="E126" s="47"/>
      <c r="F126" s="11"/>
      <c r="G126" s="8">
        <f>IFERROR(VLOOKUP(F126,Šifranti!$F$5:$G$48,2,FALSE),0)</f>
        <v>0</v>
      </c>
      <c r="H126" s="44"/>
      <c r="I126" s="33"/>
      <c r="J126" s="50">
        <v>1.01</v>
      </c>
      <c r="K126" s="32">
        <f>IF(H126*I126*J126*C126 &lt;= 2000,H126*I126*J126*C126,2000)</f>
        <v>0</v>
      </c>
      <c r="L126" s="32">
        <f t="shared" ref="L126:L149" si="5">K126*1.161</f>
        <v>0</v>
      </c>
    </row>
    <row r="127" spans="1:14" customFormat="1" ht="22.95" customHeight="1" x14ac:dyDescent="0.25">
      <c r="A127" s="58"/>
      <c r="B127" s="60"/>
      <c r="C127" s="64"/>
      <c r="D127" s="15" t="s">
        <v>383</v>
      </c>
      <c r="E127" s="47"/>
      <c r="F127" s="11"/>
      <c r="G127" s="8">
        <f>IFERROR(VLOOKUP(F127,Šifranti!$F$5:$G$48,2,FALSE),0)</f>
        <v>0</v>
      </c>
      <c r="H127" s="43">
        <f>H126</f>
        <v>0</v>
      </c>
      <c r="I127" s="33"/>
      <c r="J127" s="50">
        <v>1.01</v>
      </c>
      <c r="K127" s="32">
        <f>IF(H127*I127*J127*C126 &lt;= 2000,H127*I127*J127*C126,2000)</f>
        <v>0</v>
      </c>
      <c r="L127" s="32">
        <f t="shared" si="5"/>
        <v>0</v>
      </c>
    </row>
    <row r="128" spans="1:14" ht="22.95" customHeight="1" x14ac:dyDescent="0.25">
      <c r="A128" s="58"/>
      <c r="B128" s="60"/>
      <c r="C128" s="64"/>
      <c r="D128" s="8" t="s">
        <v>368</v>
      </c>
      <c r="E128" s="47"/>
      <c r="F128" s="11"/>
      <c r="G128" s="8">
        <f>IFERROR(VLOOKUP(F128,Šifranti!$F$49:$G$152,2,FALSE),0)</f>
        <v>0</v>
      </c>
      <c r="H128" s="43">
        <f>H126</f>
        <v>0</v>
      </c>
      <c r="I128" s="33"/>
      <c r="J128" s="50">
        <v>0.5</v>
      </c>
      <c r="K128" s="32">
        <f>IF(H128*I128*J128*C126 &lt;= 2000,H128*I128*J128*C126,2000)</f>
        <v>0</v>
      </c>
      <c r="L128" s="32">
        <f t="shared" si="5"/>
        <v>0</v>
      </c>
      <c r="M128"/>
      <c r="N128"/>
    </row>
    <row r="129" spans="1:14" ht="22.95" customHeight="1" x14ac:dyDescent="0.25">
      <c r="A129" s="58"/>
      <c r="B129" s="60"/>
      <c r="C129" s="64"/>
      <c r="D129" s="8" t="s">
        <v>369</v>
      </c>
      <c r="E129" s="47"/>
      <c r="F129" s="11"/>
      <c r="G129" s="8">
        <f>IFERROR(VLOOKUP(F129,Šifranti!$F$49:$G$152,2,FALSE),0)</f>
        <v>0</v>
      </c>
      <c r="H129" s="43">
        <f>H126</f>
        <v>0</v>
      </c>
      <c r="I129" s="33"/>
      <c r="J129" s="50">
        <v>0.5</v>
      </c>
      <c r="K129" s="32">
        <f>IF(H129*I129*J129*C126 &lt;= 2000,H129*I129*J129*C126,2000)</f>
        <v>0</v>
      </c>
      <c r="L129" s="32">
        <f t="shared" si="5"/>
        <v>0</v>
      </c>
      <c r="M129"/>
      <c r="N129"/>
    </row>
    <row r="130" spans="1:14" ht="22.95" customHeight="1" x14ac:dyDescent="0.25">
      <c r="A130" s="58"/>
      <c r="B130" s="60"/>
      <c r="C130" s="64"/>
      <c r="D130" s="8" t="s">
        <v>396</v>
      </c>
      <c r="E130" s="47"/>
      <c r="F130" s="11"/>
      <c r="G130" s="8">
        <f>IFERROR(VLOOKUP(F130,Šifranti!$F$49:$G$152,2,FALSE),0)</f>
        <v>0</v>
      </c>
      <c r="H130" s="43">
        <f>H126</f>
        <v>0</v>
      </c>
      <c r="I130" s="33"/>
      <c r="J130" s="50">
        <v>0.5</v>
      </c>
      <c r="K130" s="32">
        <f>IF(H130*I130*J130*C126 &lt;= 2000,H130*I130*J130*C126,2000)</f>
        <v>0</v>
      </c>
      <c r="L130" s="32">
        <f t="shared" si="5"/>
        <v>0</v>
      </c>
      <c r="M130"/>
      <c r="N130"/>
    </row>
    <row r="131" spans="1:14" ht="22.95" customHeight="1" x14ac:dyDescent="0.25">
      <c r="A131" s="58"/>
      <c r="B131" s="60"/>
      <c r="C131" s="64"/>
      <c r="D131" s="8" t="s">
        <v>397</v>
      </c>
      <c r="E131" s="47"/>
      <c r="F131" s="11"/>
      <c r="G131" s="8">
        <f>IFERROR(VLOOKUP(F131,Šifranti!$F$49:$G$152,2,FALSE),0)</f>
        <v>0</v>
      </c>
      <c r="H131" s="43">
        <f>H126</f>
        <v>0</v>
      </c>
      <c r="I131" s="33"/>
      <c r="J131" s="50">
        <v>0.5</v>
      </c>
      <c r="K131" s="32">
        <f>IF(H131*I131*J131*C126 &lt;= 2000,H131*I131*J131*C126,2000)</f>
        <v>0</v>
      </c>
      <c r="L131" s="32">
        <f t="shared" si="5"/>
        <v>0</v>
      </c>
      <c r="M131"/>
      <c r="N131"/>
    </row>
    <row r="132" spans="1:14" ht="22.95" customHeight="1" x14ac:dyDescent="0.25">
      <c r="A132" s="57">
        <v>44835</v>
      </c>
      <c r="B132" s="59"/>
      <c r="C132" s="63">
        <f>IF(B132&gt;3044,B132-3044,0)</f>
        <v>0</v>
      </c>
      <c r="D132" s="15" t="s">
        <v>382</v>
      </c>
      <c r="E132" s="47"/>
      <c r="F132" s="11"/>
      <c r="G132" s="8">
        <f>IFERROR(VLOOKUP(F132,Šifranti!$F$5:$G$48,2,FALSE),0)</f>
        <v>0</v>
      </c>
      <c r="H132" s="44"/>
      <c r="I132" s="33"/>
      <c r="J132" s="50">
        <v>1.01</v>
      </c>
      <c r="K132" s="32">
        <f>IF(H132*I132*J132*C132 &lt;= 2000,H132*I132*J132*C132,2000)</f>
        <v>0</v>
      </c>
      <c r="L132" s="32">
        <f t="shared" si="5"/>
        <v>0</v>
      </c>
      <c r="M132"/>
      <c r="N132"/>
    </row>
    <row r="133" spans="1:14" ht="22.95" customHeight="1" x14ac:dyDescent="0.25">
      <c r="A133" s="58"/>
      <c r="B133" s="60"/>
      <c r="C133" s="64"/>
      <c r="D133" s="15" t="s">
        <v>383</v>
      </c>
      <c r="E133" s="47"/>
      <c r="F133" s="11"/>
      <c r="G133" s="8">
        <f>IFERROR(VLOOKUP(F133,Šifranti!$F$5:$G$48,2,FALSE),0)</f>
        <v>0</v>
      </c>
      <c r="H133" s="43">
        <f>H132</f>
        <v>0</v>
      </c>
      <c r="I133" s="33"/>
      <c r="J133" s="50">
        <v>1.01</v>
      </c>
      <c r="K133" s="32">
        <f>IF(H133*I133*J133*C132 &lt;= 2000,H133*I133*J133*C132,2000)</f>
        <v>0</v>
      </c>
      <c r="L133" s="32">
        <f t="shared" si="5"/>
        <v>0</v>
      </c>
      <c r="M133"/>
      <c r="N133"/>
    </row>
    <row r="134" spans="1:14" ht="22.95" customHeight="1" x14ac:dyDescent="0.25">
      <c r="A134" s="58"/>
      <c r="B134" s="60"/>
      <c r="C134" s="64"/>
      <c r="D134" s="8" t="s">
        <v>368</v>
      </c>
      <c r="E134" s="47"/>
      <c r="F134" s="11"/>
      <c r="G134" s="8">
        <f>IFERROR(VLOOKUP(F134,Šifranti!$F$49:$G$152,2,FALSE),0)</f>
        <v>0</v>
      </c>
      <c r="H134" s="43">
        <f>H132</f>
        <v>0</v>
      </c>
      <c r="I134" s="33"/>
      <c r="J134" s="50">
        <v>0.5</v>
      </c>
      <c r="K134" s="32">
        <f>IF(H134*I134*J134*C132 &lt;= 2000,H134*I134*J134*C132,2000)</f>
        <v>0</v>
      </c>
      <c r="L134" s="32">
        <f t="shared" si="5"/>
        <v>0</v>
      </c>
      <c r="M134"/>
      <c r="N134"/>
    </row>
    <row r="135" spans="1:14" ht="22.95" customHeight="1" x14ac:dyDescent="0.25">
      <c r="A135" s="58"/>
      <c r="B135" s="60"/>
      <c r="C135" s="64"/>
      <c r="D135" s="8" t="s">
        <v>369</v>
      </c>
      <c r="E135" s="47"/>
      <c r="F135" s="11"/>
      <c r="G135" s="8">
        <f>IFERROR(VLOOKUP(F135,Šifranti!$F$49:$G$152,2,FALSE),0)</f>
        <v>0</v>
      </c>
      <c r="H135" s="43">
        <f>H132</f>
        <v>0</v>
      </c>
      <c r="I135" s="33"/>
      <c r="J135" s="50">
        <v>0.5</v>
      </c>
      <c r="K135" s="32">
        <f>IF(H135*I135*J135*C132 &lt;= 2000,H135*I135*J135*C132,2000)</f>
        <v>0</v>
      </c>
      <c r="L135" s="32">
        <f t="shared" si="5"/>
        <v>0</v>
      </c>
      <c r="M135"/>
      <c r="N135"/>
    </row>
    <row r="136" spans="1:14" ht="81" customHeight="1" x14ac:dyDescent="0.25">
      <c r="A136" s="58"/>
      <c r="B136" s="60"/>
      <c r="C136" s="64"/>
      <c r="D136" s="8" t="s">
        <v>396</v>
      </c>
      <c r="E136" s="47"/>
      <c r="F136" s="11"/>
      <c r="G136" s="8">
        <f>IFERROR(VLOOKUP(F136,Šifranti!$F$49:$G$152,2,FALSE),0)</f>
        <v>0</v>
      </c>
      <c r="H136" s="43">
        <f>H132</f>
        <v>0</v>
      </c>
      <c r="I136" s="33"/>
      <c r="J136" s="50">
        <v>0.5</v>
      </c>
      <c r="K136" s="32">
        <f>IF(H136*I136*J136*C132 &lt;= 2000,H136*I136*J136*C132,2000)</f>
        <v>0</v>
      </c>
      <c r="L136" s="32">
        <f t="shared" si="5"/>
        <v>0</v>
      </c>
      <c r="M136"/>
      <c r="N136"/>
    </row>
    <row r="137" spans="1:14" ht="22.95" customHeight="1" x14ac:dyDescent="0.25">
      <c r="A137" s="58"/>
      <c r="B137" s="60"/>
      <c r="C137" s="64"/>
      <c r="D137" s="8" t="s">
        <v>397</v>
      </c>
      <c r="E137" s="47"/>
      <c r="F137" s="11"/>
      <c r="G137" s="8">
        <f>IFERROR(VLOOKUP(F137,Šifranti!$F$49:$G$152,2,FALSE),0)</f>
        <v>0</v>
      </c>
      <c r="H137" s="43">
        <f>H132</f>
        <v>0</v>
      </c>
      <c r="I137" s="33"/>
      <c r="J137" s="50">
        <v>0.5</v>
      </c>
      <c r="K137" s="32">
        <f>IF(H137*I137*J137*C132 &lt;= 2000,H137*I137*J137*C132,2000)</f>
        <v>0</v>
      </c>
      <c r="L137" s="32">
        <f t="shared" si="5"/>
        <v>0</v>
      </c>
      <c r="M137"/>
      <c r="N137"/>
    </row>
    <row r="138" spans="1:14" ht="22.95" customHeight="1" x14ac:dyDescent="0.25">
      <c r="A138" s="57">
        <v>44866</v>
      </c>
      <c r="B138" s="59"/>
      <c r="C138" s="63">
        <f>IF(B138&gt;3044,B138-3044,0)</f>
        <v>0</v>
      </c>
      <c r="D138" s="15" t="s">
        <v>382</v>
      </c>
      <c r="E138" s="47"/>
      <c r="F138" s="11"/>
      <c r="G138" s="8">
        <f>IFERROR(VLOOKUP(F138,Šifranti!$F$5:$G$48,2,FALSE),0)</f>
        <v>0</v>
      </c>
      <c r="H138" s="44"/>
      <c r="I138" s="33"/>
      <c r="J138" s="50">
        <v>1.01</v>
      </c>
      <c r="K138" s="32">
        <f>IF(H138*I138*J138*C138 &lt;= 2000,H138*I138*J138*C138,2000)</f>
        <v>0</v>
      </c>
      <c r="L138" s="32">
        <f t="shared" si="5"/>
        <v>0</v>
      </c>
      <c r="M138"/>
      <c r="N138"/>
    </row>
    <row r="139" spans="1:14" ht="22.95" customHeight="1" x14ac:dyDescent="0.25">
      <c r="A139" s="58"/>
      <c r="B139" s="60"/>
      <c r="C139" s="64"/>
      <c r="D139" s="15" t="s">
        <v>383</v>
      </c>
      <c r="E139" s="47"/>
      <c r="F139" s="11"/>
      <c r="G139" s="8">
        <f>IFERROR(VLOOKUP(F139,Šifranti!$F$5:$G$48,2,FALSE),0)</f>
        <v>0</v>
      </c>
      <c r="H139" s="43">
        <f>H138</f>
        <v>0</v>
      </c>
      <c r="I139" s="33"/>
      <c r="J139" s="50">
        <v>1.01</v>
      </c>
      <c r="K139" s="32">
        <f>IF(H139*I139*J139*C138 &lt;= 2000,H139*I139*J139*C138,2000)</f>
        <v>0</v>
      </c>
      <c r="L139" s="32">
        <f t="shared" si="5"/>
        <v>0</v>
      </c>
      <c r="M139"/>
      <c r="N139"/>
    </row>
    <row r="140" spans="1:14" ht="22.95" customHeight="1" x14ac:dyDescent="0.25">
      <c r="A140" s="58"/>
      <c r="B140" s="60"/>
      <c r="C140" s="64"/>
      <c r="D140" s="8" t="s">
        <v>368</v>
      </c>
      <c r="E140" s="47"/>
      <c r="F140" s="11"/>
      <c r="G140" s="8">
        <f>IFERROR(VLOOKUP(F140,Šifranti!$F$49:$G$152,2,FALSE),0)</f>
        <v>0</v>
      </c>
      <c r="H140" s="43">
        <f>H138</f>
        <v>0</v>
      </c>
      <c r="I140" s="33"/>
      <c r="J140" s="50">
        <v>0.5</v>
      </c>
      <c r="K140" s="32">
        <f>IF(H140*I140*J140*C138 &lt;= 2000,H140*I140*J140*C138,2000)</f>
        <v>0</v>
      </c>
      <c r="L140" s="32">
        <f t="shared" si="5"/>
        <v>0</v>
      </c>
      <c r="M140"/>
      <c r="N140"/>
    </row>
    <row r="141" spans="1:14" ht="22.95" customHeight="1" x14ac:dyDescent="0.25">
      <c r="A141" s="58"/>
      <c r="B141" s="60"/>
      <c r="C141" s="64"/>
      <c r="D141" s="8" t="s">
        <v>369</v>
      </c>
      <c r="E141" s="47"/>
      <c r="F141" s="11"/>
      <c r="G141" s="8">
        <f>IFERROR(VLOOKUP(F141,Šifranti!$F$49:$G$152,2,FALSE),0)</f>
        <v>0</v>
      </c>
      <c r="H141" s="43">
        <f>H138</f>
        <v>0</v>
      </c>
      <c r="I141" s="33"/>
      <c r="J141" s="50">
        <v>0.5</v>
      </c>
      <c r="K141" s="32">
        <f>IF(H141*I141*J141*C138 &lt;= 2000,H141*I141*J141*C138,2000)</f>
        <v>0</v>
      </c>
      <c r="L141" s="32">
        <f t="shared" si="5"/>
        <v>0</v>
      </c>
      <c r="M141"/>
      <c r="N141"/>
    </row>
    <row r="142" spans="1:14" ht="22.95" customHeight="1" x14ac:dyDescent="0.25">
      <c r="A142" s="58"/>
      <c r="B142" s="60"/>
      <c r="C142" s="64"/>
      <c r="D142" s="8" t="s">
        <v>396</v>
      </c>
      <c r="E142" s="47"/>
      <c r="F142" s="11"/>
      <c r="G142" s="8">
        <f>IFERROR(VLOOKUP(F142,Šifranti!$F$49:$G$152,2,FALSE),0)</f>
        <v>0</v>
      </c>
      <c r="H142" s="43">
        <f>H138</f>
        <v>0</v>
      </c>
      <c r="I142" s="33"/>
      <c r="J142" s="50">
        <v>0.5</v>
      </c>
      <c r="K142" s="32">
        <f>IF(H142*I142*J142*C138 &lt;= 2000,H142*I142*J142*C138,2000)</f>
        <v>0</v>
      </c>
      <c r="L142" s="32">
        <f t="shared" si="5"/>
        <v>0</v>
      </c>
      <c r="M142"/>
      <c r="N142"/>
    </row>
    <row r="143" spans="1:14" ht="22.95" customHeight="1" x14ac:dyDescent="0.25">
      <c r="A143" s="58"/>
      <c r="B143" s="60"/>
      <c r="C143" s="64"/>
      <c r="D143" s="8" t="s">
        <v>397</v>
      </c>
      <c r="E143" s="47"/>
      <c r="F143" s="11"/>
      <c r="G143" s="8">
        <f>IFERROR(VLOOKUP(F143,Šifranti!$F$49:$G$152,2,FALSE),0)</f>
        <v>0</v>
      </c>
      <c r="H143" s="43">
        <f>H138</f>
        <v>0</v>
      </c>
      <c r="I143" s="33"/>
      <c r="J143" s="50">
        <v>0.5</v>
      </c>
      <c r="K143" s="32">
        <f>IF(H143*I143*J143*C138 &lt;= 2000,H143*I143*J143*C138,2000)</f>
        <v>0</v>
      </c>
      <c r="L143" s="32">
        <f t="shared" si="5"/>
        <v>0</v>
      </c>
      <c r="M143"/>
      <c r="N143"/>
    </row>
    <row r="144" spans="1:14" ht="22.95" customHeight="1" x14ac:dyDescent="0.25">
      <c r="A144" s="57">
        <v>44896</v>
      </c>
      <c r="B144" s="59"/>
      <c r="C144" s="63">
        <f>IF(B144&gt;3044,B144-3044,0)</f>
        <v>0</v>
      </c>
      <c r="D144" s="15" t="s">
        <v>382</v>
      </c>
      <c r="E144" s="47"/>
      <c r="F144" s="11"/>
      <c r="G144" s="8">
        <f>IFERROR(VLOOKUP(F144,Šifranti!$F$5:$G$48,2,FALSE),0)</f>
        <v>0</v>
      </c>
      <c r="H144" s="44"/>
      <c r="I144" s="33"/>
      <c r="J144" s="50">
        <v>1.01</v>
      </c>
      <c r="K144" s="32">
        <f>IF(H144*I144*J144*C144 &lt;= 2000,H144*I144*J144*C144,2000)</f>
        <v>0</v>
      </c>
      <c r="L144" s="32">
        <f t="shared" si="5"/>
        <v>0</v>
      </c>
      <c r="M144"/>
      <c r="N144"/>
    </row>
    <row r="145" spans="1:14" ht="22.95" customHeight="1" x14ac:dyDescent="0.25">
      <c r="A145" s="58"/>
      <c r="B145" s="60"/>
      <c r="C145" s="64"/>
      <c r="D145" s="15" t="s">
        <v>383</v>
      </c>
      <c r="E145" s="47"/>
      <c r="F145" s="11"/>
      <c r="G145" s="8">
        <f>IFERROR(VLOOKUP(F145,Šifranti!$F$5:$G$48,2,FALSE),0)</f>
        <v>0</v>
      </c>
      <c r="H145" s="43">
        <f>H144</f>
        <v>0</v>
      </c>
      <c r="I145" s="33"/>
      <c r="J145" s="50">
        <v>1.01</v>
      </c>
      <c r="K145" s="32">
        <f>IF(H145*I145*J145*C144 &lt;= 2000,H145*I145*J145*C144,2000)</f>
        <v>0</v>
      </c>
      <c r="L145" s="32">
        <f t="shared" si="5"/>
        <v>0</v>
      </c>
      <c r="M145"/>
      <c r="N145"/>
    </row>
    <row r="146" spans="1:14" ht="22.95" customHeight="1" x14ac:dyDescent="0.25">
      <c r="A146" s="58"/>
      <c r="B146" s="60"/>
      <c r="C146" s="64"/>
      <c r="D146" s="8" t="s">
        <v>368</v>
      </c>
      <c r="E146" s="47"/>
      <c r="F146" s="11"/>
      <c r="G146" s="8">
        <f>IFERROR(VLOOKUP(F146,Šifranti!$F$49:$G$152,2,FALSE),0)</f>
        <v>0</v>
      </c>
      <c r="H146" s="43">
        <f>H144</f>
        <v>0</v>
      </c>
      <c r="I146" s="33"/>
      <c r="J146" s="50">
        <v>0.5</v>
      </c>
      <c r="K146" s="32">
        <f>IF(H146*I146*J146*C144 &lt;= 2000,H146*I146*J146*C144,2000)</f>
        <v>0</v>
      </c>
      <c r="L146" s="32">
        <f t="shared" si="5"/>
        <v>0</v>
      </c>
      <c r="M146"/>
      <c r="N146"/>
    </row>
    <row r="147" spans="1:14" ht="22.95" customHeight="1" x14ac:dyDescent="0.25">
      <c r="A147" s="58"/>
      <c r="B147" s="60"/>
      <c r="C147" s="64"/>
      <c r="D147" s="8" t="s">
        <v>369</v>
      </c>
      <c r="E147" s="47"/>
      <c r="F147" s="11"/>
      <c r="G147" s="8">
        <f>IFERROR(VLOOKUP(F147,Šifranti!$F$49:$G$152,2,FALSE),0)</f>
        <v>0</v>
      </c>
      <c r="H147" s="43">
        <f>H144</f>
        <v>0</v>
      </c>
      <c r="I147" s="33"/>
      <c r="J147" s="50">
        <v>0.5</v>
      </c>
      <c r="K147" s="32">
        <f>IF(H147*I147*J147*C144 &lt;= 2000,H147*I147*J147*C144,2000)</f>
        <v>0</v>
      </c>
      <c r="L147" s="32">
        <f t="shared" si="5"/>
        <v>0</v>
      </c>
      <c r="M147"/>
      <c r="N147"/>
    </row>
    <row r="148" spans="1:14" ht="22.95" customHeight="1" x14ac:dyDescent="0.25">
      <c r="A148" s="58"/>
      <c r="B148" s="60"/>
      <c r="C148" s="64"/>
      <c r="D148" s="8" t="s">
        <v>396</v>
      </c>
      <c r="E148" s="47"/>
      <c r="F148" s="11"/>
      <c r="G148" s="8">
        <f>IFERROR(VLOOKUP(F148,Šifranti!$F$49:$G$152,2,FALSE),0)</f>
        <v>0</v>
      </c>
      <c r="H148" s="43">
        <f>H144</f>
        <v>0</v>
      </c>
      <c r="I148" s="33"/>
      <c r="J148" s="50">
        <v>0.5</v>
      </c>
      <c r="K148" s="32">
        <f>IF(H148*I148*J148*C144 &lt;= 2000,H148*I148*J148*C144,2000)</f>
        <v>0</v>
      </c>
      <c r="L148" s="32">
        <f t="shared" si="5"/>
        <v>0</v>
      </c>
      <c r="M148"/>
      <c r="N148"/>
    </row>
    <row r="149" spans="1:14" ht="22.95" customHeight="1" x14ac:dyDescent="0.25">
      <c r="A149" s="58"/>
      <c r="B149" s="60"/>
      <c r="C149" s="64"/>
      <c r="D149" s="8" t="s">
        <v>397</v>
      </c>
      <c r="E149" s="47"/>
      <c r="F149" s="11"/>
      <c r="G149" s="8">
        <f>IFERROR(VLOOKUP(F149,Šifranti!$F$49:$G$152,2,FALSE),0)</f>
        <v>0</v>
      </c>
      <c r="H149" s="43">
        <f>H144</f>
        <v>0</v>
      </c>
      <c r="I149" s="33"/>
      <c r="J149" s="50">
        <v>0.5</v>
      </c>
      <c r="K149" s="32">
        <f>IF(H149*I149*J149*C144 &lt;= 2000,H149*I149*J149*C144,2000)</f>
        <v>0</v>
      </c>
      <c r="L149" s="32">
        <f t="shared" si="5"/>
        <v>0</v>
      </c>
      <c r="M149"/>
      <c r="N149"/>
    </row>
    <row r="150" spans="1:14" ht="22.95" customHeight="1" x14ac:dyDescent="0.25">
      <c r="A150" s="34" t="s">
        <v>320</v>
      </c>
      <c r="B150" s="34"/>
      <c r="C150" s="7"/>
      <c r="D150" s="7"/>
      <c r="E150" s="7"/>
      <c r="F150" s="7"/>
      <c r="G150" s="7"/>
      <c r="H150" s="7"/>
      <c r="I150" s="7"/>
      <c r="J150" s="7"/>
      <c r="K150" s="32">
        <f>SUM(K126:K149)</f>
        <v>0</v>
      </c>
      <c r="L150" s="32">
        <f>SUM(L126:L149)</f>
        <v>0</v>
      </c>
      <c r="M150"/>
      <c r="N150"/>
    </row>
    <row r="151" spans="1:14" ht="22.95" customHeight="1" x14ac:dyDescent="0.25">
      <c r="A151"/>
      <c r="B151"/>
      <c r="C151"/>
      <c r="D151"/>
      <c r="E151"/>
      <c r="F151"/>
      <c r="G151"/>
      <c r="H151"/>
      <c r="I151"/>
      <c r="J151"/>
      <c r="K151"/>
      <c r="L151"/>
      <c r="M151"/>
      <c r="N151"/>
    </row>
    <row r="152" spans="1:14" ht="22.95" customHeight="1" x14ac:dyDescent="0.25">
      <c r="A152" s="26" t="s">
        <v>377</v>
      </c>
      <c r="B152" s="46"/>
      <c r="C152"/>
      <c r="D152"/>
      <c r="E152"/>
      <c r="F152"/>
      <c r="G152"/>
      <c r="H152"/>
      <c r="I152"/>
      <c r="J152"/>
      <c r="K152"/>
      <c r="L152"/>
      <c r="M152"/>
      <c r="N152"/>
    </row>
    <row r="153" spans="1:14" ht="52.2" customHeight="1" x14ac:dyDescent="0.25">
      <c r="A153" s="8" t="s">
        <v>11</v>
      </c>
      <c r="B153" s="8" t="s">
        <v>491</v>
      </c>
      <c r="C153" s="13" t="s">
        <v>412</v>
      </c>
      <c r="D153" s="8" t="s">
        <v>420</v>
      </c>
      <c r="E153" s="8" t="s">
        <v>8</v>
      </c>
      <c r="F153" s="8" t="s">
        <v>9</v>
      </c>
      <c r="G153" s="8" t="s">
        <v>10</v>
      </c>
      <c r="H153" s="8" t="s">
        <v>395</v>
      </c>
      <c r="I153" s="8" t="s">
        <v>372</v>
      </c>
      <c r="J153" s="8" t="s">
        <v>384</v>
      </c>
      <c r="K153" s="13" t="s">
        <v>381</v>
      </c>
      <c r="L153" s="13" t="s">
        <v>380</v>
      </c>
      <c r="M153"/>
      <c r="N153"/>
    </row>
    <row r="154" spans="1:14" ht="22.8" customHeight="1" x14ac:dyDescent="0.25">
      <c r="A154" s="9">
        <v>1</v>
      </c>
      <c r="B154" s="9">
        <v>2</v>
      </c>
      <c r="C154" s="9">
        <v>4</v>
      </c>
      <c r="D154" s="14">
        <v>6</v>
      </c>
      <c r="E154" s="9">
        <v>7</v>
      </c>
      <c r="F154" s="14">
        <v>8</v>
      </c>
      <c r="G154" s="9">
        <v>9</v>
      </c>
      <c r="H154" s="9">
        <v>10</v>
      </c>
      <c r="I154" s="9">
        <v>11</v>
      </c>
      <c r="J154" s="9">
        <v>12</v>
      </c>
      <c r="K154" s="9">
        <v>14</v>
      </c>
      <c r="L154" s="9">
        <v>15</v>
      </c>
      <c r="M154"/>
      <c r="N154"/>
    </row>
    <row r="155" spans="1:14" ht="22.8" customHeight="1" x14ac:dyDescent="0.25">
      <c r="A155" s="57">
        <v>44805</v>
      </c>
      <c r="B155" s="59"/>
      <c r="C155" s="63">
        <f>IF(B155&gt;3044,B155-3044,0)</f>
        <v>0</v>
      </c>
      <c r="D155" s="15" t="s">
        <v>382</v>
      </c>
      <c r="E155" s="47"/>
      <c r="F155" s="11"/>
      <c r="G155" s="8">
        <f>IFERROR(VLOOKUP(F155,Šifranti!$F$5:$G$48,2,FALSE),0)</f>
        <v>0</v>
      </c>
      <c r="H155" s="44"/>
      <c r="I155" s="33"/>
      <c r="J155" s="50">
        <v>1.01</v>
      </c>
      <c r="K155" s="32">
        <f>IF(H155*I155*J155*C155 &lt;= 2000,H155*I155*J155*C155,2000)</f>
        <v>0</v>
      </c>
      <c r="L155" s="32">
        <f t="shared" ref="L155:L178" si="6">K155*1.161</f>
        <v>0</v>
      </c>
      <c r="M155"/>
      <c r="N155"/>
    </row>
    <row r="156" spans="1:14" ht="22.8" customHeight="1" x14ac:dyDescent="0.25">
      <c r="A156" s="58"/>
      <c r="B156" s="60"/>
      <c r="C156" s="64"/>
      <c r="D156" s="15" t="s">
        <v>383</v>
      </c>
      <c r="E156" s="47"/>
      <c r="F156" s="11"/>
      <c r="G156" s="8">
        <f>IFERROR(VLOOKUP(F156,Šifranti!$F$5:$G$48,2,FALSE),0)</f>
        <v>0</v>
      </c>
      <c r="H156" s="43">
        <f>H155</f>
        <v>0</v>
      </c>
      <c r="I156" s="33"/>
      <c r="J156" s="50">
        <v>1.01</v>
      </c>
      <c r="K156" s="32">
        <f>IF(H156*I156*J156*C155 &lt;= 2000,H156*I156*J156*C155,2000)</f>
        <v>0</v>
      </c>
      <c r="L156" s="32">
        <f t="shared" si="6"/>
        <v>0</v>
      </c>
      <c r="M156"/>
      <c r="N156"/>
    </row>
    <row r="157" spans="1:14" ht="22.8" customHeight="1" x14ac:dyDescent="0.25">
      <c r="A157" s="58"/>
      <c r="B157" s="60"/>
      <c r="C157" s="64"/>
      <c r="D157" s="8" t="s">
        <v>368</v>
      </c>
      <c r="E157" s="47"/>
      <c r="F157" s="11"/>
      <c r="G157" s="8">
        <f>IFERROR(VLOOKUP(F157,Šifranti!$F$49:$G$152,2,FALSE),0)</f>
        <v>0</v>
      </c>
      <c r="H157" s="43">
        <f>H155</f>
        <v>0</v>
      </c>
      <c r="I157" s="33"/>
      <c r="J157" s="50">
        <v>0.5</v>
      </c>
      <c r="K157" s="32">
        <f>IF(H157*I157*J157*C155 &lt;= 2000,H157*I157*J157*C155,2000)</f>
        <v>0</v>
      </c>
      <c r="L157" s="32">
        <f t="shared" si="6"/>
        <v>0</v>
      </c>
      <c r="M157"/>
      <c r="N157"/>
    </row>
    <row r="158" spans="1:14" ht="22.8" customHeight="1" x14ac:dyDescent="0.25">
      <c r="A158" s="58"/>
      <c r="B158" s="60"/>
      <c r="C158" s="64"/>
      <c r="D158" s="8" t="s">
        <v>369</v>
      </c>
      <c r="E158" s="47"/>
      <c r="F158" s="11"/>
      <c r="G158" s="8">
        <f>IFERROR(VLOOKUP(F158,Šifranti!$F$49:$G$152,2,FALSE),0)</f>
        <v>0</v>
      </c>
      <c r="H158" s="43">
        <f>H155</f>
        <v>0</v>
      </c>
      <c r="I158" s="33"/>
      <c r="J158" s="50">
        <v>0.5</v>
      </c>
      <c r="K158" s="32">
        <f>IF(H158*I158*J158*C155 &lt;= 2000,H158*I158*J158*C155,2000)</f>
        <v>0</v>
      </c>
      <c r="L158" s="32">
        <f t="shared" si="6"/>
        <v>0</v>
      </c>
      <c r="M158"/>
      <c r="N158"/>
    </row>
    <row r="159" spans="1:14" ht="22.8" customHeight="1" x14ac:dyDescent="0.25">
      <c r="A159" s="58"/>
      <c r="B159" s="60"/>
      <c r="C159" s="64"/>
      <c r="D159" s="8" t="s">
        <v>396</v>
      </c>
      <c r="E159" s="47"/>
      <c r="F159" s="11"/>
      <c r="G159" s="8">
        <f>IFERROR(VLOOKUP(F159,Šifranti!$F$49:$G$152,2,FALSE),0)</f>
        <v>0</v>
      </c>
      <c r="H159" s="43">
        <f>H155</f>
        <v>0</v>
      </c>
      <c r="I159" s="33"/>
      <c r="J159" s="50">
        <v>0.5</v>
      </c>
      <c r="K159" s="32">
        <f>IF(H159*I159*J159*C155 &lt;= 2000,H159*I159*J159*C155,2000)</f>
        <v>0</v>
      </c>
      <c r="L159" s="32">
        <f t="shared" si="6"/>
        <v>0</v>
      </c>
      <c r="M159"/>
      <c r="N159"/>
    </row>
    <row r="160" spans="1:14" ht="22.8" customHeight="1" x14ac:dyDescent="0.25">
      <c r="A160" s="58"/>
      <c r="B160" s="60"/>
      <c r="C160" s="64"/>
      <c r="D160" s="8" t="s">
        <v>397</v>
      </c>
      <c r="E160" s="47"/>
      <c r="F160" s="11"/>
      <c r="G160" s="8">
        <f>IFERROR(VLOOKUP(F160,Šifranti!$F$49:$G$152,2,FALSE),0)</f>
        <v>0</v>
      </c>
      <c r="H160" s="43">
        <f>H155</f>
        <v>0</v>
      </c>
      <c r="I160" s="33"/>
      <c r="J160" s="50">
        <v>0.5</v>
      </c>
      <c r="K160" s="32">
        <f>IF(H160*I160*J160*C155 &lt;= 2000,H160*I160*J160*C155,2000)</f>
        <v>0</v>
      </c>
      <c r="L160" s="32">
        <f t="shared" si="6"/>
        <v>0</v>
      </c>
      <c r="M160"/>
      <c r="N160"/>
    </row>
    <row r="161" spans="1:14" ht="22.8" customHeight="1" x14ac:dyDescent="0.25">
      <c r="A161" s="57">
        <v>44835</v>
      </c>
      <c r="B161" s="59"/>
      <c r="C161" s="63">
        <f>IF(B161&gt;3044,B161-3044,0)</f>
        <v>0</v>
      </c>
      <c r="D161" s="15" t="s">
        <v>382</v>
      </c>
      <c r="E161" s="47"/>
      <c r="F161" s="11"/>
      <c r="G161" s="8">
        <f>IFERROR(VLOOKUP(F161,Šifranti!$F$5:$G$48,2,FALSE),0)</f>
        <v>0</v>
      </c>
      <c r="H161" s="44"/>
      <c r="I161" s="33"/>
      <c r="J161" s="50">
        <v>1.01</v>
      </c>
      <c r="K161" s="32">
        <f>IF(H161*I161*J161*C161 &lt;= 2000,H161*I161*J161*C161,2000)</f>
        <v>0</v>
      </c>
      <c r="L161" s="32">
        <f t="shared" si="6"/>
        <v>0</v>
      </c>
      <c r="M161"/>
      <c r="N161"/>
    </row>
    <row r="162" spans="1:14" ht="22.8" customHeight="1" x14ac:dyDescent="0.25">
      <c r="A162" s="58"/>
      <c r="B162" s="60"/>
      <c r="C162" s="64"/>
      <c r="D162" s="15" t="s">
        <v>383</v>
      </c>
      <c r="E162" s="47"/>
      <c r="F162" s="11"/>
      <c r="G162" s="8">
        <f>IFERROR(VLOOKUP(F162,Šifranti!$F$5:$G$48,2,FALSE),0)</f>
        <v>0</v>
      </c>
      <c r="H162" s="43">
        <f>H161</f>
        <v>0</v>
      </c>
      <c r="I162" s="33"/>
      <c r="J162" s="50">
        <v>1.01</v>
      </c>
      <c r="K162" s="32">
        <f>IF(H162*I162*J162*C161 &lt;= 2000,H162*I162*J162*C161,2000)</f>
        <v>0</v>
      </c>
      <c r="L162" s="32">
        <f t="shared" si="6"/>
        <v>0</v>
      </c>
      <c r="M162"/>
      <c r="N162"/>
    </row>
    <row r="163" spans="1:14" ht="22.95" customHeight="1" x14ac:dyDescent="0.25">
      <c r="A163" s="58"/>
      <c r="B163" s="60"/>
      <c r="C163" s="64"/>
      <c r="D163" s="8" t="s">
        <v>368</v>
      </c>
      <c r="E163" s="47"/>
      <c r="F163" s="11"/>
      <c r="G163" s="8">
        <f>IFERROR(VLOOKUP(F163,Šifranti!$F$49:$G$152,2,FALSE),0)</f>
        <v>0</v>
      </c>
      <c r="H163" s="43">
        <f>H161</f>
        <v>0</v>
      </c>
      <c r="I163" s="33"/>
      <c r="J163" s="50">
        <v>0.5</v>
      </c>
      <c r="K163" s="32">
        <f>IF(H163*I163*J163*C161 &lt;= 2000,H163*I163*J163*C161,2000)</f>
        <v>0</v>
      </c>
      <c r="L163" s="32">
        <f t="shared" si="6"/>
        <v>0</v>
      </c>
      <c r="M163"/>
      <c r="N163"/>
    </row>
    <row r="164" spans="1:14" ht="22.95" customHeight="1" x14ac:dyDescent="0.25">
      <c r="A164" s="58"/>
      <c r="B164" s="60"/>
      <c r="C164" s="64"/>
      <c r="D164" s="8" t="s">
        <v>369</v>
      </c>
      <c r="E164" s="47"/>
      <c r="F164" s="11"/>
      <c r="G164" s="8">
        <f>IFERROR(VLOOKUP(F164,Šifranti!$F$49:$G$152,2,FALSE),0)</f>
        <v>0</v>
      </c>
      <c r="H164" s="43">
        <f>H161</f>
        <v>0</v>
      </c>
      <c r="I164" s="33"/>
      <c r="J164" s="50">
        <v>0.5</v>
      </c>
      <c r="K164" s="32">
        <f>IF(H164*I164*J164*C161 &lt;= 2000,H164*I164*J164*C161,2000)</f>
        <v>0</v>
      </c>
      <c r="L164" s="32">
        <f t="shared" si="6"/>
        <v>0</v>
      </c>
      <c r="M164"/>
      <c r="N164"/>
    </row>
    <row r="165" spans="1:14" ht="22.95" customHeight="1" x14ac:dyDescent="0.25">
      <c r="A165" s="58"/>
      <c r="B165" s="60"/>
      <c r="C165" s="64"/>
      <c r="D165" s="8" t="s">
        <v>396</v>
      </c>
      <c r="E165" s="47"/>
      <c r="F165" s="11"/>
      <c r="G165" s="8">
        <f>IFERROR(VLOOKUP(F165,Šifranti!$F$49:$G$152,2,FALSE),0)</f>
        <v>0</v>
      </c>
      <c r="H165" s="43">
        <f>H161</f>
        <v>0</v>
      </c>
      <c r="I165" s="33"/>
      <c r="J165" s="50">
        <v>0.5</v>
      </c>
      <c r="K165" s="32">
        <f>IF(H165*I165*J165*C161 &lt;= 2000,H165*I165*J165*C161,2000)</f>
        <v>0</v>
      </c>
      <c r="L165" s="32">
        <f t="shared" si="6"/>
        <v>0</v>
      </c>
      <c r="M165"/>
      <c r="N165"/>
    </row>
    <row r="166" spans="1:14" ht="22.95" customHeight="1" x14ac:dyDescent="0.25">
      <c r="A166" s="58"/>
      <c r="B166" s="60"/>
      <c r="C166" s="64"/>
      <c r="D166" s="8" t="s">
        <v>397</v>
      </c>
      <c r="E166" s="47"/>
      <c r="F166" s="11"/>
      <c r="G166" s="8">
        <f>IFERROR(VLOOKUP(F166,Šifranti!$F$49:$G$152,2,FALSE),0)</f>
        <v>0</v>
      </c>
      <c r="H166" s="43">
        <f>H161</f>
        <v>0</v>
      </c>
      <c r="I166" s="33"/>
      <c r="J166" s="50">
        <v>0.5</v>
      </c>
      <c r="K166" s="32">
        <f>IF(H166*I166*J166*C161 &lt;= 2000,H166*I166*J166*C161,2000)</f>
        <v>0</v>
      </c>
      <c r="L166" s="32">
        <f t="shared" si="6"/>
        <v>0</v>
      </c>
      <c r="M166"/>
      <c r="N166"/>
    </row>
    <row r="167" spans="1:14" ht="22.95" customHeight="1" x14ac:dyDescent="0.25">
      <c r="A167" s="57">
        <v>44866</v>
      </c>
      <c r="B167" s="59"/>
      <c r="C167" s="63">
        <f>IF(B167&gt;3044,B167-3044,0)</f>
        <v>0</v>
      </c>
      <c r="D167" s="15" t="s">
        <v>382</v>
      </c>
      <c r="E167" s="47"/>
      <c r="F167" s="11"/>
      <c r="G167" s="8">
        <f>IFERROR(VLOOKUP(F167,Šifranti!$F$5:$G$48,2,FALSE),0)</f>
        <v>0</v>
      </c>
      <c r="H167" s="44"/>
      <c r="I167" s="33"/>
      <c r="J167" s="50">
        <v>1.01</v>
      </c>
      <c r="K167" s="32">
        <f>IF(H167*I167*J167*C167 &lt;= 2000,H167*I167*J167*C167,2000)</f>
        <v>0</v>
      </c>
      <c r="L167" s="32">
        <f t="shared" si="6"/>
        <v>0</v>
      </c>
      <c r="M167"/>
      <c r="N167"/>
    </row>
    <row r="168" spans="1:14" ht="22.95" customHeight="1" x14ac:dyDescent="0.25">
      <c r="A168" s="58"/>
      <c r="B168" s="60"/>
      <c r="C168" s="64"/>
      <c r="D168" s="15" t="s">
        <v>383</v>
      </c>
      <c r="E168" s="47"/>
      <c r="F168" s="11"/>
      <c r="G168" s="8">
        <f>IFERROR(VLOOKUP(F168,Šifranti!$F$5:$G$48,2,FALSE),0)</f>
        <v>0</v>
      </c>
      <c r="H168" s="43">
        <f>H167</f>
        <v>0</v>
      </c>
      <c r="I168" s="33"/>
      <c r="J168" s="50">
        <v>1.01</v>
      </c>
      <c r="K168" s="32">
        <f>IF(H168*I168*J168*C167 &lt;= 2000,H168*I168*J168*C167,2000)</f>
        <v>0</v>
      </c>
      <c r="L168" s="32">
        <f t="shared" si="6"/>
        <v>0</v>
      </c>
      <c r="M168"/>
      <c r="N168"/>
    </row>
    <row r="169" spans="1:14" ht="22.95" customHeight="1" x14ac:dyDescent="0.25">
      <c r="A169" s="58"/>
      <c r="B169" s="60"/>
      <c r="C169" s="64"/>
      <c r="D169" s="8" t="s">
        <v>368</v>
      </c>
      <c r="E169" s="47"/>
      <c r="F169" s="11"/>
      <c r="G169" s="8">
        <f>IFERROR(VLOOKUP(F169,Šifranti!$F$49:$G$152,2,FALSE),0)</f>
        <v>0</v>
      </c>
      <c r="H169" s="43">
        <f>H167</f>
        <v>0</v>
      </c>
      <c r="I169" s="33"/>
      <c r="J169" s="50">
        <v>0.5</v>
      </c>
      <c r="K169" s="32">
        <f>IF(H169*I169*J169*C167 &lt;= 2000,H169*I169*J169*C167,2000)</f>
        <v>0</v>
      </c>
      <c r="L169" s="32">
        <f t="shared" si="6"/>
        <v>0</v>
      </c>
      <c r="M169"/>
      <c r="N169"/>
    </row>
    <row r="170" spans="1:14" ht="22.95" customHeight="1" x14ac:dyDescent="0.25">
      <c r="A170" s="58"/>
      <c r="B170" s="60"/>
      <c r="C170" s="64"/>
      <c r="D170" s="8" t="s">
        <v>369</v>
      </c>
      <c r="E170" s="47"/>
      <c r="F170" s="11"/>
      <c r="G170" s="8">
        <f>IFERROR(VLOOKUP(F170,Šifranti!$F$49:$G$152,2,FALSE),0)</f>
        <v>0</v>
      </c>
      <c r="H170" s="43">
        <f>H167</f>
        <v>0</v>
      </c>
      <c r="I170" s="33"/>
      <c r="J170" s="50">
        <v>0.5</v>
      </c>
      <c r="K170" s="32">
        <f>IF(H170*I170*J170*C167 &lt;= 2000,H170*I170*J170*C167,2000)</f>
        <v>0</v>
      </c>
      <c r="L170" s="32">
        <f t="shared" si="6"/>
        <v>0</v>
      </c>
      <c r="M170"/>
      <c r="N170"/>
    </row>
    <row r="171" spans="1:14" ht="22.95" customHeight="1" x14ac:dyDescent="0.25">
      <c r="A171" s="58"/>
      <c r="B171" s="60"/>
      <c r="C171" s="64"/>
      <c r="D171" s="8" t="s">
        <v>396</v>
      </c>
      <c r="E171" s="47"/>
      <c r="F171" s="11"/>
      <c r="G171" s="8">
        <f>IFERROR(VLOOKUP(F171,Šifranti!$F$49:$G$152,2,FALSE),0)</f>
        <v>0</v>
      </c>
      <c r="H171" s="43">
        <f>H167</f>
        <v>0</v>
      </c>
      <c r="I171" s="33"/>
      <c r="J171" s="50">
        <v>0.5</v>
      </c>
      <c r="K171" s="32">
        <f>IF(H171*I171*J171*C167 &lt;= 2000,H171*I171*J171*C167,2000)</f>
        <v>0</v>
      </c>
      <c r="L171" s="32">
        <f t="shared" si="6"/>
        <v>0</v>
      </c>
      <c r="M171"/>
      <c r="N171"/>
    </row>
    <row r="172" spans="1:14" ht="22.95" customHeight="1" x14ac:dyDescent="0.25">
      <c r="A172" s="58"/>
      <c r="B172" s="60"/>
      <c r="C172" s="64"/>
      <c r="D172" s="8" t="s">
        <v>397</v>
      </c>
      <c r="E172" s="47"/>
      <c r="F172" s="11"/>
      <c r="G172" s="8">
        <f>IFERROR(VLOOKUP(F172,Šifranti!$F$49:$G$152,2,FALSE),0)</f>
        <v>0</v>
      </c>
      <c r="H172" s="43">
        <f>H167</f>
        <v>0</v>
      </c>
      <c r="I172" s="33"/>
      <c r="J172" s="50">
        <v>0.5</v>
      </c>
      <c r="K172" s="32">
        <f>IF(H172*I172*J172*C167 &lt;= 2000,H172*I172*J172*C167,2000)</f>
        <v>0</v>
      </c>
      <c r="L172" s="32">
        <f t="shared" si="6"/>
        <v>0</v>
      </c>
      <c r="M172"/>
      <c r="N172"/>
    </row>
    <row r="173" spans="1:14" ht="22.95" customHeight="1" x14ac:dyDescent="0.25">
      <c r="A173" s="57">
        <v>44896</v>
      </c>
      <c r="B173" s="59"/>
      <c r="C173" s="63">
        <f>IF(B173&gt;3044,B173-3044,0)</f>
        <v>0</v>
      </c>
      <c r="D173" s="15" t="s">
        <v>382</v>
      </c>
      <c r="E173" s="47"/>
      <c r="F173" s="11"/>
      <c r="G173" s="8">
        <f>IFERROR(VLOOKUP(F173,Šifranti!$F$5:$G$48,2,FALSE),0)</f>
        <v>0</v>
      </c>
      <c r="H173" s="44"/>
      <c r="I173" s="33">
        <v>1</v>
      </c>
      <c r="J173" s="50">
        <v>1.01</v>
      </c>
      <c r="K173" s="32">
        <f>IF(H173*I173*J173*C173 &lt;= 2000,H173*I173*J173*C173,2000)</f>
        <v>0</v>
      </c>
      <c r="L173" s="32">
        <f t="shared" si="6"/>
        <v>0</v>
      </c>
      <c r="M173"/>
      <c r="N173"/>
    </row>
    <row r="174" spans="1:14" ht="22.95" customHeight="1" x14ac:dyDescent="0.25">
      <c r="A174" s="58"/>
      <c r="B174" s="60"/>
      <c r="C174" s="64"/>
      <c r="D174" s="15" t="s">
        <v>383</v>
      </c>
      <c r="E174" s="47"/>
      <c r="F174" s="11"/>
      <c r="G174" s="8">
        <f>IFERROR(VLOOKUP(F174,Šifranti!$F$5:$G$48,2,FALSE),0)</f>
        <v>0</v>
      </c>
      <c r="H174" s="43">
        <f>H173</f>
        <v>0</v>
      </c>
      <c r="I174" s="33"/>
      <c r="J174" s="50">
        <v>1.01</v>
      </c>
      <c r="K174" s="32">
        <f>IF(H174*I174*J174*C173 &lt;= 2000,H174*I174*J174*C173,2000)</f>
        <v>0</v>
      </c>
      <c r="L174" s="32">
        <f t="shared" si="6"/>
        <v>0</v>
      </c>
      <c r="M174"/>
      <c r="N174"/>
    </row>
    <row r="175" spans="1:14" ht="22.95" customHeight="1" x14ac:dyDescent="0.25">
      <c r="A175" s="58"/>
      <c r="B175" s="60"/>
      <c r="C175" s="64"/>
      <c r="D175" s="8" t="s">
        <v>368</v>
      </c>
      <c r="E175" s="47"/>
      <c r="F175" s="11"/>
      <c r="G175" s="8">
        <f>IFERROR(VLOOKUP(F175,Šifranti!$F$49:$G$152,2,FALSE),0)</f>
        <v>0</v>
      </c>
      <c r="H175" s="43">
        <f>H173</f>
        <v>0</v>
      </c>
      <c r="I175" s="33">
        <v>1</v>
      </c>
      <c r="J175" s="50">
        <v>0.5</v>
      </c>
      <c r="K175" s="32">
        <f>IF(H175*I175*J175*C173 &lt;= 2000,H175*I175*J175*C173,2000)</f>
        <v>0</v>
      </c>
      <c r="L175" s="32">
        <f t="shared" si="6"/>
        <v>0</v>
      </c>
      <c r="M175"/>
      <c r="N175"/>
    </row>
    <row r="176" spans="1:14" ht="22.95" customHeight="1" x14ac:dyDescent="0.25">
      <c r="A176" s="58"/>
      <c r="B176" s="60"/>
      <c r="C176" s="64"/>
      <c r="D176" s="8" t="s">
        <v>369</v>
      </c>
      <c r="E176" s="47"/>
      <c r="F176" s="11"/>
      <c r="G176" s="8">
        <f>IFERROR(VLOOKUP(F176,Šifranti!$F$49:$G$152,2,FALSE),0)</f>
        <v>0</v>
      </c>
      <c r="H176" s="43">
        <f>H173</f>
        <v>0</v>
      </c>
      <c r="I176" s="33"/>
      <c r="J176" s="50">
        <v>0.5</v>
      </c>
      <c r="K176" s="32">
        <f>IF(H176*I176*J176*C173 &lt;= 2000,H176*I176*J176*C173,2000)</f>
        <v>0</v>
      </c>
      <c r="L176" s="32">
        <f t="shared" si="6"/>
        <v>0</v>
      </c>
      <c r="M176"/>
      <c r="N176"/>
    </row>
    <row r="177" spans="1:14" ht="22.95" customHeight="1" x14ac:dyDescent="0.25">
      <c r="A177" s="58"/>
      <c r="B177" s="60"/>
      <c r="C177" s="64"/>
      <c r="D177" s="8" t="s">
        <v>396</v>
      </c>
      <c r="E177" s="47"/>
      <c r="F177" s="11"/>
      <c r="G177" s="8">
        <f>IFERROR(VLOOKUP(F177,Šifranti!$F$49:$G$152,2,FALSE),0)</f>
        <v>0</v>
      </c>
      <c r="H177" s="43">
        <f>H173</f>
        <v>0</v>
      </c>
      <c r="I177" s="33"/>
      <c r="J177" s="50">
        <v>0.5</v>
      </c>
      <c r="K177" s="32">
        <f>IF(H177*I177*J177*C173 &lt;= 2000,H177*I177*J177*C173,2000)</f>
        <v>0</v>
      </c>
      <c r="L177" s="32">
        <f t="shared" si="6"/>
        <v>0</v>
      </c>
      <c r="M177"/>
      <c r="N177"/>
    </row>
    <row r="178" spans="1:14" ht="22.95" customHeight="1" x14ac:dyDescent="0.25">
      <c r="A178" s="58"/>
      <c r="B178" s="60"/>
      <c r="C178" s="64"/>
      <c r="D178" s="8" t="s">
        <v>397</v>
      </c>
      <c r="E178" s="47"/>
      <c r="F178" s="11"/>
      <c r="G178" s="8">
        <f>IFERROR(VLOOKUP(F178,Šifranti!$F$49:$G$152,2,FALSE),0)</f>
        <v>0</v>
      </c>
      <c r="H178" s="43">
        <f>H173</f>
        <v>0</v>
      </c>
      <c r="I178" s="33"/>
      <c r="J178" s="50">
        <v>0.5</v>
      </c>
      <c r="K178" s="32">
        <f>IF(H178*I178*J178*C173 &lt;= 2000,H178*I178*J178*C173,2000)</f>
        <v>0</v>
      </c>
      <c r="L178" s="32">
        <f t="shared" si="6"/>
        <v>0</v>
      </c>
      <c r="M178"/>
      <c r="N178"/>
    </row>
    <row r="179" spans="1:14" ht="22.95" customHeight="1" x14ac:dyDescent="0.25">
      <c r="A179" s="34" t="s">
        <v>320</v>
      </c>
      <c r="B179" s="34"/>
      <c r="C179" s="7"/>
      <c r="D179" s="7"/>
      <c r="E179" s="7"/>
      <c r="F179" s="7"/>
      <c r="G179" s="7"/>
      <c r="H179" s="7"/>
      <c r="I179" s="7"/>
      <c r="J179" s="7"/>
      <c r="K179" s="32">
        <f>SUM(K155:K178)</f>
        <v>0</v>
      </c>
      <c r="L179" s="32">
        <f>SUM(L155:L178)</f>
        <v>0</v>
      </c>
      <c r="M179"/>
      <c r="N179"/>
    </row>
    <row r="180" spans="1:14" ht="22.95" customHeight="1" x14ac:dyDescent="0.25">
      <c r="A180"/>
      <c r="B180"/>
      <c r="C180"/>
      <c r="D180"/>
      <c r="E180"/>
      <c r="F180"/>
      <c r="G180"/>
      <c r="H180"/>
      <c r="I180"/>
      <c r="J180"/>
      <c r="K180"/>
      <c r="L180"/>
      <c r="M180"/>
      <c r="N180"/>
    </row>
    <row r="181" spans="1:14" ht="22.95" customHeight="1" x14ac:dyDescent="0.25">
      <c r="A181"/>
      <c r="B181"/>
      <c r="C181"/>
      <c r="D181"/>
      <c r="E181"/>
      <c r="F181"/>
      <c r="G181"/>
      <c r="H181"/>
      <c r="I181"/>
      <c r="J181"/>
      <c r="K181"/>
      <c r="L181"/>
      <c r="M181"/>
      <c r="N181"/>
    </row>
    <row r="182" spans="1:14" ht="22.95" customHeight="1" x14ac:dyDescent="0.25">
      <c r="A182" s="68" t="s">
        <v>487</v>
      </c>
      <c r="B182" s="69"/>
      <c r="C182" s="70"/>
      <c r="D182"/>
      <c r="E182"/>
      <c r="F182"/>
      <c r="G182"/>
      <c r="H182"/>
      <c r="I182"/>
      <c r="J182"/>
      <c r="K182"/>
      <c r="L182"/>
      <c r="M182"/>
      <c r="N182"/>
    </row>
    <row r="183" spans="1:14" ht="40.950000000000003" customHeight="1" x14ac:dyDescent="0.25">
      <c r="A183" s="9" t="s">
        <v>450</v>
      </c>
      <c r="B183" s="13" t="s">
        <v>381</v>
      </c>
      <c r="C183" s="13" t="s">
        <v>380</v>
      </c>
      <c r="D183"/>
      <c r="E183"/>
      <c r="F183"/>
      <c r="G183"/>
      <c r="H183"/>
      <c r="I183"/>
      <c r="J183"/>
      <c r="K183"/>
      <c r="L183"/>
      <c r="M183"/>
      <c r="N183"/>
    </row>
    <row r="184" spans="1:14" ht="22.95" customHeight="1" x14ac:dyDescent="0.25">
      <c r="A184" s="8" t="s">
        <v>451</v>
      </c>
      <c r="B184" s="55">
        <f>K34</f>
        <v>0</v>
      </c>
      <c r="C184" s="55">
        <f>L34</f>
        <v>0</v>
      </c>
      <c r="D184"/>
      <c r="E184"/>
      <c r="F184"/>
      <c r="G184"/>
      <c r="H184"/>
      <c r="I184"/>
      <c r="J184"/>
      <c r="K184"/>
      <c r="L184"/>
      <c r="M184"/>
      <c r="N184"/>
    </row>
    <row r="185" spans="1:14" ht="22.95" customHeight="1" x14ac:dyDescent="0.25">
      <c r="A185" s="8" t="s">
        <v>452</v>
      </c>
      <c r="B185" s="55">
        <f>K63</f>
        <v>0</v>
      </c>
      <c r="C185" s="55">
        <f>L63</f>
        <v>0</v>
      </c>
      <c r="D185"/>
      <c r="E185"/>
      <c r="F185"/>
      <c r="G185"/>
      <c r="H185"/>
      <c r="I185"/>
      <c r="J185"/>
      <c r="K185"/>
      <c r="L185"/>
      <c r="M185"/>
      <c r="N185"/>
    </row>
    <row r="186" spans="1:14" ht="22.95" customHeight="1" x14ac:dyDescent="0.25">
      <c r="A186" s="8" t="s">
        <v>453</v>
      </c>
      <c r="B186" s="55">
        <f>K92</f>
        <v>0</v>
      </c>
      <c r="C186" s="55">
        <f>L92</f>
        <v>0</v>
      </c>
      <c r="D186"/>
      <c r="E186"/>
      <c r="F186"/>
      <c r="G186"/>
      <c r="H186"/>
      <c r="I186"/>
      <c r="J186"/>
      <c r="K186"/>
      <c r="L186"/>
      <c r="M186"/>
      <c r="N186"/>
    </row>
    <row r="187" spans="1:14" ht="22.95" customHeight="1" x14ac:dyDescent="0.25">
      <c r="A187" s="8" t="s">
        <v>454</v>
      </c>
      <c r="B187" s="55">
        <f>K121</f>
        <v>0</v>
      </c>
      <c r="C187" s="55">
        <f>L121</f>
        <v>0</v>
      </c>
      <c r="D187"/>
      <c r="E187"/>
      <c r="F187"/>
      <c r="G187"/>
      <c r="H187"/>
      <c r="I187"/>
      <c r="J187"/>
      <c r="K187"/>
      <c r="L187"/>
      <c r="M187"/>
      <c r="N187"/>
    </row>
    <row r="188" spans="1:14" ht="22.95" customHeight="1" x14ac:dyDescent="0.25">
      <c r="A188" s="8" t="s">
        <v>455</v>
      </c>
      <c r="B188" s="55">
        <f>K150</f>
        <v>0</v>
      </c>
      <c r="C188" s="55">
        <f>L150</f>
        <v>0</v>
      </c>
      <c r="D188"/>
      <c r="E188"/>
      <c r="F188"/>
      <c r="G188"/>
      <c r="H188"/>
      <c r="I188"/>
      <c r="J188"/>
      <c r="K188"/>
      <c r="L188"/>
      <c r="M188"/>
      <c r="N188"/>
    </row>
    <row r="189" spans="1:14" ht="22.95" customHeight="1" x14ac:dyDescent="0.25">
      <c r="A189" s="8" t="s">
        <v>456</v>
      </c>
      <c r="B189" s="55">
        <f>K179</f>
        <v>0</v>
      </c>
      <c r="C189" s="55">
        <f>L179</f>
        <v>0</v>
      </c>
      <c r="D189"/>
      <c r="E189"/>
      <c r="F189"/>
      <c r="G189"/>
      <c r="H189"/>
      <c r="I189"/>
      <c r="J189"/>
      <c r="K189"/>
      <c r="L189"/>
      <c r="M189"/>
      <c r="N189"/>
    </row>
    <row r="190" spans="1:14" ht="22.95" customHeight="1" x14ac:dyDescent="0.25">
      <c r="A190" s="8" t="s">
        <v>486</v>
      </c>
      <c r="B190" s="56">
        <f>SUM(B184:B189)</f>
        <v>0</v>
      </c>
      <c r="C190" s="56">
        <f>SUM(C184:C189)</f>
        <v>0</v>
      </c>
      <c r="D190"/>
      <c r="E190"/>
      <c r="F190"/>
      <c r="G190"/>
      <c r="H190"/>
      <c r="I190"/>
      <c r="J190"/>
      <c r="K190"/>
      <c r="L190"/>
      <c r="M190"/>
      <c r="N190"/>
    </row>
    <row r="191" spans="1:14" ht="23.4" customHeight="1" x14ac:dyDescent="0.25">
      <c r="A191"/>
      <c r="B191"/>
      <c r="C191"/>
      <c r="D191"/>
      <c r="E191"/>
      <c r="F191"/>
      <c r="G191"/>
      <c r="H191"/>
      <c r="I191"/>
      <c r="J191"/>
      <c r="K191"/>
      <c r="L191"/>
      <c r="M191"/>
      <c r="N191"/>
    </row>
    <row r="192" spans="1:14" ht="22.95" customHeight="1" x14ac:dyDescent="0.25">
      <c r="A192"/>
      <c r="B192"/>
      <c r="C192"/>
      <c r="D192"/>
      <c r="E192"/>
      <c r="F192"/>
      <c r="G192"/>
      <c r="H192"/>
      <c r="I192"/>
      <c r="J192"/>
      <c r="K192"/>
      <c r="L192"/>
      <c r="M192"/>
      <c r="N192"/>
    </row>
    <row r="193" spans="1:14" ht="22.95" customHeight="1" x14ac:dyDescent="0.25">
      <c r="A193"/>
      <c r="B193"/>
      <c r="C193"/>
      <c r="D193"/>
      <c r="E193"/>
      <c r="F193"/>
      <c r="G193"/>
      <c r="H193"/>
      <c r="I193"/>
      <c r="J193"/>
      <c r="K193"/>
      <c r="L193"/>
      <c r="M193"/>
      <c r="N193"/>
    </row>
    <row r="194" spans="1:14" ht="22.95" customHeight="1" x14ac:dyDescent="0.25">
      <c r="A194"/>
      <c r="B194"/>
      <c r="C194"/>
      <c r="D194"/>
      <c r="E194"/>
      <c r="F194"/>
      <c r="G194"/>
      <c r="H194"/>
      <c r="I194"/>
      <c r="J194"/>
      <c r="K194"/>
      <c r="L194"/>
      <c r="M194"/>
      <c r="N194"/>
    </row>
    <row r="195" spans="1:14" ht="22.95" customHeight="1" x14ac:dyDescent="0.25">
      <c r="A195"/>
      <c r="B195"/>
      <c r="C195"/>
      <c r="D195"/>
      <c r="E195"/>
      <c r="F195"/>
      <c r="G195"/>
      <c r="H195"/>
      <c r="I195"/>
      <c r="J195"/>
      <c r="K195"/>
      <c r="L195"/>
      <c r="M195"/>
      <c r="N195"/>
    </row>
    <row r="196" spans="1:14" ht="22.95" customHeight="1" x14ac:dyDescent="0.25">
      <c r="A196"/>
      <c r="B196"/>
      <c r="C196"/>
      <c r="D196"/>
      <c r="E196"/>
      <c r="F196"/>
      <c r="G196"/>
      <c r="H196"/>
      <c r="I196"/>
      <c r="J196"/>
      <c r="K196"/>
      <c r="L196"/>
      <c r="M196"/>
      <c r="N196"/>
    </row>
    <row r="197" spans="1:14" ht="25.35" customHeight="1" x14ac:dyDescent="0.25">
      <c r="A197"/>
      <c r="B197"/>
      <c r="C197"/>
      <c r="D197"/>
      <c r="E197"/>
      <c r="F197"/>
      <c r="G197"/>
      <c r="H197"/>
      <c r="I197"/>
      <c r="J197"/>
      <c r="K197"/>
      <c r="L197"/>
      <c r="M197"/>
      <c r="N197"/>
    </row>
    <row r="198" spans="1:14" ht="21" customHeight="1" x14ac:dyDescent="0.25">
      <c r="A198"/>
      <c r="B198"/>
      <c r="C198"/>
      <c r="D198"/>
      <c r="E198"/>
      <c r="F198"/>
      <c r="G198"/>
      <c r="H198"/>
      <c r="I198"/>
      <c r="J198"/>
      <c r="K198"/>
      <c r="L198"/>
      <c r="M198"/>
      <c r="N198"/>
    </row>
    <row r="199" spans="1:14" ht="20.25" customHeight="1" x14ac:dyDescent="0.25">
      <c r="A199"/>
      <c r="B199"/>
      <c r="C199"/>
      <c r="D199"/>
      <c r="E199"/>
      <c r="F199"/>
      <c r="G199"/>
      <c r="H199"/>
      <c r="I199"/>
      <c r="J199"/>
      <c r="K199"/>
      <c r="L199"/>
      <c r="M199"/>
      <c r="N199"/>
    </row>
    <row r="200" spans="1:14" ht="81" customHeight="1" x14ac:dyDescent="0.25">
      <c r="A200"/>
      <c r="B200"/>
      <c r="C200"/>
      <c r="D200"/>
      <c r="E200"/>
      <c r="F200"/>
      <c r="G200"/>
      <c r="H200"/>
      <c r="I200"/>
      <c r="J200"/>
      <c r="K200"/>
      <c r="L200"/>
      <c r="M200"/>
      <c r="N200"/>
    </row>
    <row r="201" spans="1:14" ht="22.95" customHeight="1" x14ac:dyDescent="0.25">
      <c r="A201"/>
      <c r="B201"/>
      <c r="C201"/>
      <c r="D201"/>
      <c r="E201"/>
      <c r="F201"/>
      <c r="G201"/>
      <c r="H201"/>
      <c r="I201"/>
      <c r="J201"/>
      <c r="K201"/>
      <c r="L201"/>
      <c r="M201"/>
      <c r="N201"/>
    </row>
    <row r="202" spans="1:14" ht="22.95" customHeight="1" x14ac:dyDescent="0.25">
      <c r="A202"/>
      <c r="B202"/>
      <c r="C202"/>
      <c r="D202"/>
      <c r="E202"/>
      <c r="F202"/>
      <c r="G202"/>
      <c r="H202"/>
      <c r="I202"/>
      <c r="J202"/>
      <c r="K202"/>
      <c r="L202"/>
      <c r="M202"/>
      <c r="N202"/>
    </row>
    <row r="203" spans="1:14" ht="22.95" customHeight="1" x14ac:dyDescent="0.25">
      <c r="A203"/>
      <c r="B203"/>
      <c r="C203"/>
      <c r="D203"/>
      <c r="E203"/>
      <c r="F203"/>
      <c r="G203"/>
      <c r="H203"/>
      <c r="I203"/>
      <c r="J203"/>
      <c r="K203"/>
      <c r="L203"/>
      <c r="M203"/>
      <c r="N203"/>
    </row>
    <row r="204" spans="1:14" ht="22.95" customHeight="1" x14ac:dyDescent="0.25">
      <c r="A204"/>
      <c r="B204"/>
      <c r="C204"/>
      <c r="D204"/>
      <c r="E204"/>
      <c r="F204"/>
      <c r="G204"/>
      <c r="H204"/>
      <c r="I204"/>
      <c r="J204"/>
      <c r="K204"/>
      <c r="L204"/>
      <c r="M204"/>
      <c r="N204"/>
    </row>
    <row r="205" spans="1:14" ht="22.95" customHeight="1" x14ac:dyDescent="0.25">
      <c r="A205"/>
      <c r="B205"/>
      <c r="C205"/>
      <c r="D205"/>
      <c r="E205"/>
      <c r="F205"/>
      <c r="G205"/>
      <c r="H205"/>
      <c r="I205"/>
      <c r="J205"/>
      <c r="K205"/>
      <c r="L205"/>
      <c r="M205"/>
      <c r="N205"/>
    </row>
    <row r="206" spans="1:14" ht="22.95" customHeight="1" x14ac:dyDescent="0.25">
      <c r="A206"/>
      <c r="B206"/>
      <c r="C206"/>
      <c r="D206"/>
      <c r="E206"/>
      <c r="F206"/>
      <c r="G206"/>
      <c r="H206"/>
      <c r="I206"/>
      <c r="J206"/>
      <c r="K206"/>
      <c r="L206"/>
      <c r="M206"/>
      <c r="N206"/>
    </row>
    <row r="207" spans="1:14" ht="22.95" customHeight="1" x14ac:dyDescent="0.25">
      <c r="A207"/>
      <c r="B207"/>
      <c r="C207"/>
      <c r="D207"/>
      <c r="E207"/>
      <c r="F207"/>
      <c r="G207"/>
      <c r="H207"/>
      <c r="I207"/>
      <c r="J207"/>
      <c r="K207"/>
      <c r="L207"/>
      <c r="M207"/>
      <c r="N207"/>
    </row>
    <row r="208" spans="1:14" ht="22.95" customHeight="1" x14ac:dyDescent="0.25">
      <c r="A208"/>
      <c r="B208"/>
      <c r="C208"/>
      <c r="D208"/>
      <c r="E208"/>
      <c r="F208"/>
      <c r="G208"/>
      <c r="H208"/>
      <c r="I208"/>
      <c r="J208"/>
      <c r="K208"/>
      <c r="L208"/>
      <c r="M208"/>
      <c r="N208"/>
    </row>
    <row r="209" spans="1:14" ht="22.95" customHeight="1" x14ac:dyDescent="0.25">
      <c r="A209"/>
      <c r="B209"/>
      <c r="C209"/>
      <c r="D209"/>
      <c r="E209"/>
      <c r="F209"/>
      <c r="G209"/>
      <c r="H209"/>
      <c r="I209"/>
      <c r="J209"/>
      <c r="K209"/>
      <c r="L209"/>
      <c r="M209"/>
      <c r="N209"/>
    </row>
    <row r="210" spans="1:14" ht="22.95" customHeight="1" x14ac:dyDescent="0.25">
      <c r="A210"/>
      <c r="B210"/>
      <c r="C210"/>
      <c r="D210"/>
      <c r="E210"/>
      <c r="F210"/>
      <c r="G210"/>
      <c r="H210"/>
      <c r="I210"/>
      <c r="J210"/>
      <c r="K210"/>
      <c r="L210"/>
      <c r="M210"/>
      <c r="N210"/>
    </row>
    <row r="211" spans="1:14" ht="22.95" customHeight="1" x14ac:dyDescent="0.25">
      <c r="A211"/>
      <c r="B211"/>
      <c r="C211"/>
      <c r="D211"/>
      <c r="E211"/>
      <c r="F211"/>
      <c r="G211"/>
      <c r="H211"/>
      <c r="I211"/>
      <c r="J211"/>
      <c r="K211"/>
      <c r="L211"/>
      <c r="M211"/>
      <c r="N211"/>
    </row>
    <row r="212" spans="1:14" ht="22.95" customHeight="1" x14ac:dyDescent="0.25">
      <c r="A212"/>
      <c r="B212"/>
      <c r="C212"/>
      <c r="D212"/>
      <c r="E212"/>
      <c r="F212"/>
      <c r="G212"/>
      <c r="H212"/>
      <c r="I212"/>
      <c r="J212"/>
      <c r="K212"/>
      <c r="L212"/>
      <c r="M212"/>
      <c r="N212"/>
    </row>
    <row r="213" spans="1:14" ht="22.95" customHeight="1" x14ac:dyDescent="0.25">
      <c r="A213"/>
      <c r="B213"/>
      <c r="C213"/>
      <c r="D213"/>
      <c r="E213"/>
      <c r="F213"/>
      <c r="G213"/>
      <c r="H213"/>
      <c r="I213"/>
      <c r="J213"/>
      <c r="K213"/>
      <c r="L213"/>
      <c r="M213"/>
      <c r="N213"/>
    </row>
    <row r="214" spans="1:14" ht="22.95" customHeight="1" x14ac:dyDescent="0.25">
      <c r="A214"/>
      <c r="B214"/>
      <c r="C214"/>
      <c r="D214"/>
      <c r="E214"/>
      <c r="F214"/>
      <c r="G214"/>
      <c r="H214"/>
      <c r="I214"/>
      <c r="J214"/>
      <c r="K214"/>
      <c r="L214"/>
      <c r="M214"/>
      <c r="N214"/>
    </row>
    <row r="215" spans="1:14" ht="22.95" customHeight="1" x14ac:dyDescent="0.25">
      <c r="A215"/>
      <c r="B215"/>
      <c r="C215"/>
      <c r="D215"/>
      <c r="E215"/>
      <c r="F215"/>
      <c r="G215"/>
      <c r="H215"/>
      <c r="I215"/>
      <c r="J215"/>
      <c r="K215"/>
      <c r="L215"/>
      <c r="M215"/>
      <c r="N215"/>
    </row>
    <row r="216" spans="1:14" ht="22.95" customHeight="1" x14ac:dyDescent="0.25">
      <c r="A216"/>
      <c r="B216"/>
      <c r="C216"/>
      <c r="D216"/>
      <c r="E216"/>
      <c r="F216"/>
      <c r="G216"/>
      <c r="H216"/>
      <c r="I216"/>
      <c r="J216"/>
      <c r="K216"/>
      <c r="L216"/>
      <c r="M216"/>
      <c r="N216"/>
    </row>
    <row r="217" spans="1:14" ht="22.95" customHeight="1" x14ac:dyDescent="0.25">
      <c r="A217"/>
      <c r="B217"/>
      <c r="C217"/>
      <c r="D217"/>
      <c r="E217"/>
      <c r="F217"/>
      <c r="G217"/>
      <c r="H217"/>
      <c r="I217"/>
      <c r="J217"/>
      <c r="K217"/>
      <c r="L217"/>
      <c r="M217"/>
      <c r="N217"/>
    </row>
    <row r="218" spans="1:14" ht="22.95" customHeight="1" x14ac:dyDescent="0.25">
      <c r="A218"/>
      <c r="B218"/>
      <c r="C218"/>
      <c r="D218"/>
      <c r="E218"/>
      <c r="F218"/>
      <c r="G218"/>
      <c r="H218"/>
      <c r="I218"/>
      <c r="J218"/>
      <c r="K218"/>
      <c r="L218"/>
      <c r="M218"/>
      <c r="N218"/>
    </row>
    <row r="219" spans="1:14" ht="22.95" customHeight="1" x14ac:dyDescent="0.25">
      <c r="A219"/>
      <c r="B219"/>
      <c r="C219"/>
      <c r="D219"/>
      <c r="E219"/>
      <c r="F219"/>
      <c r="G219"/>
      <c r="H219"/>
      <c r="I219"/>
      <c r="J219"/>
      <c r="K219"/>
      <c r="L219"/>
      <c r="M219"/>
      <c r="N219"/>
    </row>
    <row r="220" spans="1:14" ht="22.95" customHeight="1" x14ac:dyDescent="0.25">
      <c r="A220"/>
      <c r="B220"/>
      <c r="C220"/>
      <c r="D220"/>
      <c r="E220"/>
      <c r="F220"/>
      <c r="G220"/>
      <c r="H220"/>
      <c r="I220"/>
      <c r="J220"/>
      <c r="K220"/>
      <c r="L220"/>
      <c r="M220"/>
      <c r="N220"/>
    </row>
    <row r="221" spans="1:14" ht="22.95" customHeight="1" x14ac:dyDescent="0.25">
      <c r="A221"/>
      <c r="B221"/>
      <c r="C221"/>
      <c r="D221"/>
      <c r="E221"/>
      <c r="F221"/>
      <c r="G221"/>
      <c r="H221"/>
      <c r="I221"/>
      <c r="J221"/>
      <c r="K221"/>
      <c r="L221"/>
      <c r="M221"/>
      <c r="N221"/>
    </row>
    <row r="222" spans="1:14" ht="22.95" customHeight="1" x14ac:dyDescent="0.25">
      <c r="A222"/>
      <c r="B222"/>
      <c r="C222"/>
      <c r="D222"/>
      <c r="E222"/>
      <c r="F222"/>
      <c r="G222"/>
      <c r="H222"/>
      <c r="I222"/>
      <c r="J222"/>
      <c r="K222"/>
      <c r="L222"/>
      <c r="M222"/>
      <c r="N222"/>
    </row>
    <row r="223" spans="1:14" ht="22.95" customHeight="1" x14ac:dyDescent="0.25">
      <c r="A223"/>
      <c r="B223"/>
      <c r="C223"/>
      <c r="D223"/>
      <c r="E223"/>
      <c r="F223"/>
      <c r="G223"/>
      <c r="H223"/>
      <c r="I223"/>
      <c r="J223"/>
      <c r="K223"/>
      <c r="L223"/>
      <c r="M223"/>
      <c r="N223"/>
    </row>
    <row r="224" spans="1:14" ht="22.95" customHeight="1" x14ac:dyDescent="0.25">
      <c r="A224"/>
      <c r="B224"/>
      <c r="C224"/>
      <c r="D224"/>
      <c r="E224"/>
      <c r="F224"/>
      <c r="G224"/>
      <c r="H224"/>
      <c r="I224"/>
      <c r="J224"/>
      <c r="K224"/>
      <c r="L224"/>
      <c r="M224"/>
      <c r="N224"/>
    </row>
    <row r="225" spans="1:14" ht="22.95" customHeight="1" x14ac:dyDescent="0.25">
      <c r="A225"/>
      <c r="B225"/>
      <c r="C225"/>
      <c r="D225"/>
      <c r="E225"/>
      <c r="F225"/>
      <c r="G225"/>
      <c r="H225"/>
      <c r="I225"/>
      <c r="J225"/>
      <c r="K225"/>
      <c r="L225"/>
      <c r="M225"/>
      <c r="N225"/>
    </row>
    <row r="226" spans="1:14" ht="22.95" customHeight="1" x14ac:dyDescent="0.25">
      <c r="A226"/>
      <c r="B226"/>
      <c r="C226"/>
      <c r="D226"/>
      <c r="E226"/>
      <c r="F226"/>
      <c r="G226"/>
      <c r="H226"/>
      <c r="I226"/>
      <c r="J226"/>
      <c r="K226"/>
      <c r="L226"/>
      <c r="M226"/>
      <c r="N226"/>
    </row>
    <row r="227" spans="1:14" ht="22.95" customHeight="1" x14ac:dyDescent="0.25">
      <c r="A227"/>
      <c r="B227"/>
      <c r="C227"/>
      <c r="D227"/>
      <c r="E227"/>
      <c r="F227"/>
      <c r="G227"/>
      <c r="H227"/>
      <c r="I227"/>
      <c r="J227"/>
      <c r="K227"/>
      <c r="L227"/>
      <c r="M227"/>
      <c r="N227"/>
    </row>
    <row r="228" spans="1:14" ht="22.95" customHeight="1" x14ac:dyDescent="0.25">
      <c r="A228"/>
      <c r="B228"/>
      <c r="C228"/>
      <c r="D228"/>
      <c r="E228"/>
      <c r="F228"/>
      <c r="G228"/>
      <c r="H228"/>
      <c r="I228"/>
      <c r="J228"/>
      <c r="K228"/>
      <c r="L228"/>
      <c r="M228"/>
      <c r="N228"/>
    </row>
    <row r="229" spans="1:14" ht="22.95" customHeight="1" x14ac:dyDescent="0.25">
      <c r="A229"/>
      <c r="B229"/>
      <c r="C229"/>
      <c r="D229"/>
      <c r="E229"/>
      <c r="F229"/>
      <c r="G229"/>
      <c r="H229"/>
      <c r="I229"/>
      <c r="J229"/>
      <c r="K229"/>
      <c r="L229"/>
      <c r="M229"/>
      <c r="N229"/>
    </row>
    <row r="230" spans="1:14" ht="22.95" customHeight="1" x14ac:dyDescent="0.25">
      <c r="A230"/>
      <c r="B230"/>
      <c r="C230"/>
      <c r="D230"/>
      <c r="E230"/>
      <c r="F230"/>
      <c r="G230"/>
      <c r="H230"/>
      <c r="I230"/>
      <c r="J230"/>
      <c r="K230"/>
      <c r="L230"/>
      <c r="M230"/>
      <c r="N230"/>
    </row>
    <row r="231" spans="1:14" ht="22.95" customHeight="1" x14ac:dyDescent="0.25">
      <c r="A231"/>
      <c r="B231"/>
      <c r="C231"/>
      <c r="D231"/>
      <c r="E231"/>
      <c r="F231"/>
      <c r="G231"/>
      <c r="H231"/>
      <c r="I231"/>
      <c r="J231"/>
      <c r="K231"/>
      <c r="L231"/>
      <c r="M231"/>
      <c r="N231"/>
    </row>
    <row r="232" spans="1:14" ht="22.95" customHeight="1" x14ac:dyDescent="0.25">
      <c r="A232"/>
      <c r="B232"/>
      <c r="C232"/>
      <c r="D232"/>
      <c r="E232"/>
      <c r="F232"/>
      <c r="G232"/>
      <c r="H232"/>
      <c r="I232"/>
      <c r="J232"/>
      <c r="K232"/>
      <c r="L232"/>
      <c r="M232"/>
      <c r="N232"/>
    </row>
    <row r="233" spans="1:14" ht="22.95" customHeight="1" x14ac:dyDescent="0.25">
      <c r="A233"/>
      <c r="B233"/>
      <c r="C233"/>
      <c r="D233"/>
      <c r="E233"/>
      <c r="F233"/>
      <c r="G233"/>
      <c r="H233"/>
      <c r="I233"/>
      <c r="J233"/>
      <c r="K233"/>
      <c r="L233"/>
      <c r="M233"/>
      <c r="N233"/>
    </row>
    <row r="234" spans="1:14" ht="22.95" customHeight="1" x14ac:dyDescent="0.25">
      <c r="A234"/>
      <c r="B234"/>
      <c r="C234"/>
      <c r="D234"/>
      <c r="E234"/>
      <c r="F234"/>
      <c r="G234"/>
      <c r="H234"/>
      <c r="I234"/>
      <c r="J234"/>
      <c r="K234"/>
      <c r="L234"/>
      <c r="M234"/>
      <c r="N234"/>
    </row>
    <row r="235" spans="1:14" ht="22.95" customHeight="1" x14ac:dyDescent="0.25">
      <c r="A235"/>
      <c r="B235"/>
      <c r="C235"/>
      <c r="D235"/>
      <c r="E235"/>
      <c r="F235"/>
      <c r="G235"/>
      <c r="H235"/>
      <c r="I235"/>
      <c r="J235"/>
      <c r="K235"/>
      <c r="L235"/>
      <c r="M235"/>
      <c r="N235"/>
    </row>
    <row r="236" spans="1:14" ht="22.95" customHeight="1" x14ac:dyDescent="0.25">
      <c r="A236"/>
      <c r="B236"/>
      <c r="C236"/>
      <c r="D236"/>
      <c r="E236"/>
      <c r="F236"/>
      <c r="G236"/>
      <c r="H236"/>
      <c r="I236"/>
      <c r="J236"/>
      <c r="K236"/>
      <c r="L236"/>
      <c r="M236"/>
      <c r="N236"/>
    </row>
    <row r="237" spans="1:14" ht="22.95" customHeight="1" x14ac:dyDescent="0.25">
      <c r="A237"/>
      <c r="B237"/>
      <c r="C237"/>
      <c r="D237"/>
      <c r="E237"/>
      <c r="F237"/>
      <c r="G237"/>
      <c r="H237"/>
      <c r="I237"/>
      <c r="J237"/>
      <c r="K237"/>
      <c r="L237"/>
      <c r="M237"/>
      <c r="N237"/>
    </row>
    <row r="238" spans="1:14" ht="22.95" customHeight="1" x14ac:dyDescent="0.25">
      <c r="A238"/>
      <c r="B238"/>
      <c r="C238"/>
      <c r="D238"/>
      <c r="E238"/>
      <c r="F238"/>
      <c r="G238"/>
      <c r="H238"/>
      <c r="I238"/>
      <c r="J238"/>
      <c r="K238"/>
      <c r="L238"/>
      <c r="M238"/>
      <c r="N238"/>
    </row>
    <row r="239" spans="1:14" ht="22.95" customHeight="1" x14ac:dyDescent="0.25">
      <c r="A239"/>
      <c r="B239"/>
      <c r="C239"/>
      <c r="D239"/>
      <c r="E239"/>
      <c r="F239"/>
      <c r="G239"/>
      <c r="H239"/>
      <c r="I239"/>
      <c r="J239"/>
      <c r="K239"/>
      <c r="L239"/>
      <c r="M239"/>
      <c r="N239"/>
    </row>
    <row r="240" spans="1:14" ht="22.95" customHeight="1" x14ac:dyDescent="0.25">
      <c r="A240"/>
      <c r="B240"/>
      <c r="C240"/>
      <c r="D240"/>
      <c r="E240"/>
      <c r="F240"/>
      <c r="G240"/>
      <c r="H240"/>
      <c r="I240"/>
      <c r="J240"/>
      <c r="K240"/>
      <c r="L240"/>
      <c r="M240"/>
      <c r="N240"/>
    </row>
    <row r="241" spans="1:14" ht="22.95" customHeight="1" x14ac:dyDescent="0.25">
      <c r="A241"/>
      <c r="B241"/>
      <c r="C241"/>
      <c r="D241"/>
      <c r="E241"/>
      <c r="F241"/>
      <c r="G241"/>
      <c r="H241"/>
      <c r="I241"/>
      <c r="J241"/>
      <c r="K241"/>
      <c r="L241"/>
      <c r="M241"/>
      <c r="N241"/>
    </row>
    <row r="242" spans="1:14" ht="22.95" customHeight="1" x14ac:dyDescent="0.25">
      <c r="A242"/>
      <c r="B242"/>
      <c r="C242"/>
      <c r="D242"/>
      <c r="E242"/>
      <c r="F242"/>
      <c r="G242"/>
      <c r="H242"/>
      <c r="I242"/>
      <c r="J242"/>
      <c r="K242"/>
      <c r="L242"/>
      <c r="M242"/>
      <c r="N242"/>
    </row>
    <row r="243" spans="1:14" ht="22.95" customHeight="1" x14ac:dyDescent="0.25">
      <c r="A243"/>
      <c r="B243"/>
      <c r="C243"/>
      <c r="D243"/>
      <c r="E243"/>
      <c r="F243"/>
      <c r="G243"/>
      <c r="H243"/>
      <c r="I243"/>
      <c r="J243"/>
      <c r="K243"/>
      <c r="L243"/>
      <c r="M243"/>
      <c r="N243"/>
    </row>
    <row r="244" spans="1:14" ht="22.95" customHeight="1" x14ac:dyDescent="0.25">
      <c r="A244"/>
      <c r="B244"/>
      <c r="C244"/>
      <c r="D244"/>
      <c r="E244"/>
      <c r="F244"/>
      <c r="G244"/>
      <c r="H244"/>
      <c r="I244"/>
      <c r="J244"/>
      <c r="K244"/>
      <c r="L244"/>
      <c r="M244"/>
      <c r="N244"/>
    </row>
    <row r="245" spans="1:14" ht="22.95" customHeight="1" x14ac:dyDescent="0.25">
      <c r="A245"/>
      <c r="B245"/>
      <c r="C245"/>
      <c r="D245"/>
      <c r="E245"/>
      <c r="F245"/>
      <c r="G245"/>
      <c r="H245"/>
      <c r="I245"/>
      <c r="J245"/>
      <c r="K245"/>
      <c r="L245"/>
      <c r="M245"/>
      <c r="N245"/>
    </row>
    <row r="246" spans="1:14" ht="22.95" customHeight="1" x14ac:dyDescent="0.25">
      <c r="A246"/>
      <c r="B246"/>
      <c r="C246"/>
      <c r="D246"/>
      <c r="E246"/>
      <c r="F246"/>
      <c r="G246"/>
      <c r="H246"/>
      <c r="I246"/>
      <c r="J246"/>
      <c r="K246"/>
      <c r="L246"/>
      <c r="M246"/>
      <c r="N246"/>
    </row>
    <row r="247" spans="1:14" ht="22.95" customHeight="1" x14ac:dyDescent="0.25">
      <c r="A247"/>
      <c r="B247"/>
      <c r="C247"/>
      <c r="D247"/>
      <c r="E247"/>
      <c r="F247"/>
      <c r="G247"/>
      <c r="H247"/>
      <c r="I247"/>
      <c r="J247"/>
      <c r="K247"/>
      <c r="L247"/>
      <c r="M247"/>
      <c r="N247"/>
    </row>
    <row r="248" spans="1:14" ht="22.95" customHeight="1" x14ac:dyDescent="0.25">
      <c r="A248"/>
      <c r="B248"/>
      <c r="C248"/>
      <c r="D248"/>
      <c r="E248"/>
      <c r="F248"/>
      <c r="G248"/>
      <c r="H248"/>
      <c r="I248"/>
      <c r="J248"/>
      <c r="K248"/>
      <c r="L248"/>
      <c r="M248"/>
      <c r="N248"/>
    </row>
    <row r="249" spans="1:14" ht="22.95" customHeight="1" x14ac:dyDescent="0.25">
      <c r="A249"/>
      <c r="B249"/>
      <c r="C249"/>
      <c r="D249"/>
      <c r="E249"/>
      <c r="F249"/>
      <c r="G249"/>
      <c r="H249"/>
      <c r="I249"/>
      <c r="J249"/>
      <c r="K249"/>
      <c r="L249"/>
      <c r="M249"/>
      <c r="N249"/>
    </row>
    <row r="250" spans="1:14" ht="22.95" customHeight="1" x14ac:dyDescent="0.25">
      <c r="A250"/>
      <c r="B250"/>
      <c r="C250"/>
      <c r="D250"/>
      <c r="E250"/>
      <c r="F250"/>
      <c r="G250"/>
      <c r="H250"/>
      <c r="I250"/>
      <c r="J250"/>
      <c r="K250"/>
      <c r="L250"/>
      <c r="M250"/>
      <c r="N250"/>
    </row>
    <row r="251" spans="1:14" ht="22.95" customHeight="1" x14ac:dyDescent="0.25">
      <c r="A251"/>
      <c r="B251"/>
      <c r="C251"/>
      <c r="D251"/>
      <c r="E251"/>
      <c r="F251"/>
      <c r="G251"/>
      <c r="H251"/>
      <c r="I251"/>
      <c r="J251"/>
      <c r="K251"/>
      <c r="L251"/>
      <c r="M251"/>
      <c r="N251"/>
    </row>
    <row r="252" spans="1:14" ht="22.95" customHeight="1" x14ac:dyDescent="0.25">
      <c r="A252"/>
      <c r="B252"/>
      <c r="C252"/>
      <c r="D252"/>
      <c r="E252"/>
      <c r="F252"/>
      <c r="G252"/>
      <c r="H252"/>
      <c r="I252"/>
      <c r="J252"/>
      <c r="K252"/>
      <c r="L252"/>
      <c r="M252"/>
      <c r="N252"/>
    </row>
    <row r="253" spans="1:14" ht="22.95" customHeight="1" x14ac:dyDescent="0.25">
      <c r="A253"/>
      <c r="B253"/>
      <c r="C253"/>
      <c r="D253"/>
      <c r="E253"/>
      <c r="F253"/>
      <c r="G253"/>
      <c r="H253"/>
      <c r="I253"/>
      <c r="J253"/>
      <c r="K253"/>
      <c r="L253"/>
      <c r="M253"/>
      <c r="N253"/>
    </row>
    <row r="254" spans="1:14" ht="22.95" customHeight="1" x14ac:dyDescent="0.25">
      <c r="A254"/>
      <c r="B254"/>
      <c r="C254"/>
      <c r="D254"/>
      <c r="E254"/>
      <c r="F254"/>
      <c r="G254"/>
      <c r="H254"/>
      <c r="I254"/>
      <c r="J254"/>
      <c r="K254"/>
      <c r="L254"/>
      <c r="M254"/>
      <c r="N254"/>
    </row>
    <row r="255" spans="1:14" ht="22.95" customHeight="1" x14ac:dyDescent="0.25">
      <c r="A255"/>
      <c r="B255"/>
      <c r="C255"/>
      <c r="D255"/>
      <c r="E255"/>
      <c r="F255"/>
      <c r="G255"/>
      <c r="H255"/>
      <c r="I255"/>
      <c r="J255"/>
      <c r="K255"/>
      <c r="L255"/>
      <c r="M255"/>
      <c r="N255"/>
    </row>
    <row r="256" spans="1:14" ht="22.95" customHeight="1" x14ac:dyDescent="0.25">
      <c r="A256"/>
      <c r="B256"/>
      <c r="C256"/>
      <c r="D256"/>
      <c r="E256"/>
      <c r="F256"/>
      <c r="G256"/>
      <c r="H256"/>
      <c r="I256"/>
      <c r="J256"/>
      <c r="K256"/>
      <c r="L256"/>
      <c r="M256"/>
      <c r="N256"/>
    </row>
    <row r="257" spans="1:14" ht="22.95" customHeight="1" x14ac:dyDescent="0.25">
      <c r="A257"/>
      <c r="B257"/>
      <c r="C257"/>
      <c r="D257"/>
      <c r="E257"/>
      <c r="F257"/>
      <c r="G257"/>
      <c r="H257"/>
      <c r="I257"/>
      <c r="J257"/>
      <c r="K257"/>
      <c r="L257"/>
      <c r="M257"/>
      <c r="N257"/>
    </row>
    <row r="258" spans="1:14" ht="22.95" customHeight="1" x14ac:dyDescent="0.25">
      <c r="A258"/>
      <c r="B258"/>
      <c r="C258"/>
      <c r="D258"/>
      <c r="E258"/>
      <c r="F258"/>
      <c r="G258"/>
      <c r="H258"/>
      <c r="I258"/>
      <c r="J258"/>
      <c r="K258"/>
      <c r="L258"/>
      <c r="M258"/>
      <c r="N258"/>
    </row>
    <row r="259" spans="1:14" ht="22.95" customHeight="1" x14ac:dyDescent="0.25">
      <c r="A259"/>
      <c r="B259"/>
      <c r="C259"/>
      <c r="D259"/>
      <c r="E259"/>
      <c r="F259"/>
      <c r="G259"/>
      <c r="H259"/>
      <c r="I259"/>
      <c r="J259"/>
      <c r="K259"/>
      <c r="L259"/>
      <c r="M259"/>
      <c r="N259"/>
    </row>
    <row r="260" spans="1:14" ht="22.95" customHeight="1" x14ac:dyDescent="0.25">
      <c r="A260"/>
      <c r="B260"/>
      <c r="C260"/>
      <c r="D260"/>
      <c r="E260"/>
      <c r="F260"/>
      <c r="G260"/>
      <c r="H260"/>
      <c r="I260"/>
      <c r="J260"/>
      <c r="K260"/>
      <c r="L260"/>
      <c r="M260"/>
      <c r="N260"/>
    </row>
    <row r="261" spans="1:14" ht="22.95" customHeight="1" x14ac:dyDescent="0.25">
      <c r="A261"/>
      <c r="B261"/>
      <c r="C261"/>
      <c r="D261"/>
      <c r="E261"/>
      <c r="F261"/>
      <c r="G261"/>
      <c r="H261"/>
      <c r="I261"/>
      <c r="J261"/>
      <c r="K261"/>
      <c r="L261"/>
      <c r="M261"/>
      <c r="N261"/>
    </row>
    <row r="262" spans="1:14" ht="21.6" customHeight="1" x14ac:dyDescent="0.25">
      <c r="A262"/>
      <c r="B262"/>
      <c r="C262"/>
      <c r="D262"/>
      <c r="E262"/>
      <c r="F262"/>
      <c r="G262"/>
      <c r="H262"/>
      <c r="I262"/>
      <c r="J262"/>
      <c r="K262"/>
      <c r="L262"/>
      <c r="M262"/>
      <c r="N262"/>
    </row>
    <row r="263" spans="1:14" ht="21" customHeight="1" x14ac:dyDescent="0.25">
      <c r="A263"/>
      <c r="B263"/>
      <c r="C263"/>
      <c r="D263"/>
      <c r="E263"/>
      <c r="F263"/>
      <c r="G263"/>
      <c r="H263"/>
      <c r="I263"/>
      <c r="J263"/>
      <c r="K263"/>
      <c r="L263"/>
      <c r="M263"/>
      <c r="N263"/>
    </row>
    <row r="264" spans="1:14" ht="100.2" customHeight="1" x14ac:dyDescent="0.25">
      <c r="A264"/>
      <c r="B264"/>
      <c r="C264"/>
      <c r="D264"/>
      <c r="E264"/>
      <c r="F264"/>
      <c r="G264"/>
      <c r="H264"/>
      <c r="I264"/>
      <c r="J264"/>
      <c r="K264"/>
      <c r="L264"/>
      <c r="M264"/>
      <c r="N264"/>
    </row>
    <row r="265" spans="1:14" ht="19.95" customHeight="1" x14ac:dyDescent="0.25">
      <c r="A265"/>
      <c r="B265"/>
      <c r="C265"/>
      <c r="D265"/>
      <c r="E265"/>
      <c r="F265"/>
      <c r="G265"/>
      <c r="H265"/>
      <c r="I265"/>
      <c r="J265"/>
      <c r="K265"/>
      <c r="L265"/>
      <c r="M265"/>
      <c r="N265"/>
    </row>
    <row r="266" spans="1:14" ht="22.95" customHeight="1" x14ac:dyDescent="0.25">
      <c r="A266"/>
      <c r="B266"/>
      <c r="C266"/>
      <c r="D266"/>
      <c r="E266"/>
      <c r="F266"/>
      <c r="G266"/>
      <c r="H266"/>
      <c r="I266"/>
      <c r="J266"/>
      <c r="K266"/>
      <c r="L266"/>
      <c r="M266"/>
      <c r="N266"/>
    </row>
    <row r="267" spans="1:14" ht="22.95" customHeight="1" x14ac:dyDescent="0.25">
      <c r="A267"/>
      <c r="B267"/>
      <c r="C267"/>
      <c r="D267"/>
      <c r="E267"/>
      <c r="F267"/>
      <c r="G267"/>
      <c r="H267"/>
      <c r="I267"/>
      <c r="J267"/>
      <c r="K267"/>
      <c r="L267"/>
      <c r="M267"/>
      <c r="N267"/>
    </row>
    <row r="268" spans="1:14" ht="22.95" customHeight="1" x14ac:dyDescent="0.25">
      <c r="A268"/>
      <c r="B268"/>
      <c r="C268"/>
      <c r="D268"/>
      <c r="E268"/>
      <c r="F268"/>
      <c r="G268"/>
      <c r="H268"/>
      <c r="I268"/>
      <c r="J268"/>
      <c r="K268"/>
      <c r="L268"/>
      <c r="M268"/>
      <c r="N268"/>
    </row>
    <row r="269" spans="1:14" ht="22.95" customHeight="1" x14ac:dyDescent="0.25">
      <c r="A269"/>
      <c r="B269"/>
      <c r="C269"/>
      <c r="D269"/>
      <c r="E269"/>
      <c r="F269"/>
      <c r="G269"/>
      <c r="H269"/>
      <c r="I269"/>
      <c r="J269"/>
      <c r="K269"/>
      <c r="L269"/>
      <c r="M269"/>
      <c r="N269"/>
    </row>
    <row r="270" spans="1:14" ht="22.95" customHeight="1" x14ac:dyDescent="0.25">
      <c r="A270"/>
      <c r="B270"/>
      <c r="C270"/>
      <c r="D270"/>
      <c r="E270"/>
      <c r="F270"/>
      <c r="G270"/>
      <c r="H270"/>
      <c r="I270"/>
      <c r="J270"/>
      <c r="K270"/>
      <c r="L270"/>
      <c r="M270"/>
      <c r="N270"/>
    </row>
    <row r="271" spans="1:14" ht="22.95" customHeight="1" x14ac:dyDescent="0.25">
      <c r="A271"/>
      <c r="B271"/>
      <c r="C271"/>
      <c r="D271"/>
      <c r="E271"/>
      <c r="F271"/>
      <c r="G271"/>
      <c r="H271"/>
      <c r="I271"/>
      <c r="J271"/>
      <c r="K271"/>
      <c r="L271"/>
      <c r="M271"/>
      <c r="N271"/>
    </row>
    <row r="272" spans="1:14" ht="22.95" customHeight="1" x14ac:dyDescent="0.25">
      <c r="A272"/>
      <c r="B272"/>
      <c r="C272"/>
      <c r="D272"/>
      <c r="E272"/>
      <c r="F272"/>
      <c r="G272"/>
      <c r="H272"/>
      <c r="I272"/>
      <c r="J272"/>
      <c r="K272"/>
      <c r="L272"/>
      <c r="M272"/>
      <c r="N272"/>
    </row>
    <row r="273" spans="1:14" ht="22.95" customHeight="1" x14ac:dyDescent="0.25">
      <c r="A273"/>
      <c r="B273"/>
      <c r="C273"/>
      <c r="D273"/>
      <c r="E273"/>
      <c r="F273"/>
      <c r="G273"/>
      <c r="H273"/>
      <c r="I273"/>
      <c r="J273"/>
      <c r="K273"/>
      <c r="L273"/>
      <c r="M273"/>
      <c r="N273"/>
    </row>
    <row r="274" spans="1:14" ht="22.95" customHeight="1" x14ac:dyDescent="0.25">
      <c r="A274"/>
      <c r="B274"/>
      <c r="C274"/>
      <c r="D274"/>
      <c r="E274"/>
      <c r="F274"/>
      <c r="G274"/>
      <c r="H274"/>
      <c r="I274"/>
      <c r="J274"/>
      <c r="K274"/>
      <c r="L274"/>
      <c r="M274"/>
      <c r="N274"/>
    </row>
    <row r="275" spans="1:14" ht="22.95" customHeight="1" x14ac:dyDescent="0.25">
      <c r="A275"/>
      <c r="B275"/>
      <c r="C275"/>
      <c r="D275"/>
      <c r="E275"/>
      <c r="F275"/>
      <c r="G275"/>
      <c r="H275"/>
      <c r="I275"/>
      <c r="J275"/>
      <c r="K275"/>
      <c r="L275"/>
      <c r="M275"/>
      <c r="N275"/>
    </row>
    <row r="276" spans="1:14" ht="22.95" customHeight="1" x14ac:dyDescent="0.25">
      <c r="A276"/>
      <c r="B276"/>
      <c r="C276"/>
      <c r="D276"/>
      <c r="E276"/>
      <c r="F276"/>
      <c r="G276"/>
      <c r="H276"/>
      <c r="I276"/>
      <c r="J276"/>
      <c r="K276"/>
      <c r="L276"/>
      <c r="M276"/>
      <c r="N276"/>
    </row>
    <row r="277" spans="1:14" ht="22.95" customHeight="1" x14ac:dyDescent="0.25">
      <c r="A277"/>
      <c r="B277"/>
      <c r="C277"/>
      <c r="D277"/>
      <c r="E277"/>
      <c r="F277"/>
      <c r="G277"/>
      <c r="H277"/>
      <c r="I277"/>
      <c r="J277"/>
      <c r="K277"/>
      <c r="L277"/>
      <c r="M277"/>
      <c r="N277"/>
    </row>
    <row r="278" spans="1:14" ht="22.95" customHeight="1" x14ac:dyDescent="0.25">
      <c r="A278"/>
      <c r="B278"/>
      <c r="C278"/>
      <c r="D278"/>
      <c r="E278"/>
      <c r="F278"/>
      <c r="G278"/>
      <c r="H278"/>
      <c r="I278"/>
      <c r="J278"/>
      <c r="K278"/>
      <c r="L278"/>
      <c r="M278"/>
      <c r="N278"/>
    </row>
    <row r="279" spans="1:14" ht="22.95" customHeight="1" x14ac:dyDescent="0.25">
      <c r="A279"/>
      <c r="B279"/>
      <c r="C279"/>
      <c r="D279"/>
      <c r="E279"/>
      <c r="F279"/>
      <c r="G279"/>
      <c r="H279"/>
      <c r="I279"/>
      <c r="J279"/>
      <c r="K279"/>
      <c r="L279"/>
      <c r="M279"/>
      <c r="N279"/>
    </row>
    <row r="280" spans="1:14" ht="22.95" customHeight="1" x14ac:dyDescent="0.25">
      <c r="A280"/>
      <c r="B280"/>
      <c r="C280"/>
      <c r="D280"/>
      <c r="E280"/>
      <c r="F280"/>
      <c r="G280"/>
      <c r="H280"/>
      <c r="I280"/>
      <c r="J280"/>
      <c r="K280"/>
      <c r="L280"/>
      <c r="M280"/>
      <c r="N280"/>
    </row>
    <row r="281" spans="1:14" ht="22.95" customHeight="1" x14ac:dyDescent="0.25">
      <c r="A281"/>
      <c r="B281"/>
      <c r="C281"/>
      <c r="D281"/>
      <c r="E281"/>
      <c r="F281"/>
      <c r="G281"/>
      <c r="H281"/>
      <c r="I281"/>
      <c r="J281"/>
      <c r="K281"/>
      <c r="L281"/>
      <c r="M281"/>
      <c r="N281"/>
    </row>
    <row r="282" spans="1:14" ht="22.95" customHeight="1" x14ac:dyDescent="0.25">
      <c r="A282"/>
      <c r="B282"/>
      <c r="C282"/>
      <c r="D282"/>
      <c r="E282"/>
      <c r="F282"/>
      <c r="G282"/>
      <c r="H282"/>
      <c r="I282"/>
      <c r="J282"/>
      <c r="K282"/>
      <c r="L282"/>
      <c r="M282"/>
      <c r="N282"/>
    </row>
    <row r="283" spans="1:14" ht="22.95" customHeight="1" x14ac:dyDescent="0.25">
      <c r="A283"/>
      <c r="B283"/>
      <c r="C283"/>
      <c r="D283"/>
      <c r="E283"/>
      <c r="F283"/>
      <c r="G283"/>
      <c r="H283"/>
      <c r="I283"/>
      <c r="J283"/>
      <c r="K283"/>
      <c r="L283"/>
      <c r="M283"/>
      <c r="N283"/>
    </row>
    <row r="284" spans="1:14" ht="22.95" customHeight="1" x14ac:dyDescent="0.25">
      <c r="A284"/>
      <c r="B284"/>
      <c r="C284"/>
      <c r="D284"/>
      <c r="E284"/>
      <c r="F284"/>
      <c r="G284"/>
      <c r="H284"/>
      <c r="I284"/>
      <c r="J284"/>
      <c r="K284"/>
      <c r="L284"/>
      <c r="M284"/>
      <c r="N284"/>
    </row>
    <row r="285" spans="1:14" ht="22.95" customHeight="1" x14ac:dyDescent="0.25">
      <c r="A285"/>
      <c r="B285"/>
      <c r="C285"/>
      <c r="D285"/>
      <c r="E285"/>
      <c r="F285"/>
      <c r="G285"/>
      <c r="H285"/>
      <c r="I285"/>
      <c r="J285"/>
      <c r="K285"/>
      <c r="L285"/>
      <c r="M285"/>
      <c r="N285"/>
    </row>
    <row r="286" spans="1:14" ht="22.95" customHeight="1" x14ac:dyDescent="0.25">
      <c r="A286"/>
      <c r="B286"/>
      <c r="C286"/>
      <c r="D286"/>
      <c r="E286"/>
      <c r="F286"/>
      <c r="G286"/>
      <c r="H286"/>
      <c r="I286"/>
      <c r="J286"/>
      <c r="K286"/>
      <c r="L286"/>
      <c r="M286"/>
      <c r="N286"/>
    </row>
    <row r="287" spans="1:14" ht="22.95" customHeight="1" x14ac:dyDescent="0.25">
      <c r="A287"/>
      <c r="B287"/>
      <c r="C287"/>
      <c r="D287"/>
      <c r="E287"/>
      <c r="F287"/>
      <c r="G287"/>
      <c r="H287"/>
      <c r="I287"/>
      <c r="J287"/>
      <c r="K287"/>
      <c r="L287"/>
      <c r="M287"/>
      <c r="N287"/>
    </row>
    <row r="288" spans="1:14" ht="22.95" customHeight="1" x14ac:dyDescent="0.25">
      <c r="A288"/>
      <c r="B288"/>
      <c r="C288"/>
      <c r="D288"/>
      <c r="E288"/>
      <c r="F288"/>
      <c r="G288"/>
      <c r="H288"/>
      <c r="I288"/>
      <c r="J288"/>
      <c r="K288"/>
      <c r="L288"/>
      <c r="M288"/>
      <c r="N288"/>
    </row>
    <row r="289" spans="1:14" ht="22.95" customHeight="1" x14ac:dyDescent="0.25">
      <c r="A289"/>
      <c r="B289"/>
      <c r="C289"/>
      <c r="D289"/>
      <c r="E289"/>
      <c r="F289"/>
      <c r="G289"/>
      <c r="H289"/>
      <c r="I289"/>
      <c r="J289"/>
      <c r="K289"/>
      <c r="L289"/>
      <c r="M289"/>
      <c r="N289"/>
    </row>
    <row r="290" spans="1:14" ht="22.95" customHeight="1" x14ac:dyDescent="0.25">
      <c r="A290"/>
      <c r="B290"/>
      <c r="C290"/>
      <c r="D290"/>
      <c r="E290"/>
      <c r="F290"/>
      <c r="G290"/>
      <c r="H290"/>
      <c r="I290"/>
      <c r="J290"/>
      <c r="K290"/>
      <c r="L290"/>
      <c r="M290"/>
      <c r="N290"/>
    </row>
    <row r="291" spans="1:14" ht="22.95" customHeight="1" x14ac:dyDescent="0.25">
      <c r="A291"/>
      <c r="B291"/>
      <c r="C291"/>
      <c r="D291"/>
      <c r="E291"/>
      <c r="F291"/>
      <c r="G291"/>
      <c r="H291"/>
      <c r="I291"/>
      <c r="J291"/>
      <c r="K291"/>
      <c r="L291"/>
      <c r="M291"/>
      <c r="N291"/>
    </row>
    <row r="292" spans="1:14" ht="22.95" customHeight="1" x14ac:dyDescent="0.25">
      <c r="A292"/>
      <c r="B292"/>
      <c r="C292"/>
      <c r="D292"/>
      <c r="E292"/>
      <c r="F292"/>
      <c r="G292"/>
      <c r="H292"/>
      <c r="I292"/>
      <c r="J292"/>
      <c r="K292"/>
      <c r="L292"/>
      <c r="M292"/>
      <c r="N292"/>
    </row>
    <row r="293" spans="1:14" ht="22.95" customHeight="1" x14ac:dyDescent="0.25">
      <c r="A293"/>
      <c r="B293"/>
      <c r="C293"/>
      <c r="D293"/>
      <c r="E293"/>
      <c r="F293"/>
      <c r="G293"/>
      <c r="H293"/>
      <c r="I293"/>
      <c r="J293"/>
      <c r="K293"/>
      <c r="L293"/>
      <c r="M293"/>
      <c r="N293"/>
    </row>
    <row r="294" spans="1:14" ht="22.95" customHeight="1" x14ac:dyDescent="0.25">
      <c r="A294"/>
      <c r="B294"/>
      <c r="C294"/>
      <c r="D294"/>
      <c r="E294"/>
      <c r="F294"/>
      <c r="G294"/>
      <c r="H294"/>
      <c r="I294"/>
      <c r="J294"/>
      <c r="K294"/>
      <c r="L294"/>
      <c r="M294"/>
      <c r="N294"/>
    </row>
    <row r="295" spans="1:14" ht="22.95" customHeight="1" x14ac:dyDescent="0.25">
      <c r="A295"/>
      <c r="B295"/>
      <c r="C295"/>
      <c r="D295"/>
      <c r="E295"/>
      <c r="F295"/>
      <c r="G295"/>
      <c r="H295"/>
      <c r="I295"/>
      <c r="J295"/>
      <c r="K295"/>
      <c r="L295"/>
      <c r="M295"/>
      <c r="N295"/>
    </row>
    <row r="296" spans="1:14" ht="22.95" customHeight="1" x14ac:dyDescent="0.25">
      <c r="A296"/>
      <c r="B296"/>
      <c r="C296"/>
      <c r="D296"/>
      <c r="E296"/>
      <c r="F296"/>
      <c r="G296"/>
      <c r="H296"/>
      <c r="I296"/>
      <c r="J296"/>
      <c r="K296"/>
      <c r="L296"/>
      <c r="M296"/>
      <c r="N296"/>
    </row>
    <row r="297" spans="1:14" ht="22.95" customHeight="1" x14ac:dyDescent="0.25">
      <c r="A297"/>
      <c r="B297"/>
      <c r="C297"/>
      <c r="D297"/>
      <c r="E297"/>
      <c r="F297"/>
      <c r="G297"/>
      <c r="H297"/>
      <c r="I297"/>
      <c r="J297"/>
      <c r="K297"/>
      <c r="L297"/>
      <c r="M297"/>
      <c r="N297"/>
    </row>
    <row r="298" spans="1:14" ht="22.95" customHeight="1" x14ac:dyDescent="0.25">
      <c r="A298"/>
      <c r="B298"/>
      <c r="C298"/>
      <c r="D298"/>
      <c r="E298"/>
      <c r="F298"/>
      <c r="G298"/>
      <c r="H298"/>
      <c r="I298"/>
      <c r="J298"/>
      <c r="K298"/>
      <c r="L298"/>
      <c r="M298"/>
      <c r="N298"/>
    </row>
    <row r="299" spans="1:14" ht="22.95" customHeight="1" x14ac:dyDescent="0.25">
      <c r="A299"/>
      <c r="B299"/>
      <c r="C299"/>
      <c r="D299"/>
      <c r="E299"/>
      <c r="F299"/>
      <c r="G299"/>
      <c r="H299"/>
      <c r="I299"/>
      <c r="J299"/>
      <c r="K299"/>
      <c r="L299"/>
      <c r="M299"/>
      <c r="N299"/>
    </row>
    <row r="300" spans="1:14" ht="22.95" customHeight="1" x14ac:dyDescent="0.25">
      <c r="A300"/>
      <c r="B300"/>
      <c r="C300"/>
      <c r="D300"/>
      <c r="E300"/>
      <c r="F300"/>
      <c r="G300"/>
      <c r="H300"/>
      <c r="I300"/>
      <c r="J300"/>
      <c r="K300"/>
      <c r="L300"/>
      <c r="M300"/>
      <c r="N300"/>
    </row>
    <row r="301" spans="1:14" ht="22.95" customHeight="1" x14ac:dyDescent="0.25">
      <c r="A301"/>
      <c r="B301"/>
      <c r="C301"/>
      <c r="D301"/>
      <c r="E301"/>
      <c r="F301"/>
      <c r="G301"/>
      <c r="H301"/>
      <c r="I301"/>
      <c r="J301"/>
      <c r="K301"/>
      <c r="L301"/>
      <c r="M301"/>
      <c r="N301"/>
    </row>
    <row r="302" spans="1:14" ht="22.95" customHeight="1" x14ac:dyDescent="0.25">
      <c r="A302"/>
      <c r="B302"/>
      <c r="C302"/>
      <c r="D302"/>
      <c r="E302"/>
      <c r="F302"/>
      <c r="G302"/>
      <c r="H302"/>
      <c r="I302"/>
      <c r="J302"/>
      <c r="K302"/>
      <c r="L302"/>
      <c r="M302"/>
      <c r="N302"/>
    </row>
    <row r="303" spans="1:14" ht="22.95" customHeight="1" x14ac:dyDescent="0.25">
      <c r="A303"/>
      <c r="B303"/>
      <c r="C303"/>
      <c r="D303"/>
      <c r="E303"/>
      <c r="F303"/>
      <c r="G303"/>
      <c r="H303"/>
      <c r="I303"/>
      <c r="J303"/>
      <c r="K303"/>
      <c r="L303"/>
      <c r="M303"/>
      <c r="N303"/>
    </row>
    <row r="304" spans="1:14" ht="22.95" customHeight="1" x14ac:dyDescent="0.25">
      <c r="A304"/>
      <c r="B304"/>
      <c r="C304"/>
      <c r="D304"/>
      <c r="E304"/>
      <c r="F304"/>
      <c r="G304"/>
      <c r="H304"/>
      <c r="I304"/>
      <c r="J304"/>
      <c r="K304"/>
      <c r="L304"/>
      <c r="M304"/>
      <c r="N304"/>
    </row>
    <row r="305" spans="1:14" ht="22.95" customHeight="1" x14ac:dyDescent="0.25">
      <c r="A305"/>
      <c r="B305"/>
      <c r="C305"/>
      <c r="D305"/>
      <c r="E305"/>
      <c r="F305"/>
      <c r="G305"/>
      <c r="H305"/>
      <c r="I305"/>
      <c r="J305"/>
      <c r="K305"/>
      <c r="L305"/>
      <c r="M305"/>
      <c r="N305"/>
    </row>
    <row r="306" spans="1:14" ht="22.95" customHeight="1" x14ac:dyDescent="0.25">
      <c r="A306"/>
      <c r="B306"/>
      <c r="C306"/>
      <c r="D306"/>
      <c r="E306"/>
      <c r="F306"/>
      <c r="G306"/>
      <c r="H306"/>
      <c r="I306"/>
      <c r="J306"/>
      <c r="K306"/>
      <c r="L306"/>
      <c r="M306"/>
      <c r="N306"/>
    </row>
    <row r="307" spans="1:14" ht="22.95" customHeight="1" x14ac:dyDescent="0.25">
      <c r="A307"/>
      <c r="B307"/>
      <c r="C307"/>
      <c r="D307"/>
      <c r="E307"/>
      <c r="F307"/>
      <c r="G307"/>
      <c r="H307"/>
      <c r="I307"/>
      <c r="J307"/>
      <c r="K307"/>
      <c r="L307"/>
      <c r="M307"/>
      <c r="N307"/>
    </row>
    <row r="308" spans="1:14" ht="22.95" customHeight="1" x14ac:dyDescent="0.25">
      <c r="A308"/>
      <c r="B308"/>
      <c r="C308"/>
      <c r="D308"/>
      <c r="E308"/>
      <c r="F308"/>
      <c r="G308"/>
      <c r="H308"/>
      <c r="I308"/>
      <c r="J308"/>
      <c r="K308"/>
      <c r="L308"/>
      <c r="M308"/>
      <c r="N308"/>
    </row>
    <row r="309" spans="1:14" ht="22.95" customHeight="1" x14ac:dyDescent="0.25">
      <c r="A309"/>
      <c r="B309"/>
      <c r="C309"/>
      <c r="D309"/>
      <c r="E309"/>
      <c r="F309"/>
      <c r="G309"/>
      <c r="H309"/>
      <c r="I309"/>
      <c r="J309"/>
      <c r="K309"/>
      <c r="L309"/>
      <c r="M309"/>
      <c r="N309"/>
    </row>
    <row r="310" spans="1:14" ht="22.95" customHeight="1" x14ac:dyDescent="0.25">
      <c r="A310"/>
      <c r="B310"/>
      <c r="C310"/>
      <c r="D310"/>
      <c r="E310"/>
      <c r="F310"/>
      <c r="G310"/>
      <c r="H310"/>
      <c r="I310"/>
      <c r="J310"/>
      <c r="K310"/>
      <c r="L310"/>
      <c r="M310"/>
      <c r="N310"/>
    </row>
    <row r="311" spans="1:14" ht="22.95" customHeight="1" x14ac:dyDescent="0.25">
      <c r="A311"/>
      <c r="B311"/>
      <c r="C311"/>
      <c r="D311"/>
      <c r="E311"/>
      <c r="F311"/>
      <c r="G311"/>
      <c r="H311"/>
      <c r="I311"/>
      <c r="J311"/>
      <c r="K311"/>
      <c r="L311"/>
      <c r="M311"/>
      <c r="N311"/>
    </row>
    <row r="312" spans="1:14" ht="22.95" customHeight="1" x14ac:dyDescent="0.25">
      <c r="A312"/>
      <c r="B312"/>
      <c r="C312"/>
      <c r="D312"/>
      <c r="E312"/>
      <c r="F312"/>
      <c r="G312"/>
      <c r="H312"/>
      <c r="I312"/>
      <c r="J312"/>
      <c r="K312"/>
      <c r="L312"/>
      <c r="M312"/>
      <c r="N312"/>
    </row>
    <row r="313" spans="1:14" ht="22.95" customHeight="1" x14ac:dyDescent="0.25">
      <c r="A313"/>
      <c r="B313"/>
      <c r="C313"/>
      <c r="D313"/>
      <c r="E313"/>
      <c r="F313"/>
      <c r="G313"/>
      <c r="H313"/>
      <c r="I313"/>
      <c r="J313"/>
      <c r="K313"/>
      <c r="L313"/>
      <c r="M313"/>
      <c r="N313"/>
    </row>
    <row r="314" spans="1:14" ht="22.95" customHeight="1" x14ac:dyDescent="0.25">
      <c r="A314"/>
      <c r="B314"/>
      <c r="C314"/>
      <c r="D314"/>
      <c r="E314"/>
      <c r="F314"/>
      <c r="G314"/>
      <c r="H314"/>
      <c r="I314"/>
      <c r="J314"/>
      <c r="K314"/>
      <c r="L314"/>
      <c r="M314"/>
      <c r="N314"/>
    </row>
    <row r="315" spans="1:14" ht="22.95" customHeight="1" x14ac:dyDescent="0.25">
      <c r="A315"/>
      <c r="B315"/>
      <c r="C315"/>
      <c r="D315"/>
      <c r="E315"/>
      <c r="F315"/>
      <c r="G315"/>
      <c r="H315"/>
      <c r="I315"/>
      <c r="J315"/>
      <c r="K315"/>
      <c r="L315"/>
      <c r="M315"/>
      <c r="N315"/>
    </row>
    <row r="316" spans="1:14" ht="22.95" customHeight="1" x14ac:dyDescent="0.25">
      <c r="A316"/>
      <c r="B316"/>
      <c r="C316"/>
      <c r="D316"/>
      <c r="E316"/>
      <c r="F316"/>
      <c r="G316"/>
      <c r="H316"/>
      <c r="I316"/>
      <c r="J316"/>
      <c r="K316"/>
      <c r="L316"/>
      <c r="M316"/>
      <c r="N316"/>
    </row>
    <row r="317" spans="1:14" ht="22.95" customHeight="1" x14ac:dyDescent="0.25">
      <c r="A317"/>
      <c r="B317"/>
      <c r="C317"/>
      <c r="D317"/>
      <c r="E317"/>
      <c r="F317"/>
      <c r="G317"/>
      <c r="H317"/>
      <c r="I317"/>
      <c r="J317"/>
      <c r="K317"/>
      <c r="L317"/>
      <c r="M317"/>
      <c r="N317"/>
    </row>
    <row r="318" spans="1:14" ht="22.95" customHeight="1" x14ac:dyDescent="0.25">
      <c r="A318"/>
      <c r="B318"/>
      <c r="C318"/>
      <c r="D318"/>
      <c r="E318"/>
      <c r="F318"/>
      <c r="G318"/>
      <c r="H318"/>
      <c r="I318"/>
      <c r="J318"/>
      <c r="K318"/>
      <c r="L318"/>
      <c r="M318"/>
      <c r="N318"/>
    </row>
    <row r="319" spans="1:14" ht="22.95" customHeight="1" x14ac:dyDescent="0.25">
      <c r="A319"/>
      <c r="B319"/>
      <c r="C319"/>
      <c r="D319"/>
      <c r="E319"/>
      <c r="F319"/>
      <c r="G319"/>
      <c r="H319"/>
      <c r="I319"/>
      <c r="J319"/>
      <c r="K319"/>
      <c r="L319"/>
      <c r="M319"/>
      <c r="N319"/>
    </row>
    <row r="320" spans="1:14" ht="22.95" customHeight="1" x14ac:dyDescent="0.25">
      <c r="A320"/>
      <c r="B320"/>
      <c r="C320"/>
      <c r="D320"/>
      <c r="E320"/>
      <c r="F320"/>
      <c r="G320"/>
      <c r="H320"/>
      <c r="I320"/>
      <c r="J320"/>
      <c r="K320"/>
      <c r="L320"/>
      <c r="M320"/>
      <c r="N320"/>
    </row>
    <row r="321" spans="1:14" ht="22.95" customHeight="1" x14ac:dyDescent="0.25">
      <c r="A321"/>
      <c r="B321"/>
      <c r="C321"/>
      <c r="D321"/>
      <c r="E321"/>
      <c r="F321"/>
      <c r="G321"/>
      <c r="H321"/>
      <c r="I321"/>
      <c r="J321"/>
      <c r="K321"/>
      <c r="L321"/>
      <c r="M321"/>
      <c r="N321"/>
    </row>
    <row r="322" spans="1:14" ht="22.95" customHeight="1" x14ac:dyDescent="0.25">
      <c r="A322"/>
      <c r="B322"/>
      <c r="C322"/>
      <c r="D322"/>
      <c r="E322"/>
      <c r="F322"/>
      <c r="G322"/>
      <c r="H322"/>
      <c r="I322"/>
      <c r="J322"/>
      <c r="K322"/>
      <c r="L322"/>
      <c r="M322"/>
      <c r="N322"/>
    </row>
    <row r="323" spans="1:14" ht="22.95" customHeight="1" x14ac:dyDescent="0.25">
      <c r="A323"/>
      <c r="B323"/>
      <c r="C323"/>
      <c r="D323"/>
      <c r="E323"/>
      <c r="F323"/>
      <c r="G323"/>
      <c r="H323"/>
      <c r="I323"/>
      <c r="J323"/>
      <c r="K323"/>
      <c r="L323"/>
      <c r="M323"/>
      <c r="N323"/>
    </row>
    <row r="324" spans="1:14" ht="22.95" customHeight="1" x14ac:dyDescent="0.25">
      <c r="A324"/>
      <c r="B324"/>
      <c r="C324"/>
      <c r="D324"/>
      <c r="E324"/>
      <c r="F324"/>
      <c r="G324"/>
      <c r="H324"/>
      <c r="I324"/>
      <c r="J324"/>
      <c r="K324"/>
      <c r="L324"/>
      <c r="M324"/>
      <c r="N324"/>
    </row>
    <row r="325" spans="1:14" ht="22.95" customHeight="1" x14ac:dyDescent="0.25">
      <c r="A325"/>
      <c r="B325"/>
      <c r="C325"/>
      <c r="D325"/>
      <c r="E325"/>
      <c r="F325"/>
      <c r="G325"/>
      <c r="H325"/>
      <c r="I325"/>
      <c r="J325"/>
      <c r="K325"/>
      <c r="L325"/>
      <c r="M325"/>
      <c r="N325"/>
    </row>
    <row r="326" spans="1:14" ht="22.95" customHeight="1" x14ac:dyDescent="0.25">
      <c r="A326"/>
      <c r="B326"/>
      <c r="C326"/>
      <c r="D326"/>
      <c r="E326"/>
      <c r="F326"/>
      <c r="G326"/>
      <c r="H326"/>
      <c r="I326"/>
      <c r="J326"/>
      <c r="K326"/>
      <c r="L326"/>
      <c r="M326"/>
      <c r="N326"/>
    </row>
    <row r="327" spans="1:14" ht="21.6" customHeight="1" x14ac:dyDescent="0.25">
      <c r="A327"/>
      <c r="B327"/>
      <c r="C327"/>
      <c r="D327"/>
      <c r="E327"/>
      <c r="F327"/>
      <c r="G327"/>
      <c r="H327"/>
      <c r="I327"/>
      <c r="J327"/>
      <c r="K327"/>
      <c r="L327"/>
      <c r="M327"/>
      <c r="N327"/>
    </row>
    <row r="328" spans="1:14" ht="21" customHeight="1" x14ac:dyDescent="0.25">
      <c r="A328"/>
      <c r="B328"/>
      <c r="C328"/>
      <c r="D328"/>
      <c r="E328"/>
      <c r="F328"/>
      <c r="G328"/>
      <c r="H328"/>
      <c r="I328"/>
      <c r="J328"/>
      <c r="K328"/>
      <c r="L328"/>
      <c r="M328"/>
      <c r="N328"/>
    </row>
    <row r="329" spans="1:14" ht="100.2" customHeight="1" x14ac:dyDescent="0.25">
      <c r="A329"/>
      <c r="B329"/>
      <c r="C329"/>
      <c r="D329"/>
      <c r="E329"/>
      <c r="F329"/>
      <c r="G329"/>
      <c r="H329"/>
      <c r="I329"/>
      <c r="J329"/>
      <c r="K329"/>
      <c r="L329"/>
      <c r="M329"/>
      <c r="N329"/>
    </row>
    <row r="330" spans="1:14" ht="19.95" customHeight="1" x14ac:dyDescent="0.25">
      <c r="A330"/>
      <c r="B330"/>
      <c r="C330"/>
      <c r="D330"/>
      <c r="E330"/>
      <c r="F330"/>
      <c r="G330"/>
      <c r="H330"/>
      <c r="I330"/>
      <c r="J330"/>
      <c r="K330"/>
      <c r="L330"/>
      <c r="M330"/>
      <c r="N330"/>
    </row>
    <row r="331" spans="1:14" ht="22.95" customHeight="1" x14ac:dyDescent="0.25">
      <c r="A331"/>
      <c r="B331"/>
      <c r="C331"/>
      <c r="D331"/>
      <c r="E331"/>
      <c r="F331"/>
      <c r="G331"/>
      <c r="H331"/>
      <c r="I331"/>
      <c r="J331"/>
      <c r="K331"/>
      <c r="L331"/>
      <c r="M331"/>
      <c r="N331"/>
    </row>
    <row r="332" spans="1:14" ht="22.95" customHeight="1" x14ac:dyDescent="0.25">
      <c r="A332"/>
      <c r="B332"/>
      <c r="C332"/>
      <c r="D332"/>
      <c r="E332"/>
      <c r="F332"/>
      <c r="G332"/>
      <c r="H332"/>
      <c r="I332"/>
      <c r="J332"/>
      <c r="K332"/>
      <c r="L332"/>
      <c r="M332"/>
      <c r="N332"/>
    </row>
    <row r="333" spans="1:14" ht="22.95" customHeight="1" x14ac:dyDescent="0.25">
      <c r="A333"/>
      <c r="B333"/>
      <c r="C333"/>
      <c r="D333"/>
      <c r="E333"/>
      <c r="F333"/>
      <c r="G333"/>
      <c r="H333"/>
      <c r="I333"/>
      <c r="J333"/>
      <c r="K333"/>
      <c r="L333"/>
      <c r="M333"/>
      <c r="N333"/>
    </row>
    <row r="334" spans="1:14" ht="22.95" customHeight="1" x14ac:dyDescent="0.25">
      <c r="A334"/>
      <c r="B334"/>
      <c r="C334"/>
      <c r="D334"/>
      <c r="E334"/>
      <c r="F334"/>
      <c r="G334"/>
      <c r="H334"/>
      <c r="I334"/>
      <c r="J334"/>
      <c r="K334"/>
      <c r="L334"/>
      <c r="M334"/>
      <c r="N334"/>
    </row>
    <row r="335" spans="1:14" ht="22.95" customHeight="1" x14ac:dyDescent="0.25">
      <c r="A335"/>
      <c r="B335"/>
      <c r="C335"/>
      <c r="D335"/>
      <c r="E335"/>
      <c r="F335"/>
      <c r="G335"/>
      <c r="H335"/>
      <c r="I335"/>
      <c r="J335"/>
      <c r="K335"/>
      <c r="L335"/>
      <c r="M335"/>
      <c r="N335"/>
    </row>
    <row r="336" spans="1:14" ht="22.95" customHeight="1" x14ac:dyDescent="0.25">
      <c r="A336"/>
      <c r="B336"/>
      <c r="C336"/>
      <c r="D336"/>
      <c r="E336"/>
      <c r="F336"/>
      <c r="G336"/>
      <c r="H336"/>
      <c r="I336"/>
      <c r="J336"/>
      <c r="K336"/>
      <c r="L336"/>
      <c r="M336"/>
      <c r="N336"/>
    </row>
    <row r="337" spans="1:14" ht="22.95" customHeight="1" x14ac:dyDescent="0.25">
      <c r="A337"/>
      <c r="B337"/>
      <c r="C337"/>
      <c r="D337"/>
      <c r="E337"/>
      <c r="F337"/>
      <c r="G337"/>
      <c r="H337"/>
      <c r="I337"/>
      <c r="J337"/>
      <c r="K337"/>
      <c r="L337"/>
      <c r="M337"/>
      <c r="N337"/>
    </row>
    <row r="338" spans="1:14" ht="22.95" customHeight="1" x14ac:dyDescent="0.25">
      <c r="A338"/>
      <c r="B338"/>
      <c r="C338"/>
      <c r="D338"/>
      <c r="E338"/>
      <c r="F338"/>
      <c r="G338"/>
      <c r="H338"/>
      <c r="I338"/>
      <c r="J338"/>
      <c r="K338"/>
      <c r="L338"/>
    </row>
    <row r="339" spans="1:14" ht="22.95" customHeight="1" x14ac:dyDescent="0.25">
      <c r="A339"/>
      <c r="B339"/>
      <c r="C339"/>
      <c r="D339"/>
      <c r="E339"/>
      <c r="F339"/>
      <c r="G339"/>
      <c r="H339"/>
      <c r="I339"/>
      <c r="J339"/>
      <c r="K339"/>
      <c r="L339"/>
    </row>
    <row r="340" spans="1:14" ht="22.95" customHeight="1" x14ac:dyDescent="0.25">
      <c r="A340"/>
      <c r="B340"/>
      <c r="C340"/>
      <c r="D340"/>
      <c r="E340"/>
      <c r="F340"/>
      <c r="G340"/>
      <c r="H340"/>
      <c r="I340"/>
      <c r="J340"/>
      <c r="K340"/>
      <c r="L340"/>
    </row>
    <row r="341" spans="1:14" ht="22.95" customHeight="1" x14ac:dyDescent="0.25">
      <c r="A341"/>
      <c r="B341"/>
      <c r="C341"/>
      <c r="D341"/>
      <c r="E341"/>
      <c r="F341"/>
      <c r="G341"/>
      <c r="H341"/>
      <c r="I341"/>
      <c r="J341"/>
      <c r="K341"/>
      <c r="L341"/>
    </row>
    <row r="342" spans="1:14" ht="22.95" customHeight="1" x14ac:dyDescent="0.25">
      <c r="A342"/>
      <c r="B342"/>
      <c r="C342"/>
      <c r="D342"/>
      <c r="E342"/>
      <c r="F342"/>
      <c r="G342"/>
      <c r="H342"/>
      <c r="I342"/>
      <c r="J342"/>
      <c r="K342"/>
      <c r="L342"/>
    </row>
    <row r="343" spans="1:14" ht="22.95" customHeight="1" x14ac:dyDescent="0.25">
      <c r="A343"/>
      <c r="B343"/>
      <c r="C343"/>
      <c r="D343"/>
      <c r="E343"/>
      <c r="F343"/>
      <c r="G343"/>
      <c r="H343"/>
      <c r="I343"/>
      <c r="J343"/>
      <c r="K343"/>
      <c r="L343"/>
    </row>
    <row r="344" spans="1:14" ht="22.95" customHeight="1" x14ac:dyDescent="0.25">
      <c r="A344"/>
      <c r="B344"/>
      <c r="C344"/>
      <c r="D344"/>
      <c r="E344"/>
      <c r="F344"/>
      <c r="G344"/>
      <c r="H344"/>
      <c r="I344"/>
      <c r="J344"/>
      <c r="K344"/>
      <c r="L344"/>
    </row>
    <row r="345" spans="1:14" ht="22.95" customHeight="1" x14ac:dyDescent="0.25">
      <c r="A345"/>
      <c r="B345"/>
      <c r="C345"/>
      <c r="D345"/>
      <c r="E345"/>
      <c r="F345"/>
      <c r="G345"/>
      <c r="H345"/>
      <c r="I345"/>
      <c r="J345"/>
      <c r="K345"/>
      <c r="L345"/>
    </row>
    <row r="346" spans="1:14" ht="22.95" customHeight="1" x14ac:dyDescent="0.25">
      <c r="A346"/>
      <c r="B346"/>
      <c r="C346"/>
      <c r="D346"/>
      <c r="E346"/>
      <c r="F346"/>
      <c r="G346"/>
      <c r="H346"/>
      <c r="I346"/>
      <c r="J346"/>
      <c r="K346"/>
      <c r="L346"/>
    </row>
    <row r="347" spans="1:14" ht="22.95" customHeight="1" x14ac:dyDescent="0.25">
      <c r="A347"/>
      <c r="B347"/>
      <c r="C347"/>
      <c r="D347"/>
      <c r="E347"/>
      <c r="F347"/>
      <c r="G347"/>
      <c r="H347"/>
      <c r="I347"/>
      <c r="J347"/>
      <c r="K347"/>
      <c r="L347"/>
    </row>
    <row r="348" spans="1:14" ht="22.95" customHeight="1" x14ac:dyDescent="0.25">
      <c r="A348"/>
      <c r="B348"/>
      <c r="C348"/>
      <c r="D348"/>
      <c r="E348"/>
      <c r="F348"/>
      <c r="G348"/>
      <c r="H348"/>
      <c r="I348"/>
      <c r="J348"/>
      <c r="K348"/>
      <c r="L348"/>
    </row>
    <row r="349" spans="1:14" ht="22.95" customHeight="1" x14ac:dyDescent="0.25">
      <c r="A349"/>
      <c r="B349"/>
      <c r="C349"/>
      <c r="D349"/>
      <c r="E349"/>
      <c r="F349"/>
      <c r="G349"/>
      <c r="H349"/>
      <c r="I349"/>
      <c r="J349"/>
      <c r="K349"/>
      <c r="L349"/>
    </row>
    <row r="350" spans="1:14" ht="22.95" customHeight="1" x14ac:dyDescent="0.25">
      <c r="A350"/>
      <c r="B350"/>
      <c r="C350"/>
      <c r="D350"/>
      <c r="E350"/>
      <c r="F350"/>
      <c r="G350"/>
      <c r="H350"/>
      <c r="I350"/>
      <c r="J350"/>
      <c r="K350"/>
      <c r="L350"/>
    </row>
    <row r="351" spans="1:14" ht="22.95" customHeight="1" x14ac:dyDescent="0.25">
      <c r="A351"/>
      <c r="B351"/>
      <c r="C351"/>
      <c r="D351"/>
      <c r="E351"/>
      <c r="F351"/>
      <c r="G351"/>
      <c r="H351"/>
      <c r="I351"/>
      <c r="J351"/>
      <c r="K351"/>
      <c r="L351"/>
    </row>
    <row r="352" spans="1:14" ht="22.95" customHeight="1" x14ac:dyDescent="0.25">
      <c r="A352"/>
      <c r="B352"/>
      <c r="C352"/>
      <c r="D352"/>
      <c r="E352"/>
      <c r="F352"/>
      <c r="G352"/>
      <c r="H352"/>
      <c r="I352"/>
      <c r="J352"/>
      <c r="K352"/>
      <c r="L352"/>
    </row>
    <row r="353" spans="1:12" ht="22.95" customHeight="1" x14ac:dyDescent="0.25">
      <c r="A353"/>
      <c r="B353"/>
      <c r="C353"/>
      <c r="D353"/>
      <c r="E353"/>
      <c r="F353"/>
      <c r="G353"/>
      <c r="H353"/>
      <c r="I353"/>
      <c r="J353"/>
      <c r="K353"/>
      <c r="L353"/>
    </row>
    <row r="354" spans="1:12" ht="22.95" customHeight="1" x14ac:dyDescent="0.25">
      <c r="A354"/>
      <c r="B354"/>
      <c r="C354"/>
      <c r="D354"/>
      <c r="E354"/>
      <c r="F354"/>
      <c r="G354"/>
      <c r="H354"/>
      <c r="I354"/>
      <c r="J354"/>
      <c r="K354"/>
      <c r="L354"/>
    </row>
    <row r="355" spans="1:12" ht="22.95" customHeight="1" x14ac:dyDescent="0.25">
      <c r="A355"/>
      <c r="B355"/>
      <c r="C355"/>
      <c r="D355"/>
      <c r="E355"/>
      <c r="F355"/>
      <c r="G355"/>
      <c r="H355"/>
      <c r="I355"/>
      <c r="J355"/>
      <c r="K355"/>
      <c r="L355"/>
    </row>
    <row r="356" spans="1:12" ht="22.95" customHeight="1" x14ac:dyDescent="0.25">
      <c r="A356"/>
      <c r="B356"/>
      <c r="C356"/>
      <c r="D356"/>
      <c r="E356"/>
      <c r="F356"/>
      <c r="G356"/>
      <c r="H356"/>
      <c r="I356"/>
      <c r="J356"/>
      <c r="K356"/>
      <c r="L356"/>
    </row>
    <row r="357" spans="1:12" ht="22.95" customHeight="1" x14ac:dyDescent="0.25">
      <c r="A357"/>
      <c r="B357"/>
      <c r="C357"/>
      <c r="D357"/>
      <c r="E357"/>
      <c r="F357"/>
      <c r="G357"/>
      <c r="H357"/>
      <c r="I357"/>
      <c r="J357"/>
      <c r="K357"/>
      <c r="L357"/>
    </row>
    <row r="358" spans="1:12" ht="22.95" customHeight="1" x14ac:dyDescent="0.25">
      <c r="A358"/>
      <c r="B358"/>
      <c r="C358"/>
      <c r="D358"/>
      <c r="E358"/>
      <c r="F358"/>
      <c r="G358"/>
      <c r="H358"/>
      <c r="I358"/>
      <c r="J358"/>
      <c r="K358"/>
      <c r="L358"/>
    </row>
    <row r="359" spans="1:12" ht="22.95" customHeight="1" x14ac:dyDescent="0.25">
      <c r="A359"/>
      <c r="B359"/>
      <c r="C359"/>
      <c r="D359"/>
      <c r="E359"/>
      <c r="F359"/>
      <c r="G359"/>
      <c r="H359"/>
      <c r="I359"/>
      <c r="J359"/>
      <c r="K359"/>
      <c r="L359"/>
    </row>
    <row r="360" spans="1:12" ht="22.95" customHeight="1" x14ac:dyDescent="0.25">
      <c r="A360"/>
      <c r="B360"/>
      <c r="C360"/>
      <c r="D360"/>
      <c r="E360"/>
      <c r="F360"/>
      <c r="G360"/>
      <c r="H360"/>
      <c r="I360"/>
      <c r="J360"/>
      <c r="K360"/>
      <c r="L360"/>
    </row>
    <row r="361" spans="1:12" ht="22.95" customHeight="1" x14ac:dyDescent="0.25">
      <c r="A361"/>
      <c r="B361"/>
      <c r="C361"/>
      <c r="D361"/>
      <c r="E361"/>
      <c r="F361"/>
      <c r="G361"/>
      <c r="H361"/>
      <c r="I361"/>
      <c r="J361"/>
      <c r="K361"/>
      <c r="L361"/>
    </row>
    <row r="362" spans="1:12" ht="22.95" customHeight="1" x14ac:dyDescent="0.25">
      <c r="A362"/>
      <c r="B362"/>
      <c r="C362"/>
      <c r="D362"/>
      <c r="E362"/>
      <c r="F362"/>
      <c r="G362"/>
      <c r="H362"/>
      <c r="I362"/>
      <c r="J362"/>
      <c r="K362"/>
      <c r="L362"/>
    </row>
    <row r="363" spans="1:12" ht="22.95" customHeight="1" x14ac:dyDescent="0.25">
      <c r="A363"/>
      <c r="B363"/>
      <c r="C363"/>
      <c r="D363"/>
      <c r="E363"/>
      <c r="F363"/>
      <c r="G363"/>
      <c r="H363"/>
      <c r="I363"/>
      <c r="J363"/>
      <c r="K363"/>
      <c r="L363"/>
    </row>
    <row r="364" spans="1:12" ht="22.95" customHeight="1" x14ac:dyDescent="0.25">
      <c r="A364"/>
      <c r="B364"/>
      <c r="C364"/>
      <c r="D364"/>
      <c r="E364"/>
      <c r="F364"/>
      <c r="G364"/>
      <c r="H364"/>
      <c r="I364"/>
      <c r="J364"/>
      <c r="K364"/>
      <c r="L364"/>
    </row>
    <row r="365" spans="1:12" ht="22.95" customHeight="1" x14ac:dyDescent="0.25">
      <c r="A365"/>
      <c r="B365"/>
      <c r="C365"/>
      <c r="D365"/>
      <c r="E365"/>
      <c r="F365"/>
      <c r="G365"/>
      <c r="H365"/>
      <c r="I365"/>
      <c r="J365"/>
      <c r="K365"/>
      <c r="L365"/>
    </row>
    <row r="366" spans="1:12" ht="22.95" customHeight="1" x14ac:dyDescent="0.25">
      <c r="A366"/>
      <c r="B366"/>
      <c r="C366"/>
      <c r="D366"/>
      <c r="E366"/>
      <c r="F366"/>
      <c r="G366"/>
      <c r="H366"/>
      <c r="I366"/>
      <c r="J366"/>
      <c r="K366"/>
      <c r="L366"/>
    </row>
    <row r="367" spans="1:12" ht="22.95" customHeight="1" x14ac:dyDescent="0.25">
      <c r="A367"/>
      <c r="B367"/>
      <c r="C367"/>
      <c r="D367"/>
      <c r="E367"/>
      <c r="F367"/>
      <c r="G367"/>
      <c r="H367"/>
      <c r="I367"/>
      <c r="J367"/>
      <c r="K367"/>
      <c r="L367"/>
    </row>
    <row r="368" spans="1:12" ht="22.95" customHeight="1" x14ac:dyDescent="0.25">
      <c r="A368"/>
      <c r="B368"/>
      <c r="C368"/>
      <c r="D368"/>
      <c r="E368"/>
      <c r="F368"/>
      <c r="G368"/>
      <c r="H368"/>
      <c r="I368"/>
      <c r="J368"/>
      <c r="K368"/>
      <c r="L368"/>
    </row>
    <row r="369" spans="1:12" ht="22.95" customHeight="1" x14ac:dyDescent="0.25">
      <c r="A369"/>
      <c r="B369"/>
      <c r="C369"/>
      <c r="D369"/>
      <c r="E369"/>
      <c r="F369"/>
      <c r="G369"/>
      <c r="H369"/>
      <c r="I369"/>
      <c r="J369"/>
      <c r="K369"/>
      <c r="L369"/>
    </row>
    <row r="370" spans="1:12" ht="22.95" customHeight="1" x14ac:dyDescent="0.25">
      <c r="A370"/>
      <c r="B370"/>
      <c r="C370"/>
      <c r="D370"/>
      <c r="E370"/>
      <c r="F370"/>
      <c r="G370"/>
      <c r="H370"/>
      <c r="I370"/>
      <c r="J370"/>
      <c r="K370"/>
      <c r="L370"/>
    </row>
    <row r="371" spans="1:12" ht="22.95" customHeight="1" x14ac:dyDescent="0.25">
      <c r="A371"/>
      <c r="B371"/>
      <c r="C371"/>
      <c r="D371"/>
      <c r="E371"/>
      <c r="F371"/>
      <c r="G371"/>
      <c r="H371"/>
      <c r="I371"/>
      <c r="J371"/>
      <c r="K371"/>
      <c r="L371"/>
    </row>
    <row r="372" spans="1:12" ht="22.95" customHeight="1" x14ac:dyDescent="0.25">
      <c r="A372"/>
      <c r="B372"/>
      <c r="C372"/>
      <c r="D372"/>
      <c r="E372"/>
      <c r="F372"/>
      <c r="G372"/>
      <c r="H372"/>
      <c r="I372"/>
      <c r="J372"/>
      <c r="K372"/>
      <c r="L372"/>
    </row>
    <row r="373" spans="1:12" ht="22.95" customHeight="1" x14ac:dyDescent="0.25">
      <c r="A373"/>
      <c r="B373"/>
      <c r="C373"/>
      <c r="D373"/>
      <c r="E373"/>
      <c r="F373"/>
      <c r="G373"/>
      <c r="H373"/>
      <c r="I373"/>
      <c r="J373"/>
      <c r="K373"/>
      <c r="L373"/>
    </row>
    <row r="374" spans="1:12" ht="22.95" customHeight="1" x14ac:dyDescent="0.25">
      <c r="A374"/>
      <c r="B374"/>
      <c r="C374"/>
      <c r="D374"/>
      <c r="E374"/>
      <c r="F374"/>
      <c r="G374"/>
      <c r="H374"/>
      <c r="I374"/>
      <c r="J374"/>
      <c r="K374"/>
      <c r="L374"/>
    </row>
    <row r="375" spans="1:12" ht="22.95" customHeight="1" x14ac:dyDescent="0.25">
      <c r="A375"/>
      <c r="B375"/>
      <c r="C375"/>
      <c r="D375"/>
      <c r="E375"/>
      <c r="F375"/>
      <c r="G375"/>
      <c r="H375"/>
      <c r="I375"/>
      <c r="J375"/>
      <c r="K375"/>
      <c r="L375"/>
    </row>
    <row r="376" spans="1:12" ht="22.95" customHeight="1" x14ac:dyDescent="0.25">
      <c r="A376"/>
      <c r="B376"/>
      <c r="C376"/>
      <c r="D376"/>
      <c r="E376"/>
      <c r="F376"/>
      <c r="G376"/>
      <c r="H376"/>
      <c r="I376"/>
      <c r="J376"/>
      <c r="K376"/>
      <c r="L376"/>
    </row>
    <row r="377" spans="1:12" ht="22.95" customHeight="1" x14ac:dyDescent="0.25">
      <c r="A377"/>
      <c r="B377"/>
      <c r="C377"/>
      <c r="D377"/>
      <c r="E377"/>
      <c r="F377"/>
      <c r="G377"/>
      <c r="H377"/>
      <c r="I377"/>
      <c r="J377"/>
      <c r="K377"/>
      <c r="L377"/>
    </row>
    <row r="378" spans="1:12" ht="22.95" customHeight="1" x14ac:dyDescent="0.25">
      <c r="A378"/>
      <c r="B378"/>
      <c r="C378"/>
      <c r="D378"/>
      <c r="E378"/>
      <c r="F378"/>
      <c r="G378"/>
      <c r="H378"/>
      <c r="I378"/>
      <c r="J378"/>
      <c r="K378"/>
      <c r="L378"/>
    </row>
    <row r="379" spans="1:12" ht="22.95" customHeight="1" x14ac:dyDescent="0.25">
      <c r="A379"/>
      <c r="B379"/>
      <c r="C379"/>
      <c r="D379"/>
      <c r="E379"/>
      <c r="F379"/>
      <c r="G379"/>
      <c r="H379"/>
      <c r="I379"/>
      <c r="J379"/>
      <c r="K379"/>
      <c r="L379"/>
    </row>
    <row r="380" spans="1:12" ht="22.95" customHeight="1" x14ac:dyDescent="0.25">
      <c r="A380"/>
      <c r="B380"/>
      <c r="C380"/>
      <c r="D380"/>
      <c r="E380"/>
      <c r="F380"/>
      <c r="G380"/>
      <c r="H380"/>
      <c r="I380"/>
      <c r="J380"/>
      <c r="K380"/>
      <c r="L380"/>
    </row>
    <row r="381" spans="1:12" ht="22.95" customHeight="1" x14ac:dyDescent="0.25">
      <c r="A381"/>
      <c r="B381"/>
      <c r="C381"/>
      <c r="D381"/>
      <c r="E381"/>
      <c r="F381"/>
      <c r="G381"/>
      <c r="H381"/>
      <c r="I381"/>
      <c r="J381"/>
      <c r="K381"/>
      <c r="L381"/>
    </row>
    <row r="382" spans="1:12" ht="22.95" customHeight="1" x14ac:dyDescent="0.25">
      <c r="A382"/>
      <c r="B382"/>
      <c r="C382"/>
      <c r="D382"/>
      <c r="E382"/>
      <c r="F382"/>
      <c r="G382"/>
      <c r="H382"/>
      <c r="I382"/>
      <c r="J382"/>
      <c r="K382"/>
      <c r="L382"/>
    </row>
    <row r="383" spans="1:12" ht="22.95" customHeight="1" x14ac:dyDescent="0.25">
      <c r="A383"/>
      <c r="B383"/>
      <c r="C383"/>
      <c r="D383"/>
      <c r="E383"/>
      <c r="F383"/>
      <c r="G383"/>
      <c r="H383"/>
      <c r="I383"/>
      <c r="J383"/>
      <c r="K383"/>
      <c r="L383"/>
    </row>
    <row r="384" spans="1:12" ht="22.95" customHeight="1" x14ac:dyDescent="0.25">
      <c r="A384"/>
      <c r="B384"/>
      <c r="C384"/>
      <c r="D384"/>
      <c r="E384"/>
      <c r="F384"/>
      <c r="G384"/>
      <c r="H384"/>
      <c r="I384"/>
      <c r="J384"/>
      <c r="K384"/>
      <c r="L384"/>
    </row>
    <row r="385" spans="1:12" ht="22.95" customHeight="1" x14ac:dyDescent="0.25">
      <c r="A385"/>
      <c r="B385"/>
      <c r="C385"/>
      <c r="D385"/>
      <c r="E385"/>
      <c r="F385"/>
      <c r="G385"/>
      <c r="H385"/>
      <c r="I385"/>
      <c r="J385"/>
      <c r="K385"/>
      <c r="L385"/>
    </row>
    <row r="386" spans="1:12" ht="22.95" customHeight="1" x14ac:dyDescent="0.25">
      <c r="A386"/>
      <c r="B386"/>
      <c r="C386"/>
      <c r="D386"/>
      <c r="E386"/>
      <c r="F386"/>
      <c r="G386"/>
      <c r="H386"/>
      <c r="I386"/>
      <c r="J386"/>
      <c r="K386"/>
      <c r="L386"/>
    </row>
    <row r="387" spans="1:12" ht="22.95" customHeight="1" x14ac:dyDescent="0.25">
      <c r="A387"/>
      <c r="B387"/>
      <c r="C387"/>
      <c r="D387"/>
      <c r="E387"/>
      <c r="F387"/>
      <c r="G387"/>
      <c r="H387"/>
      <c r="I387"/>
      <c r="J387"/>
      <c r="K387"/>
      <c r="L387"/>
    </row>
    <row r="388" spans="1:12" ht="22.95" customHeight="1" x14ac:dyDescent="0.25">
      <c r="A388"/>
      <c r="B388"/>
      <c r="C388"/>
      <c r="D388"/>
      <c r="E388"/>
      <c r="F388"/>
      <c r="G388"/>
      <c r="H388"/>
      <c r="I388"/>
      <c r="J388"/>
      <c r="K388"/>
      <c r="L388"/>
    </row>
    <row r="389" spans="1:12" ht="22.95" customHeight="1" x14ac:dyDescent="0.25">
      <c r="A389"/>
      <c r="B389"/>
      <c r="C389"/>
      <c r="D389"/>
      <c r="E389"/>
      <c r="F389"/>
      <c r="G389"/>
      <c r="H389"/>
      <c r="I389"/>
      <c r="J389"/>
      <c r="K389"/>
      <c r="L389"/>
    </row>
    <row r="390" spans="1:12" ht="22.95" customHeight="1" x14ac:dyDescent="0.25">
      <c r="A390"/>
      <c r="B390"/>
      <c r="C390"/>
      <c r="D390"/>
      <c r="E390"/>
      <c r="F390"/>
      <c r="G390"/>
      <c r="H390"/>
      <c r="I390"/>
      <c r="J390"/>
      <c r="K390"/>
      <c r="L390"/>
    </row>
    <row r="391" spans="1:12" ht="22.95" customHeight="1" x14ac:dyDescent="0.25">
      <c r="A391"/>
      <c r="B391"/>
      <c r="C391"/>
      <c r="D391"/>
      <c r="E391"/>
      <c r="F391"/>
      <c r="G391"/>
      <c r="H391"/>
      <c r="I391"/>
      <c r="J391"/>
      <c r="K391"/>
      <c r="L391"/>
    </row>
    <row r="392" spans="1:12" ht="21" customHeight="1" x14ac:dyDescent="0.25">
      <c r="A392"/>
      <c r="B392"/>
      <c r="C392"/>
      <c r="D392"/>
      <c r="E392"/>
      <c r="F392"/>
      <c r="G392"/>
      <c r="H392"/>
      <c r="I392"/>
      <c r="J392"/>
      <c r="K392"/>
      <c r="L392"/>
    </row>
    <row r="393" spans="1:12" ht="21" customHeight="1" x14ac:dyDescent="0.25">
      <c r="A393"/>
      <c r="B393"/>
      <c r="C393"/>
      <c r="D393"/>
      <c r="E393"/>
      <c r="F393"/>
      <c r="G393"/>
      <c r="H393"/>
      <c r="I393"/>
      <c r="J393"/>
      <c r="K393"/>
      <c r="L393"/>
    </row>
    <row r="394" spans="1:12" ht="100.2" customHeight="1" x14ac:dyDescent="0.25">
      <c r="A394"/>
      <c r="B394"/>
      <c r="C394"/>
      <c r="D394"/>
      <c r="E394"/>
      <c r="F394"/>
      <c r="G394"/>
      <c r="H394"/>
      <c r="I394"/>
      <c r="J394"/>
      <c r="K394"/>
      <c r="L394"/>
    </row>
    <row r="395" spans="1:12" ht="19.95" customHeight="1" x14ac:dyDescent="0.25">
      <c r="A395"/>
      <c r="B395"/>
      <c r="C395"/>
      <c r="D395"/>
      <c r="E395"/>
      <c r="F395"/>
      <c r="G395"/>
      <c r="H395"/>
      <c r="I395"/>
      <c r="J395"/>
      <c r="K395"/>
      <c r="L395"/>
    </row>
    <row r="396" spans="1:12" ht="22.95" customHeight="1" x14ac:dyDescent="0.25">
      <c r="A396"/>
      <c r="B396"/>
      <c r="C396"/>
      <c r="D396"/>
      <c r="E396"/>
      <c r="F396"/>
      <c r="G396"/>
      <c r="H396"/>
      <c r="I396"/>
      <c r="J396"/>
      <c r="K396"/>
      <c r="L396"/>
    </row>
    <row r="397" spans="1:12" ht="22.95" customHeight="1" x14ac:dyDescent="0.25">
      <c r="A397"/>
      <c r="B397"/>
      <c r="C397"/>
      <c r="D397"/>
      <c r="E397"/>
      <c r="F397"/>
      <c r="G397"/>
      <c r="H397"/>
      <c r="I397"/>
      <c r="J397"/>
      <c r="K397"/>
      <c r="L397"/>
    </row>
    <row r="398" spans="1:12" ht="22.95" customHeight="1" x14ac:dyDescent="0.25">
      <c r="A398"/>
      <c r="B398"/>
      <c r="C398"/>
      <c r="D398"/>
      <c r="E398"/>
      <c r="F398"/>
      <c r="G398"/>
      <c r="H398"/>
      <c r="I398"/>
      <c r="J398"/>
      <c r="K398"/>
      <c r="L398"/>
    </row>
    <row r="399" spans="1:12" ht="22.95" customHeight="1" x14ac:dyDescent="0.25">
      <c r="A399"/>
      <c r="B399"/>
      <c r="C399"/>
      <c r="D399"/>
      <c r="E399"/>
      <c r="F399"/>
      <c r="G399"/>
      <c r="H399"/>
      <c r="I399"/>
      <c r="J399"/>
      <c r="K399"/>
      <c r="L399"/>
    </row>
    <row r="400" spans="1:12" ht="22.95" customHeight="1" x14ac:dyDescent="0.25">
      <c r="A400"/>
      <c r="B400"/>
      <c r="C400"/>
      <c r="D400"/>
      <c r="E400"/>
      <c r="F400"/>
      <c r="G400"/>
      <c r="H400"/>
      <c r="I400"/>
      <c r="J400"/>
      <c r="K400"/>
      <c r="L400"/>
    </row>
    <row r="401" spans="1:12" ht="22.95" customHeight="1" x14ac:dyDescent="0.25">
      <c r="A401"/>
      <c r="B401"/>
      <c r="C401"/>
      <c r="D401"/>
      <c r="E401"/>
      <c r="F401"/>
      <c r="G401"/>
      <c r="H401"/>
      <c r="I401"/>
      <c r="J401"/>
      <c r="K401"/>
      <c r="L401"/>
    </row>
    <row r="402" spans="1:12" ht="22.95" customHeight="1" x14ac:dyDescent="0.25">
      <c r="A402"/>
      <c r="B402"/>
      <c r="C402"/>
      <c r="D402"/>
      <c r="E402"/>
      <c r="F402"/>
      <c r="G402"/>
      <c r="H402"/>
      <c r="I402"/>
      <c r="J402"/>
      <c r="K402"/>
      <c r="L402"/>
    </row>
    <row r="403" spans="1:12" ht="22.95" customHeight="1" x14ac:dyDescent="0.25">
      <c r="A403"/>
      <c r="B403"/>
      <c r="C403"/>
      <c r="D403"/>
      <c r="E403"/>
      <c r="F403"/>
      <c r="G403"/>
      <c r="H403"/>
      <c r="I403"/>
      <c r="J403"/>
      <c r="K403"/>
      <c r="L403"/>
    </row>
    <row r="404" spans="1:12" ht="22.95" customHeight="1" x14ac:dyDescent="0.25">
      <c r="A404"/>
      <c r="B404"/>
      <c r="C404"/>
      <c r="D404"/>
      <c r="E404"/>
      <c r="F404"/>
      <c r="G404"/>
      <c r="H404"/>
      <c r="I404"/>
      <c r="J404"/>
      <c r="K404"/>
      <c r="L404"/>
    </row>
    <row r="405" spans="1:12" ht="22.95" customHeight="1" x14ac:dyDescent="0.25">
      <c r="A405"/>
      <c r="B405"/>
      <c r="C405"/>
      <c r="D405"/>
      <c r="E405"/>
      <c r="F405"/>
      <c r="G405"/>
      <c r="H405"/>
      <c r="I405"/>
      <c r="J405"/>
      <c r="K405"/>
      <c r="L405"/>
    </row>
    <row r="406" spans="1:12" ht="22.95" customHeight="1" x14ac:dyDescent="0.25">
      <c r="A406"/>
      <c r="B406"/>
      <c r="C406"/>
      <c r="D406"/>
      <c r="E406"/>
      <c r="F406"/>
      <c r="G406"/>
      <c r="H406"/>
      <c r="I406"/>
      <c r="J406"/>
      <c r="K406"/>
      <c r="L406"/>
    </row>
    <row r="407" spans="1:12" ht="22.95" customHeight="1" x14ac:dyDescent="0.25">
      <c r="A407"/>
      <c r="B407"/>
      <c r="C407"/>
      <c r="D407"/>
      <c r="E407"/>
      <c r="F407"/>
      <c r="G407"/>
      <c r="H407"/>
      <c r="I407"/>
      <c r="J407"/>
      <c r="K407"/>
      <c r="L407"/>
    </row>
    <row r="408" spans="1:12" ht="22.95" customHeight="1" x14ac:dyDescent="0.25">
      <c r="A408"/>
      <c r="B408"/>
      <c r="C408"/>
      <c r="D408"/>
      <c r="E408"/>
      <c r="F408"/>
      <c r="G408"/>
      <c r="H408"/>
      <c r="I408"/>
      <c r="J408"/>
      <c r="K408"/>
      <c r="L408"/>
    </row>
    <row r="409" spans="1:12" ht="22.95" customHeight="1" x14ac:dyDescent="0.25">
      <c r="A409"/>
      <c r="B409"/>
      <c r="C409"/>
      <c r="D409"/>
      <c r="E409"/>
      <c r="F409"/>
      <c r="G409"/>
      <c r="H409"/>
      <c r="I409"/>
      <c r="J409"/>
      <c r="K409"/>
      <c r="L409"/>
    </row>
    <row r="410" spans="1:12" ht="22.95" customHeight="1" x14ac:dyDescent="0.25">
      <c r="A410"/>
      <c r="B410"/>
      <c r="C410"/>
      <c r="D410"/>
      <c r="E410"/>
      <c r="F410"/>
      <c r="G410"/>
      <c r="H410"/>
      <c r="I410"/>
      <c r="J410"/>
      <c r="K410"/>
      <c r="L410"/>
    </row>
    <row r="411" spans="1:12" ht="22.95" customHeight="1" x14ac:dyDescent="0.25">
      <c r="A411"/>
      <c r="B411"/>
      <c r="C411"/>
      <c r="D411"/>
      <c r="E411"/>
      <c r="F411"/>
      <c r="G411"/>
      <c r="H411"/>
      <c r="I411"/>
      <c r="J411"/>
      <c r="K411"/>
      <c r="L411"/>
    </row>
    <row r="412" spans="1:12" ht="22.95" customHeight="1" x14ac:dyDescent="0.25">
      <c r="A412"/>
      <c r="B412"/>
      <c r="C412"/>
      <c r="D412"/>
      <c r="E412"/>
      <c r="F412"/>
      <c r="G412"/>
      <c r="H412"/>
      <c r="I412"/>
      <c r="J412"/>
      <c r="K412"/>
      <c r="L412"/>
    </row>
    <row r="413" spans="1:12" ht="22.95" customHeight="1" x14ac:dyDescent="0.25">
      <c r="A413"/>
      <c r="B413"/>
      <c r="C413"/>
      <c r="D413"/>
      <c r="E413"/>
      <c r="F413"/>
      <c r="G413"/>
      <c r="H413"/>
      <c r="I413"/>
      <c r="J413"/>
      <c r="K413"/>
      <c r="L413"/>
    </row>
    <row r="414" spans="1:12" ht="22.95" customHeight="1" x14ac:dyDescent="0.25">
      <c r="A414"/>
      <c r="B414"/>
      <c r="C414"/>
      <c r="D414"/>
      <c r="E414"/>
      <c r="F414"/>
      <c r="G414"/>
      <c r="H414"/>
      <c r="I414"/>
      <c r="J414"/>
      <c r="K414"/>
      <c r="L414"/>
    </row>
    <row r="415" spans="1:12" ht="22.95" customHeight="1" x14ac:dyDescent="0.25">
      <c r="A415"/>
      <c r="B415"/>
      <c r="C415"/>
      <c r="D415"/>
      <c r="E415"/>
      <c r="F415"/>
      <c r="G415"/>
      <c r="H415"/>
      <c r="I415"/>
      <c r="J415"/>
      <c r="K415"/>
      <c r="L415"/>
    </row>
    <row r="416" spans="1:12" ht="22.95" customHeight="1" x14ac:dyDescent="0.25">
      <c r="A416"/>
      <c r="B416"/>
      <c r="C416"/>
      <c r="D416"/>
      <c r="E416"/>
      <c r="F416"/>
      <c r="G416"/>
      <c r="H416"/>
      <c r="I416"/>
      <c r="J416"/>
      <c r="K416"/>
      <c r="L416"/>
    </row>
    <row r="417" spans="1:12" ht="22.95" customHeight="1" x14ac:dyDescent="0.25">
      <c r="A417"/>
      <c r="B417"/>
      <c r="C417"/>
      <c r="D417"/>
      <c r="E417"/>
      <c r="F417"/>
      <c r="G417"/>
      <c r="H417"/>
      <c r="I417"/>
      <c r="J417"/>
      <c r="K417"/>
      <c r="L417"/>
    </row>
    <row r="418" spans="1:12" ht="22.95" customHeight="1" x14ac:dyDescent="0.25">
      <c r="A418"/>
      <c r="B418"/>
      <c r="C418"/>
      <c r="D418"/>
      <c r="E418"/>
      <c r="F418"/>
      <c r="G418"/>
      <c r="H418"/>
      <c r="I418"/>
      <c r="J418"/>
      <c r="K418"/>
      <c r="L418"/>
    </row>
    <row r="419" spans="1:12" ht="22.95" customHeight="1" x14ac:dyDescent="0.25">
      <c r="A419"/>
      <c r="B419"/>
      <c r="C419"/>
      <c r="D419"/>
      <c r="E419"/>
      <c r="F419"/>
      <c r="G419"/>
      <c r="H419"/>
      <c r="I419"/>
      <c r="J419"/>
      <c r="K419"/>
      <c r="L419"/>
    </row>
    <row r="420" spans="1:12" ht="22.95" customHeight="1" x14ac:dyDescent="0.25">
      <c r="A420"/>
      <c r="B420"/>
      <c r="C420"/>
      <c r="D420"/>
      <c r="E420"/>
      <c r="F420"/>
      <c r="G420"/>
      <c r="H420"/>
      <c r="I420"/>
      <c r="J420"/>
      <c r="K420"/>
      <c r="L420"/>
    </row>
    <row r="421" spans="1:12" ht="22.95" customHeight="1" x14ac:dyDescent="0.25">
      <c r="A421"/>
      <c r="B421"/>
      <c r="C421"/>
      <c r="D421"/>
      <c r="E421"/>
      <c r="F421"/>
      <c r="G421"/>
      <c r="H421"/>
      <c r="I421"/>
      <c r="J421"/>
      <c r="K421"/>
      <c r="L421"/>
    </row>
    <row r="422" spans="1:12" ht="22.95" customHeight="1" x14ac:dyDescent="0.25">
      <c r="A422"/>
      <c r="B422"/>
      <c r="C422"/>
      <c r="D422"/>
      <c r="E422"/>
      <c r="F422"/>
      <c r="G422"/>
      <c r="H422"/>
      <c r="I422"/>
      <c r="J422"/>
      <c r="K422"/>
      <c r="L422"/>
    </row>
    <row r="423" spans="1:12" ht="22.95" customHeight="1" x14ac:dyDescent="0.25">
      <c r="A423"/>
      <c r="B423"/>
      <c r="C423"/>
      <c r="D423"/>
      <c r="E423"/>
      <c r="F423"/>
      <c r="G423"/>
      <c r="H423"/>
      <c r="I423"/>
      <c r="J423"/>
      <c r="K423"/>
      <c r="L423"/>
    </row>
    <row r="424" spans="1:12" ht="22.95" customHeight="1" x14ac:dyDescent="0.25">
      <c r="A424"/>
      <c r="B424"/>
      <c r="C424"/>
      <c r="D424"/>
      <c r="E424"/>
      <c r="F424"/>
      <c r="G424"/>
      <c r="H424"/>
      <c r="I424"/>
      <c r="J424"/>
      <c r="K424"/>
      <c r="L424"/>
    </row>
    <row r="425" spans="1:12" ht="22.95" customHeight="1" x14ac:dyDescent="0.25">
      <c r="A425"/>
      <c r="B425"/>
      <c r="C425"/>
      <c r="D425"/>
      <c r="E425"/>
      <c r="F425"/>
      <c r="G425"/>
      <c r="H425"/>
      <c r="I425"/>
      <c r="J425"/>
      <c r="K425"/>
      <c r="L425"/>
    </row>
    <row r="426" spans="1:12" ht="22.95" customHeight="1" x14ac:dyDescent="0.25">
      <c r="A426"/>
      <c r="B426"/>
      <c r="C426"/>
      <c r="D426"/>
      <c r="E426"/>
      <c r="F426"/>
      <c r="G426"/>
      <c r="H426"/>
      <c r="I426"/>
      <c r="J426"/>
      <c r="K426"/>
      <c r="L426"/>
    </row>
    <row r="427" spans="1:12" ht="22.95" customHeight="1" x14ac:dyDescent="0.25">
      <c r="A427"/>
      <c r="B427"/>
      <c r="C427"/>
      <c r="D427"/>
      <c r="E427"/>
      <c r="F427"/>
      <c r="G427"/>
      <c r="H427"/>
      <c r="I427"/>
      <c r="J427"/>
      <c r="K427"/>
      <c r="L427"/>
    </row>
    <row r="428" spans="1:12" ht="22.95" customHeight="1" x14ac:dyDescent="0.25">
      <c r="A428"/>
      <c r="B428"/>
      <c r="C428"/>
      <c r="D428"/>
      <c r="E428"/>
      <c r="F428"/>
      <c r="G428"/>
      <c r="H428"/>
      <c r="I428"/>
      <c r="J428"/>
      <c r="K428"/>
      <c r="L428"/>
    </row>
    <row r="429" spans="1:12" ht="22.95" customHeight="1" x14ac:dyDescent="0.25">
      <c r="A429"/>
      <c r="B429"/>
      <c r="C429"/>
      <c r="D429"/>
      <c r="E429"/>
      <c r="F429"/>
      <c r="G429"/>
      <c r="H429"/>
      <c r="I429"/>
      <c r="J429"/>
      <c r="K429"/>
      <c r="L429"/>
    </row>
    <row r="430" spans="1:12" ht="22.95" customHeight="1" x14ac:dyDescent="0.25">
      <c r="A430"/>
      <c r="B430"/>
      <c r="C430"/>
      <c r="D430"/>
      <c r="E430"/>
      <c r="F430"/>
      <c r="G430"/>
      <c r="H430"/>
      <c r="I430"/>
      <c r="J430"/>
      <c r="K430"/>
      <c r="L430"/>
    </row>
    <row r="431" spans="1:12" ht="22.95" customHeight="1" x14ac:dyDescent="0.25">
      <c r="A431"/>
      <c r="B431"/>
      <c r="C431"/>
      <c r="D431"/>
      <c r="E431"/>
      <c r="F431"/>
      <c r="G431"/>
      <c r="H431"/>
      <c r="I431"/>
      <c r="J431"/>
      <c r="K431"/>
      <c r="L431"/>
    </row>
    <row r="432" spans="1:12" ht="22.95" customHeight="1" x14ac:dyDescent="0.25">
      <c r="A432"/>
      <c r="B432"/>
      <c r="C432"/>
      <c r="D432"/>
      <c r="E432"/>
      <c r="F432"/>
      <c r="G432"/>
      <c r="H432"/>
      <c r="I432"/>
      <c r="J432"/>
      <c r="K432"/>
      <c r="L432"/>
    </row>
    <row r="433" spans="1:12" ht="22.95" customHeight="1" x14ac:dyDescent="0.25">
      <c r="A433"/>
      <c r="B433"/>
      <c r="C433"/>
      <c r="D433"/>
      <c r="E433"/>
      <c r="F433"/>
      <c r="G433"/>
      <c r="H433"/>
      <c r="I433"/>
      <c r="J433"/>
      <c r="K433"/>
      <c r="L433"/>
    </row>
    <row r="434" spans="1:12" ht="22.95" customHeight="1" x14ac:dyDescent="0.25">
      <c r="A434"/>
      <c r="B434"/>
      <c r="C434"/>
      <c r="D434"/>
      <c r="E434"/>
      <c r="F434"/>
      <c r="G434"/>
      <c r="H434"/>
      <c r="I434"/>
      <c r="J434"/>
      <c r="K434"/>
      <c r="L434"/>
    </row>
    <row r="435" spans="1:12" ht="22.95" customHeight="1" x14ac:dyDescent="0.25">
      <c r="A435"/>
      <c r="B435"/>
      <c r="C435"/>
      <c r="D435"/>
      <c r="E435"/>
      <c r="F435"/>
      <c r="G435"/>
      <c r="H435"/>
      <c r="I435"/>
      <c r="J435"/>
      <c r="K435"/>
      <c r="L435"/>
    </row>
    <row r="436" spans="1:12" ht="22.95" customHeight="1" x14ac:dyDescent="0.25">
      <c r="A436"/>
      <c r="B436"/>
      <c r="C436"/>
      <c r="D436"/>
      <c r="E436"/>
      <c r="F436"/>
      <c r="G436"/>
      <c r="H436"/>
      <c r="I436"/>
      <c r="J436"/>
      <c r="K436"/>
      <c r="L436"/>
    </row>
    <row r="437" spans="1:12" ht="22.95" customHeight="1" x14ac:dyDescent="0.25">
      <c r="A437"/>
      <c r="B437"/>
      <c r="C437"/>
      <c r="D437"/>
      <c r="E437"/>
      <c r="F437"/>
      <c r="G437"/>
      <c r="H437"/>
      <c r="I437"/>
      <c r="J437"/>
      <c r="K437"/>
      <c r="L437"/>
    </row>
    <row r="438" spans="1:12" ht="22.95" customHeight="1" x14ac:dyDescent="0.25">
      <c r="A438"/>
      <c r="B438"/>
      <c r="C438"/>
      <c r="D438"/>
      <c r="E438"/>
      <c r="F438"/>
      <c r="G438"/>
      <c r="H438"/>
      <c r="I438"/>
      <c r="J438"/>
      <c r="K438"/>
      <c r="L438"/>
    </row>
    <row r="439" spans="1:12" ht="22.95" customHeight="1" x14ac:dyDescent="0.25">
      <c r="A439"/>
      <c r="B439"/>
      <c r="C439"/>
      <c r="D439"/>
      <c r="E439"/>
      <c r="F439"/>
      <c r="G439"/>
      <c r="H439"/>
      <c r="I439"/>
      <c r="J439"/>
      <c r="K439"/>
      <c r="L439"/>
    </row>
    <row r="440" spans="1:12" ht="22.95" customHeight="1" x14ac:dyDescent="0.25">
      <c r="A440"/>
      <c r="B440"/>
      <c r="C440"/>
      <c r="D440"/>
      <c r="E440"/>
      <c r="F440"/>
      <c r="G440"/>
      <c r="H440"/>
      <c r="I440"/>
      <c r="J440"/>
      <c r="K440"/>
      <c r="L440"/>
    </row>
    <row r="441" spans="1:12" ht="22.95" customHeight="1" x14ac:dyDescent="0.25">
      <c r="A441"/>
      <c r="B441"/>
      <c r="C441"/>
      <c r="D441"/>
      <c r="E441"/>
      <c r="F441"/>
      <c r="G441"/>
      <c r="H441"/>
      <c r="I441"/>
      <c r="J441"/>
      <c r="K441"/>
      <c r="L441"/>
    </row>
    <row r="442" spans="1:12" ht="22.95" customHeight="1" x14ac:dyDescent="0.25">
      <c r="A442"/>
      <c r="B442"/>
      <c r="C442"/>
      <c r="D442"/>
      <c r="E442"/>
      <c r="F442"/>
      <c r="G442"/>
      <c r="H442"/>
      <c r="I442"/>
      <c r="J442"/>
      <c r="K442"/>
      <c r="L442"/>
    </row>
    <row r="443" spans="1:12" ht="22.95" customHeight="1" x14ac:dyDescent="0.25">
      <c r="A443"/>
      <c r="B443"/>
      <c r="C443"/>
      <c r="D443"/>
      <c r="E443"/>
      <c r="F443"/>
      <c r="G443"/>
      <c r="H443"/>
      <c r="I443"/>
      <c r="J443"/>
      <c r="K443"/>
      <c r="L443"/>
    </row>
    <row r="444" spans="1:12" ht="22.95" customHeight="1" x14ac:dyDescent="0.25">
      <c r="A444"/>
      <c r="B444"/>
      <c r="C444"/>
      <c r="D444"/>
      <c r="E444"/>
      <c r="F444"/>
      <c r="G444"/>
      <c r="H444"/>
      <c r="I444"/>
      <c r="J444"/>
      <c r="K444"/>
      <c r="L444"/>
    </row>
    <row r="445" spans="1:12" ht="22.95" customHeight="1" x14ac:dyDescent="0.25">
      <c r="A445"/>
      <c r="B445"/>
      <c r="C445"/>
      <c r="D445"/>
      <c r="E445"/>
      <c r="F445"/>
      <c r="G445"/>
      <c r="H445"/>
      <c r="I445"/>
      <c r="J445"/>
      <c r="K445"/>
      <c r="L445"/>
    </row>
    <row r="446" spans="1:12" ht="22.95" customHeight="1" x14ac:dyDescent="0.25">
      <c r="A446"/>
      <c r="B446"/>
      <c r="C446"/>
      <c r="D446"/>
      <c r="E446"/>
      <c r="F446"/>
      <c r="G446"/>
      <c r="H446"/>
      <c r="I446"/>
      <c r="J446"/>
      <c r="K446"/>
      <c r="L446"/>
    </row>
    <row r="447" spans="1:12" ht="22.95" customHeight="1" x14ac:dyDescent="0.25">
      <c r="A447"/>
      <c r="B447"/>
      <c r="C447"/>
      <c r="D447"/>
      <c r="E447"/>
      <c r="F447"/>
      <c r="G447"/>
      <c r="H447"/>
      <c r="I447"/>
      <c r="J447"/>
      <c r="K447"/>
      <c r="L447"/>
    </row>
    <row r="448" spans="1:12" ht="22.95" customHeight="1" x14ac:dyDescent="0.25">
      <c r="A448"/>
      <c r="B448"/>
      <c r="C448"/>
      <c r="D448"/>
      <c r="E448"/>
      <c r="F448"/>
      <c r="G448"/>
      <c r="H448"/>
      <c r="I448"/>
      <c r="J448"/>
      <c r="K448"/>
      <c r="L448"/>
    </row>
    <row r="449" spans="1:12" ht="22.95" customHeight="1" x14ac:dyDescent="0.25">
      <c r="A449"/>
      <c r="B449"/>
      <c r="C449"/>
      <c r="D449"/>
      <c r="E449"/>
      <c r="F449"/>
      <c r="G449"/>
      <c r="H449"/>
      <c r="I449"/>
      <c r="J449"/>
      <c r="K449"/>
      <c r="L449"/>
    </row>
    <row r="450" spans="1:12" ht="22.95" customHeight="1" x14ac:dyDescent="0.25">
      <c r="A450"/>
      <c r="B450"/>
      <c r="C450"/>
      <c r="D450"/>
      <c r="E450"/>
      <c r="F450"/>
      <c r="G450"/>
      <c r="H450"/>
      <c r="I450"/>
      <c r="J450"/>
      <c r="K450"/>
      <c r="L450"/>
    </row>
    <row r="451" spans="1:12" ht="22.95" customHeight="1" x14ac:dyDescent="0.25">
      <c r="A451"/>
      <c r="B451"/>
      <c r="C451"/>
      <c r="D451"/>
      <c r="E451"/>
      <c r="F451"/>
      <c r="G451"/>
      <c r="H451"/>
      <c r="I451"/>
      <c r="J451"/>
      <c r="K451"/>
      <c r="L451"/>
    </row>
    <row r="452" spans="1:12" ht="22.95" customHeight="1" x14ac:dyDescent="0.25">
      <c r="A452"/>
      <c r="B452"/>
      <c r="C452"/>
      <c r="D452"/>
      <c r="E452"/>
      <c r="F452"/>
      <c r="G452"/>
      <c r="H452"/>
      <c r="I452"/>
      <c r="J452"/>
      <c r="K452"/>
      <c r="L452"/>
    </row>
    <row r="453" spans="1:12" ht="22.95" customHeight="1" x14ac:dyDescent="0.25">
      <c r="A453"/>
      <c r="B453"/>
      <c r="C453"/>
      <c r="D453"/>
      <c r="E453"/>
      <c r="F453"/>
      <c r="G453"/>
      <c r="H453"/>
      <c r="I453"/>
      <c r="J453"/>
      <c r="K453"/>
      <c r="L453"/>
    </row>
    <row r="454" spans="1:12" ht="22.95" customHeight="1" x14ac:dyDescent="0.25">
      <c r="A454"/>
      <c r="B454"/>
      <c r="C454"/>
      <c r="D454"/>
      <c r="E454"/>
      <c r="F454"/>
      <c r="G454"/>
      <c r="H454"/>
      <c r="I454"/>
      <c r="J454"/>
      <c r="K454"/>
      <c r="L454"/>
    </row>
    <row r="455" spans="1:12" ht="22.95" customHeight="1" x14ac:dyDescent="0.25">
      <c r="A455"/>
      <c r="B455"/>
      <c r="C455"/>
      <c r="D455"/>
      <c r="E455"/>
      <c r="F455"/>
      <c r="G455"/>
      <c r="H455"/>
      <c r="I455"/>
      <c r="J455"/>
      <c r="K455"/>
      <c r="L455"/>
    </row>
    <row r="456" spans="1:12" ht="22.95" customHeight="1" x14ac:dyDescent="0.25">
      <c r="A456"/>
      <c r="B456"/>
      <c r="C456"/>
      <c r="D456"/>
      <c r="E456"/>
      <c r="F456"/>
      <c r="G456"/>
      <c r="H456"/>
      <c r="I456"/>
      <c r="J456"/>
      <c r="K456"/>
      <c r="L456"/>
    </row>
    <row r="457" spans="1:12" ht="21.6" customHeight="1" x14ac:dyDescent="0.25">
      <c r="A457"/>
      <c r="B457"/>
      <c r="C457"/>
      <c r="D457"/>
      <c r="E457"/>
      <c r="F457"/>
      <c r="G457"/>
      <c r="H457"/>
      <c r="I457"/>
      <c r="J457"/>
      <c r="K457"/>
      <c r="L457"/>
    </row>
    <row r="458" spans="1:12" ht="21" customHeight="1" x14ac:dyDescent="0.25">
      <c r="A458"/>
      <c r="B458"/>
      <c r="C458"/>
      <c r="D458"/>
      <c r="E458"/>
      <c r="F458"/>
      <c r="G458"/>
      <c r="H458"/>
      <c r="I458"/>
      <c r="J458"/>
      <c r="K458"/>
      <c r="L458"/>
    </row>
    <row r="459" spans="1:12" ht="100.2" customHeight="1" x14ac:dyDescent="0.25">
      <c r="A459"/>
      <c r="B459"/>
      <c r="C459"/>
      <c r="D459"/>
      <c r="E459"/>
      <c r="F459"/>
      <c r="G459"/>
      <c r="H459"/>
      <c r="I459"/>
      <c r="J459"/>
      <c r="K459"/>
      <c r="L459"/>
    </row>
    <row r="460" spans="1:12" ht="19.95" customHeight="1" x14ac:dyDescent="0.25">
      <c r="A460"/>
      <c r="B460"/>
      <c r="C460"/>
      <c r="D460"/>
      <c r="E460"/>
      <c r="F460"/>
      <c r="G460"/>
      <c r="H460"/>
      <c r="I460"/>
      <c r="J460"/>
      <c r="K460"/>
      <c r="L460"/>
    </row>
    <row r="461" spans="1:12" ht="22.95" customHeight="1" x14ac:dyDescent="0.25">
      <c r="A461"/>
      <c r="B461"/>
      <c r="C461"/>
      <c r="D461"/>
      <c r="E461"/>
      <c r="F461"/>
      <c r="G461"/>
      <c r="H461"/>
      <c r="I461"/>
      <c r="J461"/>
      <c r="K461"/>
      <c r="L461"/>
    </row>
    <row r="462" spans="1:12" ht="22.95" customHeight="1" x14ac:dyDescent="0.25">
      <c r="A462"/>
      <c r="B462"/>
      <c r="C462"/>
      <c r="D462"/>
      <c r="E462"/>
      <c r="F462"/>
      <c r="G462"/>
      <c r="H462"/>
      <c r="I462"/>
      <c r="J462"/>
      <c r="K462"/>
      <c r="L462"/>
    </row>
    <row r="463" spans="1:12" ht="22.95" customHeight="1" x14ac:dyDescent="0.25">
      <c r="A463"/>
      <c r="B463"/>
      <c r="C463"/>
      <c r="D463"/>
      <c r="E463"/>
      <c r="F463"/>
      <c r="G463"/>
      <c r="H463"/>
      <c r="I463"/>
      <c r="J463"/>
      <c r="K463"/>
      <c r="L463"/>
    </row>
    <row r="464" spans="1:12" ht="22.95" customHeight="1" x14ac:dyDescent="0.25">
      <c r="A464"/>
      <c r="B464"/>
      <c r="C464"/>
      <c r="D464"/>
      <c r="E464"/>
      <c r="F464"/>
      <c r="G464"/>
      <c r="H464"/>
      <c r="I464"/>
      <c r="J464"/>
      <c r="K464"/>
      <c r="L464"/>
    </row>
    <row r="465" spans="1:12" ht="22.95" customHeight="1" x14ac:dyDescent="0.25">
      <c r="A465"/>
      <c r="B465"/>
      <c r="C465"/>
      <c r="D465"/>
      <c r="E465"/>
      <c r="F465"/>
      <c r="G465"/>
      <c r="H465"/>
      <c r="I465"/>
      <c r="J465"/>
      <c r="K465"/>
      <c r="L465"/>
    </row>
    <row r="466" spans="1:12" ht="22.95" customHeight="1" x14ac:dyDescent="0.25">
      <c r="A466"/>
      <c r="B466"/>
      <c r="C466"/>
      <c r="D466"/>
      <c r="E466"/>
      <c r="F466"/>
      <c r="G466"/>
      <c r="H466"/>
      <c r="I466"/>
      <c r="J466"/>
      <c r="K466"/>
      <c r="L466"/>
    </row>
    <row r="467" spans="1:12" ht="22.95" customHeight="1" x14ac:dyDescent="0.25">
      <c r="A467"/>
      <c r="B467"/>
      <c r="C467"/>
      <c r="D467"/>
      <c r="E467"/>
      <c r="F467"/>
      <c r="G467"/>
      <c r="H467"/>
      <c r="I467"/>
      <c r="J467"/>
      <c r="K467"/>
      <c r="L467"/>
    </row>
    <row r="468" spans="1:12" ht="22.95" customHeight="1" x14ac:dyDescent="0.25">
      <c r="A468"/>
      <c r="B468"/>
      <c r="C468"/>
      <c r="D468"/>
      <c r="E468"/>
      <c r="F468"/>
      <c r="G468"/>
      <c r="H468"/>
      <c r="I468"/>
      <c r="J468"/>
      <c r="K468"/>
      <c r="L468"/>
    </row>
    <row r="469" spans="1:12" ht="22.95" customHeight="1" x14ac:dyDescent="0.25">
      <c r="A469"/>
      <c r="B469"/>
      <c r="C469"/>
      <c r="D469"/>
      <c r="E469"/>
      <c r="F469"/>
      <c r="G469"/>
      <c r="H469"/>
      <c r="I469"/>
      <c r="J469"/>
      <c r="K469"/>
      <c r="L469"/>
    </row>
    <row r="470" spans="1:12" ht="22.95" customHeight="1" x14ac:dyDescent="0.25">
      <c r="A470"/>
      <c r="B470"/>
      <c r="C470"/>
      <c r="D470"/>
      <c r="E470"/>
      <c r="F470"/>
      <c r="G470"/>
      <c r="H470"/>
      <c r="I470"/>
      <c r="J470"/>
      <c r="K470"/>
      <c r="L470"/>
    </row>
    <row r="471" spans="1:12" ht="22.95" customHeight="1" x14ac:dyDescent="0.25">
      <c r="A471"/>
      <c r="B471"/>
      <c r="C471"/>
      <c r="D471"/>
      <c r="E471"/>
      <c r="F471"/>
      <c r="G471"/>
      <c r="H471"/>
      <c r="I471"/>
      <c r="J471"/>
      <c r="K471"/>
      <c r="L471"/>
    </row>
    <row r="472" spans="1:12" ht="22.95" customHeight="1" x14ac:dyDescent="0.25">
      <c r="A472"/>
      <c r="B472"/>
      <c r="C472"/>
      <c r="D472"/>
      <c r="E472"/>
      <c r="F472"/>
      <c r="G472"/>
      <c r="H472"/>
      <c r="I472"/>
      <c r="J472"/>
      <c r="K472"/>
      <c r="L472"/>
    </row>
    <row r="473" spans="1:12" ht="22.95" customHeight="1" x14ac:dyDescent="0.25">
      <c r="A473"/>
      <c r="B473"/>
      <c r="C473"/>
      <c r="D473"/>
      <c r="E473"/>
      <c r="F473"/>
      <c r="G473"/>
      <c r="H473"/>
      <c r="I473"/>
      <c r="J473"/>
      <c r="K473"/>
      <c r="L473"/>
    </row>
    <row r="474" spans="1:12" ht="22.95" customHeight="1" x14ac:dyDescent="0.25">
      <c r="A474"/>
      <c r="B474"/>
      <c r="C474"/>
      <c r="D474"/>
      <c r="E474"/>
      <c r="F474"/>
      <c r="G474"/>
      <c r="H474"/>
      <c r="I474"/>
      <c r="J474"/>
      <c r="K474"/>
      <c r="L474"/>
    </row>
    <row r="475" spans="1:12" ht="22.95" customHeight="1" x14ac:dyDescent="0.25">
      <c r="A475"/>
      <c r="B475"/>
      <c r="C475"/>
      <c r="D475"/>
      <c r="E475"/>
      <c r="F475"/>
      <c r="G475"/>
      <c r="H475"/>
      <c r="I475"/>
      <c r="J475"/>
      <c r="K475"/>
      <c r="L475"/>
    </row>
    <row r="476" spans="1:12" ht="22.95" customHeight="1" x14ac:dyDescent="0.25">
      <c r="A476"/>
      <c r="B476"/>
      <c r="C476"/>
      <c r="D476"/>
      <c r="E476"/>
      <c r="F476"/>
      <c r="G476"/>
      <c r="H476"/>
      <c r="I476"/>
      <c r="J476"/>
      <c r="K476"/>
      <c r="L476"/>
    </row>
    <row r="477" spans="1:12" ht="22.95" customHeight="1" x14ac:dyDescent="0.25">
      <c r="A477"/>
      <c r="B477"/>
      <c r="C477"/>
      <c r="D477"/>
      <c r="E477"/>
      <c r="F477"/>
      <c r="G477"/>
      <c r="H477"/>
      <c r="I477"/>
      <c r="J477"/>
      <c r="K477"/>
      <c r="L477"/>
    </row>
    <row r="478" spans="1:12" ht="22.95" customHeight="1" x14ac:dyDescent="0.25">
      <c r="A478"/>
      <c r="B478"/>
      <c r="C478"/>
      <c r="D478"/>
      <c r="E478"/>
      <c r="F478"/>
      <c r="G478"/>
      <c r="H478"/>
      <c r="I478"/>
      <c r="J478"/>
      <c r="K478"/>
      <c r="L478"/>
    </row>
    <row r="479" spans="1:12" ht="22.95" customHeight="1" x14ac:dyDescent="0.25">
      <c r="A479"/>
      <c r="B479"/>
      <c r="C479"/>
      <c r="D479"/>
      <c r="E479"/>
      <c r="F479"/>
      <c r="G479"/>
      <c r="H479"/>
      <c r="I479"/>
      <c r="J479"/>
      <c r="K479"/>
      <c r="L479"/>
    </row>
    <row r="480" spans="1:12" ht="22.95" customHeight="1" x14ac:dyDescent="0.25">
      <c r="A480"/>
      <c r="B480"/>
      <c r="C480"/>
      <c r="D480"/>
      <c r="E480"/>
      <c r="F480"/>
      <c r="G480"/>
      <c r="H480"/>
      <c r="I480"/>
      <c r="J480"/>
      <c r="K480"/>
      <c r="L480"/>
    </row>
    <row r="481" spans="1:12" ht="22.95" customHeight="1" x14ac:dyDescent="0.25">
      <c r="A481"/>
      <c r="B481"/>
      <c r="C481"/>
      <c r="D481"/>
      <c r="E481"/>
      <c r="F481"/>
      <c r="G481"/>
      <c r="H481"/>
      <c r="I481"/>
      <c r="J481"/>
      <c r="K481"/>
      <c r="L481"/>
    </row>
    <row r="482" spans="1:12" ht="22.95" customHeight="1" x14ac:dyDescent="0.25">
      <c r="A482"/>
      <c r="B482"/>
      <c r="C482"/>
      <c r="D482"/>
      <c r="E482"/>
      <c r="F482"/>
      <c r="G482"/>
      <c r="H482"/>
      <c r="I482"/>
      <c r="J482"/>
      <c r="K482"/>
      <c r="L482"/>
    </row>
    <row r="483" spans="1:12" ht="22.95" customHeight="1" x14ac:dyDescent="0.25">
      <c r="A483"/>
      <c r="B483"/>
      <c r="C483"/>
      <c r="D483"/>
      <c r="E483"/>
      <c r="F483"/>
      <c r="G483"/>
      <c r="H483"/>
      <c r="I483"/>
      <c r="J483"/>
      <c r="K483"/>
      <c r="L483"/>
    </row>
    <row r="484" spans="1:12" ht="22.95" customHeight="1" x14ac:dyDescent="0.25">
      <c r="A484"/>
      <c r="B484"/>
      <c r="C484"/>
      <c r="D484"/>
      <c r="E484"/>
      <c r="F484"/>
      <c r="G484"/>
      <c r="H484"/>
      <c r="I484"/>
      <c r="J484"/>
      <c r="K484"/>
      <c r="L484"/>
    </row>
    <row r="485" spans="1:12" ht="22.95" customHeight="1" x14ac:dyDescent="0.25">
      <c r="A485"/>
      <c r="B485"/>
      <c r="C485"/>
      <c r="D485"/>
      <c r="E485"/>
      <c r="F485"/>
      <c r="G485"/>
      <c r="H485"/>
      <c r="I485"/>
      <c r="J485"/>
      <c r="K485"/>
      <c r="L485"/>
    </row>
    <row r="486" spans="1:12" ht="22.95" customHeight="1" x14ac:dyDescent="0.25">
      <c r="A486"/>
      <c r="B486"/>
      <c r="C486"/>
      <c r="D486"/>
      <c r="E486"/>
      <c r="F486"/>
      <c r="G486"/>
      <c r="H486"/>
      <c r="I486"/>
      <c r="J486"/>
      <c r="K486"/>
      <c r="L486"/>
    </row>
    <row r="487" spans="1:12" ht="22.95" customHeight="1" x14ac:dyDescent="0.25">
      <c r="A487"/>
      <c r="B487"/>
      <c r="C487"/>
      <c r="D487"/>
      <c r="E487"/>
      <c r="F487"/>
      <c r="G487"/>
      <c r="H487"/>
      <c r="I487"/>
      <c r="J487"/>
      <c r="K487"/>
      <c r="L487"/>
    </row>
    <row r="488" spans="1:12" ht="22.95" customHeight="1" x14ac:dyDescent="0.25">
      <c r="A488"/>
      <c r="B488"/>
      <c r="C488"/>
      <c r="D488"/>
      <c r="E488"/>
      <c r="F488"/>
      <c r="G488"/>
      <c r="H488"/>
      <c r="I488"/>
      <c r="J488"/>
      <c r="K488"/>
      <c r="L488"/>
    </row>
    <row r="489" spans="1:12" ht="22.95" customHeight="1" x14ac:dyDescent="0.25">
      <c r="A489"/>
      <c r="B489"/>
      <c r="C489"/>
      <c r="D489"/>
      <c r="E489"/>
      <c r="F489"/>
      <c r="G489"/>
      <c r="H489"/>
      <c r="I489"/>
      <c r="J489"/>
      <c r="K489"/>
      <c r="L489"/>
    </row>
    <row r="490" spans="1:12" ht="22.95" customHeight="1" x14ac:dyDescent="0.25">
      <c r="A490"/>
      <c r="B490"/>
      <c r="C490"/>
      <c r="D490"/>
      <c r="E490"/>
      <c r="F490"/>
      <c r="G490"/>
      <c r="H490"/>
      <c r="I490"/>
      <c r="J490"/>
      <c r="K490"/>
      <c r="L490"/>
    </row>
    <row r="491" spans="1:12" ht="22.95" customHeight="1" x14ac:dyDescent="0.25">
      <c r="A491"/>
      <c r="B491"/>
      <c r="C491"/>
      <c r="D491"/>
      <c r="E491"/>
      <c r="F491"/>
      <c r="G491"/>
      <c r="H491"/>
      <c r="I491"/>
      <c r="J491"/>
      <c r="K491"/>
      <c r="L491"/>
    </row>
    <row r="492" spans="1:12" ht="22.95" customHeight="1" x14ac:dyDescent="0.25">
      <c r="A492"/>
      <c r="B492"/>
      <c r="C492"/>
      <c r="D492"/>
      <c r="E492"/>
      <c r="F492"/>
      <c r="G492"/>
      <c r="H492"/>
      <c r="I492"/>
      <c r="J492"/>
      <c r="K492"/>
      <c r="L492"/>
    </row>
    <row r="493" spans="1:12" ht="22.95" customHeight="1" x14ac:dyDescent="0.25">
      <c r="A493"/>
      <c r="B493"/>
      <c r="C493"/>
      <c r="D493"/>
      <c r="E493"/>
      <c r="F493"/>
      <c r="G493"/>
      <c r="H493"/>
      <c r="I493"/>
      <c r="J493"/>
      <c r="K493"/>
      <c r="L493"/>
    </row>
    <row r="494" spans="1:12" ht="22.95" customHeight="1" x14ac:dyDescent="0.25">
      <c r="A494"/>
      <c r="B494"/>
      <c r="C494"/>
      <c r="D494"/>
      <c r="E494"/>
      <c r="F494"/>
      <c r="G494"/>
      <c r="H494"/>
      <c r="I494"/>
      <c r="J494"/>
      <c r="K494"/>
      <c r="L494"/>
    </row>
    <row r="495" spans="1:12" ht="22.95" customHeight="1" x14ac:dyDescent="0.25">
      <c r="A495"/>
      <c r="B495"/>
      <c r="C495"/>
      <c r="D495"/>
      <c r="E495"/>
      <c r="F495"/>
      <c r="G495"/>
      <c r="H495"/>
      <c r="I495"/>
      <c r="J495"/>
      <c r="K495"/>
      <c r="L495"/>
    </row>
    <row r="496" spans="1:12" ht="22.95" customHeight="1" x14ac:dyDescent="0.25">
      <c r="A496"/>
      <c r="B496"/>
      <c r="C496"/>
      <c r="D496"/>
      <c r="E496"/>
      <c r="F496"/>
      <c r="G496"/>
      <c r="H496"/>
      <c r="I496"/>
      <c r="J496"/>
      <c r="K496"/>
      <c r="L496"/>
    </row>
    <row r="497" spans="1:12" ht="22.95" customHeight="1" x14ac:dyDescent="0.25">
      <c r="A497"/>
      <c r="B497"/>
      <c r="C497"/>
      <c r="D497"/>
      <c r="E497"/>
      <c r="F497"/>
      <c r="G497"/>
      <c r="H497"/>
      <c r="I497"/>
      <c r="J497"/>
      <c r="K497"/>
      <c r="L497"/>
    </row>
    <row r="498" spans="1:12" ht="22.95" customHeight="1" x14ac:dyDescent="0.25">
      <c r="A498"/>
      <c r="B498"/>
      <c r="C498"/>
      <c r="D498"/>
      <c r="E498"/>
      <c r="F498"/>
      <c r="G498"/>
      <c r="H498"/>
      <c r="I498"/>
      <c r="J498"/>
      <c r="K498"/>
      <c r="L498"/>
    </row>
    <row r="499" spans="1:12" ht="22.95" customHeight="1" x14ac:dyDescent="0.25">
      <c r="A499"/>
      <c r="B499"/>
      <c r="C499"/>
      <c r="D499"/>
      <c r="E499"/>
      <c r="F499"/>
      <c r="G499"/>
      <c r="H499"/>
      <c r="I499"/>
      <c r="J499"/>
      <c r="K499"/>
      <c r="L499"/>
    </row>
    <row r="500" spans="1:12" ht="22.95" customHeight="1" x14ac:dyDescent="0.25">
      <c r="A500"/>
      <c r="B500"/>
      <c r="C500"/>
      <c r="D500"/>
      <c r="E500"/>
      <c r="F500"/>
      <c r="G500"/>
      <c r="H500"/>
      <c r="I500"/>
      <c r="J500"/>
      <c r="K500"/>
      <c r="L500"/>
    </row>
    <row r="501" spans="1:12" ht="22.95" customHeight="1" x14ac:dyDescent="0.25">
      <c r="A501"/>
      <c r="B501"/>
      <c r="C501"/>
      <c r="D501"/>
      <c r="E501"/>
      <c r="F501"/>
      <c r="G501"/>
      <c r="H501"/>
      <c r="I501"/>
      <c r="J501"/>
      <c r="K501"/>
      <c r="L501"/>
    </row>
    <row r="502" spans="1:12" ht="22.95" customHeight="1" x14ac:dyDescent="0.25">
      <c r="A502"/>
      <c r="B502"/>
      <c r="C502"/>
      <c r="D502"/>
      <c r="E502"/>
      <c r="F502"/>
      <c r="G502"/>
      <c r="H502"/>
      <c r="I502"/>
      <c r="J502"/>
      <c r="K502"/>
      <c r="L502"/>
    </row>
    <row r="503" spans="1:12" ht="22.95" customHeight="1" x14ac:dyDescent="0.25">
      <c r="A503"/>
      <c r="B503"/>
      <c r="C503"/>
      <c r="D503"/>
      <c r="E503"/>
      <c r="F503"/>
      <c r="G503"/>
      <c r="H503"/>
      <c r="I503"/>
      <c r="J503"/>
      <c r="K503"/>
      <c r="L503"/>
    </row>
    <row r="504" spans="1:12" ht="22.95" customHeight="1" x14ac:dyDescent="0.25">
      <c r="A504"/>
      <c r="B504"/>
      <c r="C504"/>
      <c r="D504"/>
      <c r="E504"/>
      <c r="F504"/>
      <c r="G504"/>
      <c r="H504"/>
      <c r="I504"/>
      <c r="J504"/>
      <c r="K504"/>
      <c r="L504"/>
    </row>
    <row r="505" spans="1:12" ht="22.95" customHeight="1" x14ac:dyDescent="0.25">
      <c r="A505"/>
      <c r="B505"/>
      <c r="C505"/>
      <c r="D505"/>
      <c r="E505"/>
      <c r="F505"/>
      <c r="G505"/>
      <c r="H505"/>
      <c r="I505"/>
      <c r="J505"/>
      <c r="K505"/>
      <c r="L505"/>
    </row>
    <row r="506" spans="1:12" ht="22.95" customHeight="1" x14ac:dyDescent="0.25">
      <c r="A506"/>
      <c r="B506"/>
      <c r="C506"/>
      <c r="D506"/>
      <c r="E506"/>
      <c r="F506"/>
      <c r="G506"/>
      <c r="H506"/>
      <c r="I506"/>
      <c r="J506"/>
      <c r="K506"/>
      <c r="L506"/>
    </row>
    <row r="507" spans="1:12" ht="22.95" customHeight="1" x14ac:dyDescent="0.25">
      <c r="A507"/>
      <c r="B507"/>
      <c r="C507"/>
      <c r="D507"/>
      <c r="E507"/>
      <c r="F507"/>
      <c r="G507"/>
      <c r="H507"/>
      <c r="I507"/>
      <c r="J507"/>
      <c r="K507"/>
      <c r="L507"/>
    </row>
    <row r="508" spans="1:12" ht="22.95" customHeight="1" x14ac:dyDescent="0.25">
      <c r="A508"/>
      <c r="B508"/>
      <c r="C508"/>
      <c r="D508"/>
      <c r="E508"/>
      <c r="F508"/>
      <c r="G508"/>
      <c r="H508"/>
      <c r="I508"/>
      <c r="J508"/>
      <c r="K508"/>
      <c r="L508"/>
    </row>
    <row r="509" spans="1:12" ht="22.95" customHeight="1" x14ac:dyDescent="0.25">
      <c r="A509"/>
      <c r="B509"/>
      <c r="C509"/>
      <c r="D509"/>
      <c r="E509"/>
      <c r="F509"/>
      <c r="G509"/>
      <c r="H509"/>
      <c r="I509"/>
      <c r="J509"/>
      <c r="K509"/>
      <c r="L509"/>
    </row>
    <row r="510" spans="1:12" ht="22.95" customHeight="1" x14ac:dyDescent="0.25">
      <c r="A510"/>
      <c r="B510"/>
      <c r="C510"/>
      <c r="D510"/>
      <c r="E510"/>
      <c r="F510"/>
      <c r="G510"/>
      <c r="H510"/>
      <c r="I510"/>
      <c r="J510"/>
      <c r="K510"/>
      <c r="L510"/>
    </row>
    <row r="511" spans="1:12" ht="22.95" customHeight="1" x14ac:dyDescent="0.25">
      <c r="A511"/>
      <c r="B511"/>
      <c r="C511"/>
      <c r="D511"/>
      <c r="E511"/>
      <c r="F511"/>
      <c r="G511"/>
      <c r="H511"/>
      <c r="I511"/>
      <c r="J511"/>
      <c r="K511"/>
      <c r="L511"/>
    </row>
    <row r="512" spans="1:12" ht="22.95" customHeight="1" x14ac:dyDescent="0.25">
      <c r="A512"/>
      <c r="B512"/>
      <c r="C512"/>
      <c r="D512"/>
      <c r="E512"/>
      <c r="F512"/>
      <c r="G512"/>
      <c r="H512"/>
      <c r="I512"/>
      <c r="J512"/>
      <c r="K512"/>
      <c r="L512"/>
    </row>
    <row r="513" spans="1:12" ht="22.95" customHeight="1" x14ac:dyDescent="0.25">
      <c r="A513"/>
      <c r="B513"/>
      <c r="C513"/>
      <c r="D513"/>
      <c r="E513"/>
      <c r="F513"/>
      <c r="G513"/>
      <c r="H513"/>
      <c r="I513"/>
      <c r="J513"/>
      <c r="K513"/>
      <c r="L513"/>
    </row>
    <row r="514" spans="1:12" ht="22.95" customHeight="1" x14ac:dyDescent="0.25">
      <c r="A514"/>
      <c r="B514"/>
      <c r="C514"/>
      <c r="D514"/>
      <c r="E514"/>
      <c r="F514"/>
      <c r="G514"/>
      <c r="H514"/>
      <c r="I514"/>
      <c r="J514"/>
      <c r="K514"/>
      <c r="L514"/>
    </row>
    <row r="515" spans="1:12" ht="22.95" customHeight="1" x14ac:dyDescent="0.25">
      <c r="A515"/>
      <c r="B515"/>
      <c r="C515"/>
      <c r="D515"/>
      <c r="E515"/>
      <c r="F515"/>
      <c r="G515"/>
      <c r="H515"/>
      <c r="I515"/>
      <c r="J515"/>
      <c r="K515"/>
      <c r="L515"/>
    </row>
    <row r="516" spans="1:12" ht="22.95" customHeight="1" x14ac:dyDescent="0.25">
      <c r="A516"/>
      <c r="B516"/>
      <c r="C516"/>
      <c r="D516"/>
      <c r="E516"/>
      <c r="F516"/>
      <c r="G516"/>
      <c r="H516"/>
      <c r="I516"/>
      <c r="J516"/>
      <c r="K516"/>
      <c r="L516"/>
    </row>
    <row r="517" spans="1:12" ht="22.95" customHeight="1" x14ac:dyDescent="0.25">
      <c r="A517"/>
      <c r="B517"/>
      <c r="C517"/>
      <c r="D517"/>
      <c r="E517"/>
      <c r="F517"/>
      <c r="G517"/>
      <c r="H517"/>
      <c r="I517"/>
      <c r="J517"/>
      <c r="K517"/>
      <c r="L517"/>
    </row>
    <row r="518" spans="1:12" ht="22.95" customHeight="1" x14ac:dyDescent="0.25">
      <c r="A518"/>
      <c r="B518"/>
      <c r="C518"/>
      <c r="D518"/>
      <c r="E518"/>
      <c r="F518"/>
      <c r="G518"/>
      <c r="H518"/>
      <c r="I518"/>
      <c r="J518"/>
      <c r="K518"/>
      <c r="L518"/>
    </row>
    <row r="519" spans="1:12" ht="22.95" customHeight="1" x14ac:dyDescent="0.25">
      <c r="A519"/>
      <c r="B519"/>
      <c r="C519"/>
      <c r="D519"/>
      <c r="E519"/>
      <c r="F519"/>
      <c r="G519"/>
      <c r="H519"/>
      <c r="I519"/>
      <c r="J519"/>
      <c r="K519"/>
      <c r="L519"/>
    </row>
    <row r="520" spans="1:12" ht="22.95" customHeight="1" x14ac:dyDescent="0.25">
      <c r="A520"/>
      <c r="B520"/>
      <c r="C520"/>
      <c r="D520"/>
      <c r="E520"/>
      <c r="F520"/>
      <c r="G520"/>
      <c r="H520"/>
      <c r="I520"/>
      <c r="J520"/>
      <c r="K520"/>
      <c r="L520"/>
    </row>
    <row r="521" spans="1:12" ht="22.95" customHeight="1" x14ac:dyDescent="0.25">
      <c r="A521"/>
      <c r="B521"/>
      <c r="C521"/>
      <c r="D521"/>
      <c r="E521"/>
      <c r="F521"/>
      <c r="G521"/>
      <c r="H521"/>
      <c r="I521"/>
      <c r="J521"/>
      <c r="K521"/>
      <c r="L521"/>
    </row>
    <row r="522" spans="1:12" ht="21.6" customHeight="1" x14ac:dyDescent="0.25">
      <c r="A522"/>
      <c r="B522"/>
      <c r="C522"/>
      <c r="D522"/>
      <c r="E522"/>
      <c r="F522"/>
      <c r="G522"/>
      <c r="H522"/>
      <c r="I522"/>
      <c r="J522"/>
      <c r="K522"/>
      <c r="L522"/>
    </row>
    <row r="523" spans="1:12" ht="21" customHeight="1" x14ac:dyDescent="0.25">
      <c r="A523"/>
      <c r="B523"/>
      <c r="C523"/>
      <c r="D523"/>
      <c r="E523"/>
      <c r="F523"/>
      <c r="G523"/>
      <c r="H523"/>
      <c r="I523"/>
      <c r="J523"/>
      <c r="K523"/>
      <c r="L523"/>
    </row>
    <row r="524" spans="1:12" ht="100.2" customHeight="1" x14ac:dyDescent="0.25">
      <c r="A524"/>
      <c r="B524"/>
      <c r="C524"/>
      <c r="D524"/>
      <c r="E524"/>
      <c r="F524"/>
      <c r="G524"/>
      <c r="H524"/>
      <c r="I524"/>
      <c r="J524"/>
      <c r="K524"/>
      <c r="L524"/>
    </row>
    <row r="525" spans="1:12" ht="19.95" customHeight="1" x14ac:dyDescent="0.25">
      <c r="A525"/>
      <c r="B525"/>
      <c r="C525"/>
      <c r="D525"/>
      <c r="E525"/>
      <c r="F525"/>
      <c r="G525"/>
      <c r="H525"/>
      <c r="I525"/>
      <c r="J525"/>
      <c r="K525"/>
      <c r="L525"/>
    </row>
    <row r="526" spans="1:12" ht="22.95" customHeight="1" x14ac:dyDescent="0.25">
      <c r="A526"/>
      <c r="B526"/>
      <c r="C526"/>
      <c r="D526"/>
      <c r="E526"/>
      <c r="F526"/>
      <c r="G526"/>
      <c r="H526"/>
      <c r="I526"/>
      <c r="J526"/>
      <c r="K526"/>
      <c r="L526"/>
    </row>
    <row r="527" spans="1:12" ht="22.95" customHeight="1" x14ac:dyDescent="0.25">
      <c r="A527"/>
      <c r="B527"/>
      <c r="C527"/>
      <c r="D527"/>
      <c r="E527"/>
      <c r="F527"/>
      <c r="G527"/>
      <c r="H527"/>
      <c r="I527"/>
      <c r="J527"/>
      <c r="K527"/>
      <c r="L527"/>
    </row>
    <row r="528" spans="1:12" ht="22.95" customHeight="1" x14ac:dyDescent="0.25">
      <c r="A528"/>
      <c r="B528"/>
      <c r="C528"/>
      <c r="D528"/>
      <c r="E528"/>
      <c r="F528"/>
      <c r="G528"/>
      <c r="H528"/>
      <c r="I528"/>
      <c r="J528"/>
      <c r="K528"/>
      <c r="L528"/>
    </row>
    <row r="529" spans="1:12" ht="22.95" customHeight="1" x14ac:dyDescent="0.25">
      <c r="A529"/>
      <c r="B529"/>
      <c r="C529"/>
      <c r="D529"/>
      <c r="E529"/>
      <c r="F529"/>
      <c r="G529"/>
      <c r="H529"/>
      <c r="I529"/>
      <c r="J529"/>
      <c r="K529"/>
      <c r="L529"/>
    </row>
    <row r="530" spans="1:12" ht="22.95" customHeight="1" x14ac:dyDescent="0.25">
      <c r="A530"/>
      <c r="B530"/>
      <c r="C530"/>
      <c r="D530"/>
      <c r="E530"/>
      <c r="F530"/>
      <c r="G530"/>
      <c r="H530"/>
      <c r="I530"/>
      <c r="J530"/>
      <c r="K530"/>
      <c r="L530"/>
    </row>
    <row r="531" spans="1:12" ht="22.95" customHeight="1" x14ac:dyDescent="0.25">
      <c r="A531"/>
      <c r="B531"/>
      <c r="C531"/>
      <c r="D531"/>
      <c r="E531"/>
      <c r="F531"/>
      <c r="G531"/>
      <c r="H531"/>
      <c r="I531"/>
      <c r="J531"/>
      <c r="K531"/>
      <c r="L531"/>
    </row>
    <row r="532" spans="1:12" ht="22.95" customHeight="1" x14ac:dyDescent="0.25">
      <c r="A532"/>
      <c r="B532"/>
      <c r="C532"/>
      <c r="D532"/>
      <c r="E532"/>
      <c r="F532"/>
      <c r="G532"/>
      <c r="H532"/>
      <c r="I532"/>
      <c r="J532"/>
      <c r="K532"/>
      <c r="L532"/>
    </row>
    <row r="533" spans="1:12" ht="22.95" customHeight="1" x14ac:dyDescent="0.25">
      <c r="A533"/>
      <c r="B533"/>
      <c r="C533"/>
      <c r="D533"/>
      <c r="E533"/>
      <c r="F533"/>
      <c r="G533"/>
      <c r="H533"/>
      <c r="I533"/>
      <c r="J533"/>
      <c r="K533"/>
      <c r="L533"/>
    </row>
    <row r="534" spans="1:12" ht="22.95" customHeight="1" x14ac:dyDescent="0.25">
      <c r="A534"/>
      <c r="B534"/>
      <c r="C534"/>
      <c r="D534"/>
      <c r="E534"/>
      <c r="F534"/>
      <c r="G534"/>
      <c r="H534"/>
      <c r="I534"/>
      <c r="J534"/>
      <c r="K534"/>
      <c r="L534"/>
    </row>
    <row r="535" spans="1:12" ht="22.95" customHeight="1" x14ac:dyDescent="0.25">
      <c r="A535"/>
      <c r="B535"/>
      <c r="C535"/>
      <c r="D535"/>
      <c r="E535"/>
      <c r="F535"/>
      <c r="G535"/>
      <c r="H535"/>
      <c r="I535"/>
      <c r="J535"/>
      <c r="K535"/>
      <c r="L535"/>
    </row>
    <row r="536" spans="1:12" ht="22.95" customHeight="1" x14ac:dyDescent="0.25">
      <c r="A536"/>
      <c r="B536"/>
      <c r="C536"/>
      <c r="D536"/>
      <c r="E536"/>
      <c r="F536"/>
      <c r="G536"/>
      <c r="H536"/>
      <c r="I536"/>
      <c r="J536"/>
      <c r="K536"/>
      <c r="L536"/>
    </row>
    <row r="537" spans="1:12" ht="22.95" customHeight="1" x14ac:dyDescent="0.25">
      <c r="A537"/>
      <c r="B537"/>
      <c r="C537"/>
      <c r="D537"/>
      <c r="E537"/>
      <c r="F537"/>
      <c r="G537"/>
      <c r="H537"/>
      <c r="I537"/>
      <c r="J537"/>
      <c r="K537"/>
      <c r="L537"/>
    </row>
    <row r="538" spans="1:12" ht="22.95" customHeight="1" x14ac:dyDescent="0.25">
      <c r="A538"/>
      <c r="B538"/>
      <c r="C538"/>
      <c r="D538"/>
      <c r="E538"/>
      <c r="F538"/>
      <c r="G538"/>
      <c r="H538"/>
      <c r="I538"/>
      <c r="J538"/>
      <c r="K538"/>
      <c r="L538"/>
    </row>
    <row r="539" spans="1:12" ht="22.95" customHeight="1" x14ac:dyDescent="0.25">
      <c r="A539"/>
      <c r="B539"/>
      <c r="C539"/>
      <c r="D539"/>
      <c r="E539"/>
      <c r="F539"/>
      <c r="G539"/>
      <c r="H539"/>
      <c r="I539"/>
      <c r="J539"/>
      <c r="K539"/>
      <c r="L539"/>
    </row>
    <row r="540" spans="1:12" ht="22.95" customHeight="1" x14ac:dyDescent="0.25">
      <c r="A540"/>
      <c r="B540"/>
      <c r="C540"/>
      <c r="D540"/>
      <c r="E540"/>
      <c r="F540"/>
      <c r="G540"/>
      <c r="H540"/>
      <c r="I540"/>
      <c r="J540"/>
      <c r="K540"/>
      <c r="L540"/>
    </row>
    <row r="541" spans="1:12" ht="22.95" customHeight="1" x14ac:dyDescent="0.25">
      <c r="A541"/>
      <c r="B541"/>
      <c r="C541"/>
      <c r="D541"/>
      <c r="E541"/>
      <c r="F541"/>
      <c r="G541"/>
      <c r="H541"/>
      <c r="I541"/>
      <c r="J541"/>
      <c r="K541"/>
      <c r="L541"/>
    </row>
    <row r="542" spans="1:12" ht="22.95" customHeight="1" x14ac:dyDescent="0.25">
      <c r="A542"/>
      <c r="B542"/>
      <c r="C542"/>
      <c r="D542"/>
      <c r="E542"/>
      <c r="F542"/>
      <c r="G542"/>
      <c r="H542"/>
      <c r="I542"/>
      <c r="J542"/>
      <c r="K542"/>
      <c r="L542"/>
    </row>
    <row r="543" spans="1:12" ht="22.95" customHeight="1" x14ac:dyDescent="0.25">
      <c r="A543"/>
      <c r="B543"/>
      <c r="C543"/>
      <c r="D543"/>
      <c r="E543"/>
      <c r="F543"/>
      <c r="G543"/>
      <c r="H543"/>
      <c r="I543"/>
      <c r="J543"/>
      <c r="K543"/>
      <c r="L543"/>
    </row>
    <row r="544" spans="1:12" ht="22.95" customHeight="1" x14ac:dyDescent="0.25">
      <c r="A544"/>
      <c r="B544"/>
      <c r="C544"/>
      <c r="D544"/>
      <c r="E544"/>
      <c r="F544"/>
      <c r="G544"/>
      <c r="H544"/>
      <c r="I544"/>
      <c r="J544"/>
      <c r="K544"/>
      <c r="L544"/>
    </row>
    <row r="545" spans="1:12" ht="22.95" customHeight="1" x14ac:dyDescent="0.25">
      <c r="A545"/>
      <c r="B545"/>
      <c r="C545"/>
      <c r="D545"/>
      <c r="E545"/>
      <c r="F545"/>
      <c r="G545"/>
      <c r="H545"/>
      <c r="I545"/>
      <c r="J545"/>
      <c r="K545"/>
      <c r="L545"/>
    </row>
    <row r="546" spans="1:12" ht="22.95" customHeight="1" x14ac:dyDescent="0.25">
      <c r="A546"/>
      <c r="B546"/>
      <c r="C546"/>
      <c r="D546"/>
      <c r="E546"/>
      <c r="F546"/>
      <c r="G546"/>
      <c r="H546"/>
      <c r="I546"/>
      <c r="J546"/>
      <c r="K546"/>
      <c r="L546"/>
    </row>
    <row r="547" spans="1:12" ht="22.95" customHeight="1" x14ac:dyDescent="0.25">
      <c r="A547"/>
      <c r="B547"/>
      <c r="C547"/>
      <c r="D547"/>
      <c r="E547"/>
      <c r="F547"/>
      <c r="G547"/>
      <c r="H547"/>
      <c r="I547"/>
      <c r="J547"/>
      <c r="K547"/>
      <c r="L547"/>
    </row>
    <row r="548" spans="1:12" ht="22.95" customHeight="1" x14ac:dyDescent="0.25">
      <c r="A548"/>
      <c r="B548"/>
      <c r="C548"/>
      <c r="D548"/>
      <c r="E548"/>
      <c r="F548"/>
      <c r="G548"/>
      <c r="H548"/>
      <c r="I548"/>
      <c r="J548"/>
      <c r="K548"/>
      <c r="L548"/>
    </row>
    <row r="549" spans="1:12" ht="22.95" customHeight="1" x14ac:dyDescent="0.25">
      <c r="A549"/>
      <c r="B549"/>
      <c r="C549"/>
      <c r="D549"/>
      <c r="E549"/>
      <c r="F549"/>
      <c r="G549"/>
      <c r="H549"/>
      <c r="I549"/>
      <c r="J549"/>
      <c r="K549"/>
      <c r="L549"/>
    </row>
    <row r="550" spans="1:12" ht="22.95" customHeight="1" x14ac:dyDescent="0.25">
      <c r="A550"/>
      <c r="B550"/>
      <c r="C550"/>
      <c r="D550"/>
      <c r="E550"/>
      <c r="F550"/>
      <c r="G550"/>
      <c r="H550"/>
      <c r="I550"/>
      <c r="J550"/>
      <c r="K550"/>
      <c r="L550"/>
    </row>
    <row r="551" spans="1:12" ht="22.95" customHeight="1" x14ac:dyDescent="0.25">
      <c r="A551"/>
      <c r="B551"/>
      <c r="C551"/>
      <c r="D551"/>
      <c r="E551"/>
      <c r="F551"/>
      <c r="G551"/>
      <c r="H551"/>
      <c r="I551"/>
      <c r="J551"/>
      <c r="K551"/>
      <c r="L551"/>
    </row>
    <row r="552" spans="1:12" ht="22.95" customHeight="1" x14ac:dyDescent="0.25">
      <c r="A552"/>
      <c r="B552"/>
      <c r="C552"/>
      <c r="D552"/>
      <c r="E552"/>
      <c r="F552"/>
      <c r="G552"/>
      <c r="H552"/>
      <c r="I552"/>
      <c r="J552"/>
      <c r="K552"/>
      <c r="L552"/>
    </row>
    <row r="553" spans="1:12" ht="22.95" customHeight="1" x14ac:dyDescent="0.25">
      <c r="A553"/>
      <c r="B553"/>
      <c r="C553"/>
      <c r="D553"/>
      <c r="E553"/>
      <c r="F553"/>
      <c r="G553"/>
      <c r="H553"/>
      <c r="I553"/>
      <c r="J553"/>
      <c r="K553"/>
      <c r="L553"/>
    </row>
    <row r="554" spans="1:12" ht="22.95" customHeight="1" x14ac:dyDescent="0.25">
      <c r="A554"/>
      <c r="B554"/>
      <c r="C554"/>
      <c r="D554"/>
      <c r="E554"/>
      <c r="F554"/>
      <c r="G554"/>
      <c r="H554"/>
      <c r="I554"/>
      <c r="J554"/>
      <c r="K554"/>
      <c r="L554"/>
    </row>
    <row r="555" spans="1:12" ht="22.95" customHeight="1" x14ac:dyDescent="0.25">
      <c r="A555"/>
      <c r="B555"/>
      <c r="C555"/>
      <c r="D555"/>
      <c r="E555"/>
      <c r="F555"/>
      <c r="G555"/>
      <c r="H555"/>
      <c r="I555"/>
      <c r="J555"/>
      <c r="K555"/>
      <c r="L555"/>
    </row>
    <row r="556" spans="1:12" ht="22.95" customHeight="1" x14ac:dyDescent="0.25">
      <c r="A556"/>
      <c r="B556"/>
      <c r="C556"/>
      <c r="D556"/>
      <c r="E556"/>
      <c r="F556"/>
      <c r="G556"/>
      <c r="H556"/>
      <c r="I556"/>
      <c r="J556"/>
      <c r="K556"/>
      <c r="L556"/>
    </row>
    <row r="557" spans="1:12" ht="22.95" customHeight="1" x14ac:dyDescent="0.25">
      <c r="A557"/>
      <c r="B557"/>
      <c r="C557"/>
      <c r="D557"/>
      <c r="E557"/>
      <c r="F557"/>
      <c r="G557"/>
      <c r="H557"/>
      <c r="I557"/>
      <c r="J557"/>
      <c r="K557"/>
      <c r="L557"/>
    </row>
    <row r="558" spans="1:12" ht="22.95" customHeight="1" x14ac:dyDescent="0.25">
      <c r="A558"/>
      <c r="B558"/>
      <c r="C558"/>
      <c r="D558"/>
      <c r="E558"/>
      <c r="F558"/>
      <c r="G558"/>
      <c r="H558"/>
      <c r="I558"/>
      <c r="J558"/>
      <c r="K558"/>
      <c r="L558"/>
    </row>
    <row r="559" spans="1:12" ht="22.95" customHeight="1" x14ac:dyDescent="0.25">
      <c r="A559"/>
      <c r="B559"/>
      <c r="C559"/>
      <c r="D559"/>
      <c r="E559"/>
      <c r="F559"/>
      <c r="G559"/>
      <c r="H559"/>
      <c r="I559"/>
      <c r="J559"/>
      <c r="K559"/>
      <c r="L559"/>
    </row>
    <row r="560" spans="1:12" ht="22.95" customHeight="1" x14ac:dyDescent="0.25">
      <c r="A560"/>
      <c r="B560"/>
      <c r="C560"/>
      <c r="D560"/>
      <c r="E560"/>
      <c r="F560"/>
      <c r="G560"/>
      <c r="H560"/>
      <c r="I560"/>
      <c r="J560"/>
      <c r="K560"/>
      <c r="L560"/>
    </row>
    <row r="561" spans="1:12" ht="22.95" customHeight="1" x14ac:dyDescent="0.25">
      <c r="A561"/>
      <c r="B561"/>
      <c r="C561"/>
      <c r="D561"/>
      <c r="E561"/>
      <c r="F561"/>
      <c r="G561"/>
      <c r="H561"/>
      <c r="I561"/>
      <c r="J561"/>
      <c r="K561"/>
      <c r="L561"/>
    </row>
    <row r="562" spans="1:12" ht="22.95" customHeight="1" x14ac:dyDescent="0.25">
      <c r="A562"/>
      <c r="B562"/>
      <c r="C562"/>
      <c r="D562"/>
      <c r="E562"/>
      <c r="F562"/>
      <c r="G562"/>
      <c r="H562"/>
      <c r="I562"/>
      <c r="J562"/>
      <c r="K562"/>
      <c r="L562"/>
    </row>
    <row r="563" spans="1:12" ht="22.95" customHeight="1" x14ac:dyDescent="0.25">
      <c r="A563"/>
      <c r="B563"/>
      <c r="C563"/>
      <c r="D563"/>
      <c r="E563"/>
      <c r="F563"/>
      <c r="G563"/>
      <c r="H563"/>
      <c r="I563"/>
      <c r="J563"/>
      <c r="K563"/>
      <c r="L563"/>
    </row>
    <row r="564" spans="1:12" ht="22.95" customHeight="1" x14ac:dyDescent="0.25">
      <c r="A564"/>
      <c r="B564"/>
      <c r="C564"/>
      <c r="D564"/>
      <c r="E564"/>
      <c r="F564"/>
      <c r="G564"/>
      <c r="H564"/>
      <c r="I564"/>
      <c r="J564"/>
      <c r="K564"/>
      <c r="L564"/>
    </row>
    <row r="565" spans="1:12" ht="22.95" customHeight="1" x14ac:dyDescent="0.25">
      <c r="A565"/>
      <c r="B565"/>
      <c r="C565"/>
      <c r="D565"/>
      <c r="E565"/>
      <c r="F565"/>
      <c r="G565"/>
      <c r="H565"/>
      <c r="I565"/>
      <c r="J565"/>
      <c r="K565"/>
      <c r="L565"/>
    </row>
    <row r="566" spans="1:12" ht="22.95" customHeight="1" x14ac:dyDescent="0.25">
      <c r="A566"/>
      <c r="B566"/>
      <c r="C566"/>
      <c r="D566"/>
      <c r="E566"/>
      <c r="F566"/>
      <c r="G566"/>
      <c r="H566"/>
      <c r="I566"/>
      <c r="J566"/>
      <c r="K566"/>
      <c r="L566"/>
    </row>
    <row r="567" spans="1:12" ht="22.95" customHeight="1" x14ac:dyDescent="0.25">
      <c r="A567"/>
      <c r="B567"/>
      <c r="C567"/>
      <c r="D567"/>
      <c r="E567"/>
      <c r="F567"/>
      <c r="G567"/>
      <c r="H567"/>
      <c r="I567"/>
      <c r="J567"/>
      <c r="K567"/>
      <c r="L567"/>
    </row>
    <row r="568" spans="1:12" ht="22.95" customHeight="1" x14ac:dyDescent="0.25">
      <c r="A568"/>
      <c r="B568"/>
      <c r="C568"/>
      <c r="D568"/>
      <c r="E568"/>
      <c r="F568"/>
      <c r="G568"/>
      <c r="H568"/>
      <c r="I568"/>
      <c r="J568"/>
      <c r="K568"/>
      <c r="L568"/>
    </row>
    <row r="569" spans="1:12" ht="22.95" customHeight="1" x14ac:dyDescent="0.25">
      <c r="A569"/>
      <c r="B569"/>
      <c r="C569"/>
      <c r="D569"/>
      <c r="E569"/>
      <c r="F569"/>
      <c r="G569"/>
      <c r="H569"/>
      <c r="I569"/>
      <c r="J569"/>
      <c r="K569"/>
      <c r="L569"/>
    </row>
    <row r="570" spans="1:12" ht="22.95" customHeight="1" x14ac:dyDescent="0.25">
      <c r="A570"/>
      <c r="B570"/>
      <c r="C570"/>
      <c r="D570"/>
      <c r="E570"/>
      <c r="F570"/>
      <c r="G570"/>
      <c r="H570"/>
      <c r="I570"/>
      <c r="J570"/>
      <c r="K570"/>
      <c r="L570"/>
    </row>
    <row r="571" spans="1:12" ht="22.95" customHeight="1" x14ac:dyDescent="0.25">
      <c r="A571"/>
      <c r="B571"/>
      <c r="C571"/>
      <c r="D571"/>
      <c r="E571"/>
      <c r="F571"/>
      <c r="G571"/>
      <c r="H571"/>
      <c r="I571"/>
      <c r="J571"/>
      <c r="K571"/>
      <c r="L571"/>
    </row>
    <row r="572" spans="1:12" ht="22.95" customHeight="1" x14ac:dyDescent="0.25">
      <c r="A572"/>
      <c r="B572"/>
      <c r="C572"/>
      <c r="D572"/>
      <c r="E572"/>
      <c r="F572"/>
      <c r="G572"/>
      <c r="H572"/>
      <c r="I572"/>
      <c r="J572"/>
      <c r="K572"/>
      <c r="L572"/>
    </row>
    <row r="573" spans="1:12" ht="22.95" customHeight="1" x14ac:dyDescent="0.25">
      <c r="A573"/>
      <c r="B573"/>
      <c r="C573"/>
      <c r="D573"/>
      <c r="E573"/>
      <c r="F573"/>
      <c r="G573"/>
      <c r="H573"/>
      <c r="I573"/>
      <c r="J573"/>
      <c r="K573"/>
      <c r="L573"/>
    </row>
    <row r="574" spans="1:12" ht="22.95" customHeight="1" x14ac:dyDescent="0.25">
      <c r="A574"/>
      <c r="B574"/>
      <c r="C574"/>
      <c r="D574"/>
      <c r="E574"/>
      <c r="F574"/>
      <c r="G574"/>
      <c r="H574"/>
      <c r="I574"/>
      <c r="J574"/>
      <c r="K574"/>
      <c r="L574"/>
    </row>
    <row r="575" spans="1:12" ht="22.95" customHeight="1" x14ac:dyDescent="0.25">
      <c r="A575"/>
      <c r="B575"/>
      <c r="C575"/>
      <c r="D575"/>
      <c r="E575"/>
      <c r="F575"/>
      <c r="G575"/>
      <c r="H575"/>
      <c r="I575"/>
      <c r="J575"/>
      <c r="K575"/>
      <c r="L575"/>
    </row>
    <row r="576" spans="1:12" ht="22.95" customHeight="1" x14ac:dyDescent="0.25">
      <c r="A576"/>
      <c r="B576"/>
      <c r="C576"/>
      <c r="D576"/>
      <c r="E576"/>
      <c r="F576"/>
      <c r="G576"/>
      <c r="H576"/>
      <c r="I576"/>
      <c r="J576"/>
      <c r="K576"/>
      <c r="L576"/>
    </row>
    <row r="577" spans="1:12" ht="22.95" customHeight="1" x14ac:dyDescent="0.25">
      <c r="A577"/>
      <c r="B577"/>
      <c r="C577"/>
      <c r="D577"/>
      <c r="E577"/>
      <c r="F577"/>
      <c r="G577"/>
      <c r="H577"/>
      <c r="I577"/>
      <c r="J577"/>
      <c r="K577"/>
      <c r="L577"/>
    </row>
    <row r="578" spans="1:12" ht="22.95" customHeight="1" x14ac:dyDescent="0.25">
      <c r="A578"/>
      <c r="B578"/>
      <c r="C578"/>
      <c r="D578"/>
      <c r="E578"/>
      <c r="F578"/>
      <c r="G578"/>
      <c r="H578"/>
      <c r="I578"/>
      <c r="J578"/>
      <c r="K578"/>
      <c r="L578"/>
    </row>
    <row r="579" spans="1:12" ht="22.95" customHeight="1" x14ac:dyDescent="0.25">
      <c r="A579"/>
      <c r="B579"/>
      <c r="C579"/>
      <c r="D579"/>
      <c r="E579"/>
      <c r="F579"/>
      <c r="G579"/>
      <c r="H579"/>
      <c r="I579"/>
      <c r="J579"/>
      <c r="K579"/>
      <c r="L579"/>
    </row>
    <row r="580" spans="1:12" ht="22.95" customHeight="1" x14ac:dyDescent="0.25">
      <c r="A580"/>
      <c r="B580"/>
      <c r="C580"/>
      <c r="D580"/>
      <c r="E580"/>
      <c r="F580"/>
      <c r="G580"/>
      <c r="H580"/>
      <c r="I580"/>
      <c r="J580"/>
      <c r="K580"/>
      <c r="L580"/>
    </row>
    <row r="581" spans="1:12" ht="22.95" customHeight="1" x14ac:dyDescent="0.25">
      <c r="A581"/>
      <c r="B581"/>
      <c r="C581"/>
      <c r="D581"/>
      <c r="E581"/>
      <c r="F581"/>
      <c r="G581"/>
      <c r="H581"/>
      <c r="I581"/>
      <c r="J581"/>
      <c r="K581"/>
      <c r="L581"/>
    </row>
    <row r="582" spans="1:12" ht="22.95" customHeight="1" x14ac:dyDescent="0.25">
      <c r="A582"/>
      <c r="B582"/>
      <c r="C582"/>
      <c r="D582"/>
      <c r="E582"/>
      <c r="F582"/>
      <c r="G582"/>
      <c r="H582"/>
      <c r="I582"/>
      <c r="J582"/>
      <c r="K582"/>
      <c r="L582"/>
    </row>
    <row r="583" spans="1:12" ht="22.95" customHeight="1" x14ac:dyDescent="0.25">
      <c r="A583"/>
      <c r="B583"/>
      <c r="C583"/>
      <c r="D583"/>
      <c r="E583"/>
      <c r="F583"/>
      <c r="G583"/>
      <c r="H583"/>
      <c r="I583"/>
      <c r="J583"/>
      <c r="K583"/>
      <c r="L583"/>
    </row>
    <row r="584" spans="1:12" ht="22.95" customHeight="1" x14ac:dyDescent="0.25">
      <c r="A584"/>
      <c r="B584"/>
      <c r="C584"/>
      <c r="D584"/>
      <c r="E584"/>
      <c r="F584"/>
      <c r="G584"/>
      <c r="H584"/>
      <c r="I584"/>
      <c r="J584"/>
      <c r="K584"/>
      <c r="L584"/>
    </row>
    <row r="585" spans="1:12" ht="22.95" customHeight="1" x14ac:dyDescent="0.25">
      <c r="A585"/>
      <c r="B585"/>
      <c r="C585"/>
      <c r="D585"/>
      <c r="E585"/>
      <c r="F585"/>
      <c r="G585"/>
      <c r="H585"/>
      <c r="I585"/>
      <c r="J585"/>
      <c r="K585"/>
      <c r="L585"/>
    </row>
    <row r="586" spans="1:12" ht="22.95" customHeight="1" x14ac:dyDescent="0.25">
      <c r="A586"/>
      <c r="B586"/>
      <c r="C586"/>
      <c r="D586"/>
      <c r="E586"/>
      <c r="F586"/>
      <c r="G586"/>
      <c r="H586"/>
      <c r="I586"/>
      <c r="J586"/>
      <c r="K586"/>
      <c r="L586"/>
    </row>
    <row r="587" spans="1:12" ht="21.6" customHeight="1" x14ac:dyDescent="0.25">
      <c r="A587"/>
      <c r="B587"/>
      <c r="C587"/>
      <c r="D587"/>
      <c r="E587"/>
      <c r="F587"/>
      <c r="G587"/>
      <c r="H587"/>
      <c r="I587"/>
      <c r="J587"/>
      <c r="K587"/>
      <c r="L587"/>
    </row>
    <row r="588" spans="1:12" ht="21.6" customHeight="1" x14ac:dyDescent="0.25">
      <c r="A588"/>
      <c r="B588"/>
      <c r="C588"/>
      <c r="D588"/>
      <c r="E588"/>
      <c r="F588"/>
      <c r="G588"/>
      <c r="H588"/>
      <c r="I588"/>
      <c r="J588"/>
      <c r="K588"/>
      <c r="L588"/>
    </row>
    <row r="589" spans="1:12" ht="100.2" customHeight="1" x14ac:dyDescent="0.25">
      <c r="A589"/>
      <c r="B589"/>
      <c r="C589"/>
      <c r="D589"/>
      <c r="E589"/>
      <c r="F589"/>
      <c r="G589"/>
      <c r="H589"/>
      <c r="I589"/>
      <c r="J589"/>
      <c r="K589"/>
      <c r="L589"/>
    </row>
    <row r="590" spans="1:12" ht="21.6" customHeight="1" x14ac:dyDescent="0.25">
      <c r="A590"/>
      <c r="B590"/>
      <c r="C590"/>
      <c r="D590"/>
      <c r="E590"/>
      <c r="F590"/>
      <c r="G590"/>
      <c r="H590"/>
      <c r="I590"/>
      <c r="J590"/>
      <c r="K590"/>
      <c r="L590"/>
    </row>
    <row r="591" spans="1:12" ht="22.95" customHeight="1" x14ac:dyDescent="0.25">
      <c r="A591"/>
      <c r="B591"/>
      <c r="C591"/>
      <c r="D591"/>
      <c r="E591"/>
      <c r="F591"/>
      <c r="G591"/>
      <c r="H591"/>
      <c r="I591"/>
      <c r="J591"/>
      <c r="K591"/>
      <c r="L591"/>
    </row>
    <row r="592" spans="1:12" ht="22.95" customHeight="1" x14ac:dyDescent="0.25">
      <c r="A592"/>
      <c r="B592"/>
      <c r="C592"/>
      <c r="D592"/>
      <c r="E592"/>
      <c r="F592"/>
      <c r="G592"/>
      <c r="H592"/>
      <c r="I592"/>
      <c r="J592"/>
      <c r="K592"/>
      <c r="L592"/>
    </row>
    <row r="593" spans="1:12" ht="22.95" customHeight="1" x14ac:dyDescent="0.25">
      <c r="A593"/>
      <c r="B593"/>
      <c r="C593"/>
      <c r="D593"/>
      <c r="E593"/>
      <c r="F593"/>
      <c r="G593"/>
      <c r="H593"/>
      <c r="I593"/>
      <c r="J593"/>
      <c r="K593"/>
      <c r="L593"/>
    </row>
    <row r="594" spans="1:12" ht="22.95" customHeight="1" x14ac:dyDescent="0.25">
      <c r="A594"/>
      <c r="B594"/>
      <c r="C594"/>
      <c r="D594"/>
      <c r="E594"/>
      <c r="F594"/>
      <c r="G594"/>
      <c r="H594"/>
      <c r="I594"/>
      <c r="J594"/>
      <c r="K594"/>
      <c r="L594"/>
    </row>
    <row r="595" spans="1:12" ht="22.95" customHeight="1" x14ac:dyDescent="0.25">
      <c r="A595"/>
      <c r="B595"/>
      <c r="C595"/>
      <c r="D595"/>
      <c r="E595"/>
      <c r="F595"/>
      <c r="G595"/>
      <c r="H595"/>
      <c r="I595"/>
      <c r="J595"/>
      <c r="K595"/>
      <c r="L595"/>
    </row>
    <row r="596" spans="1:12" ht="22.95" customHeight="1" x14ac:dyDescent="0.25">
      <c r="A596"/>
      <c r="B596"/>
      <c r="C596"/>
      <c r="D596"/>
      <c r="E596"/>
      <c r="F596"/>
      <c r="G596"/>
      <c r="H596"/>
      <c r="I596"/>
      <c r="J596"/>
      <c r="K596"/>
      <c r="L596"/>
    </row>
    <row r="597" spans="1:12" ht="22.95" customHeight="1" x14ac:dyDescent="0.25">
      <c r="A597"/>
      <c r="B597"/>
      <c r="C597"/>
      <c r="D597"/>
      <c r="E597"/>
      <c r="F597"/>
      <c r="G597"/>
      <c r="H597"/>
      <c r="I597"/>
      <c r="J597"/>
      <c r="K597"/>
      <c r="L597"/>
    </row>
    <row r="598" spans="1:12" ht="22.95" customHeight="1" x14ac:dyDescent="0.25">
      <c r="A598"/>
      <c r="B598"/>
      <c r="C598"/>
      <c r="D598"/>
      <c r="E598"/>
      <c r="F598"/>
      <c r="G598"/>
      <c r="H598"/>
      <c r="I598"/>
      <c r="J598"/>
      <c r="K598"/>
      <c r="L598"/>
    </row>
    <row r="599" spans="1:12" ht="22.95" customHeight="1" x14ac:dyDescent="0.25">
      <c r="A599"/>
      <c r="B599"/>
      <c r="C599"/>
      <c r="D599"/>
      <c r="E599"/>
      <c r="F599"/>
      <c r="G599"/>
      <c r="H599"/>
      <c r="I599"/>
      <c r="J599"/>
      <c r="K599"/>
      <c r="L599"/>
    </row>
    <row r="600" spans="1:12" ht="22.95" customHeight="1" x14ac:dyDescent="0.25">
      <c r="A600"/>
      <c r="B600"/>
      <c r="C600"/>
      <c r="D600"/>
      <c r="E600"/>
      <c r="F600"/>
      <c r="G600"/>
      <c r="H600"/>
      <c r="I600"/>
      <c r="J600"/>
      <c r="K600"/>
      <c r="L600"/>
    </row>
    <row r="601" spans="1:12" ht="22.95" customHeight="1" x14ac:dyDescent="0.25">
      <c r="A601"/>
      <c r="B601"/>
      <c r="C601"/>
      <c r="D601"/>
      <c r="E601"/>
      <c r="F601"/>
      <c r="G601"/>
      <c r="H601"/>
      <c r="I601"/>
      <c r="J601"/>
      <c r="K601"/>
      <c r="L601"/>
    </row>
    <row r="602" spans="1:12" ht="22.95" customHeight="1" x14ac:dyDescent="0.25">
      <c r="A602"/>
      <c r="B602"/>
      <c r="C602"/>
      <c r="D602"/>
      <c r="E602"/>
      <c r="F602"/>
      <c r="G602"/>
      <c r="H602"/>
      <c r="I602"/>
      <c r="J602"/>
      <c r="K602"/>
      <c r="L602"/>
    </row>
    <row r="603" spans="1:12" ht="22.95" customHeight="1" x14ac:dyDescent="0.25">
      <c r="A603"/>
      <c r="B603"/>
      <c r="C603"/>
      <c r="D603"/>
      <c r="E603"/>
      <c r="F603"/>
      <c r="G603"/>
      <c r="H603"/>
      <c r="I603"/>
      <c r="J603"/>
      <c r="K603"/>
      <c r="L603"/>
    </row>
    <row r="604" spans="1:12" ht="22.95" customHeight="1" x14ac:dyDescent="0.25">
      <c r="A604"/>
      <c r="B604"/>
      <c r="C604"/>
      <c r="D604"/>
      <c r="E604"/>
      <c r="F604"/>
      <c r="G604"/>
      <c r="H604"/>
      <c r="I604"/>
      <c r="J604"/>
      <c r="K604"/>
      <c r="L604"/>
    </row>
    <row r="605" spans="1:12" ht="22.95" customHeight="1" x14ac:dyDescent="0.25">
      <c r="A605"/>
      <c r="B605"/>
      <c r="C605"/>
      <c r="D605"/>
      <c r="E605"/>
      <c r="F605"/>
      <c r="G605"/>
      <c r="H605"/>
      <c r="I605"/>
      <c r="J605"/>
      <c r="K605"/>
      <c r="L605"/>
    </row>
    <row r="606" spans="1:12" ht="22.95" customHeight="1" x14ac:dyDescent="0.25">
      <c r="A606"/>
      <c r="B606"/>
      <c r="C606"/>
      <c r="D606"/>
      <c r="E606"/>
      <c r="F606"/>
      <c r="G606"/>
      <c r="H606"/>
      <c r="I606"/>
      <c r="J606"/>
      <c r="K606"/>
      <c r="L606"/>
    </row>
    <row r="607" spans="1:12" ht="22.95" customHeight="1" x14ac:dyDescent="0.25">
      <c r="A607"/>
      <c r="B607"/>
      <c r="C607"/>
      <c r="D607"/>
      <c r="E607"/>
      <c r="F607"/>
      <c r="G607"/>
      <c r="H607"/>
      <c r="I607"/>
      <c r="J607"/>
      <c r="K607"/>
      <c r="L607"/>
    </row>
    <row r="608" spans="1:12" ht="22.95" customHeight="1" x14ac:dyDescent="0.25">
      <c r="A608"/>
      <c r="B608"/>
      <c r="C608"/>
      <c r="D608"/>
      <c r="E608"/>
      <c r="F608"/>
      <c r="G608"/>
      <c r="H608"/>
      <c r="I608"/>
      <c r="J608"/>
      <c r="K608"/>
      <c r="L608"/>
    </row>
    <row r="609" spans="1:12" ht="22.95" customHeight="1" x14ac:dyDescent="0.25">
      <c r="A609"/>
      <c r="B609"/>
      <c r="C609"/>
      <c r="D609"/>
      <c r="E609"/>
      <c r="F609"/>
      <c r="G609"/>
      <c r="H609"/>
      <c r="I609"/>
      <c r="J609"/>
      <c r="K609"/>
      <c r="L609"/>
    </row>
    <row r="610" spans="1:12" ht="22.95" customHeight="1" x14ac:dyDescent="0.25">
      <c r="A610"/>
      <c r="B610"/>
      <c r="C610"/>
      <c r="D610"/>
      <c r="E610"/>
      <c r="F610"/>
      <c r="G610"/>
      <c r="H610"/>
      <c r="I610"/>
      <c r="J610"/>
      <c r="K610"/>
      <c r="L610"/>
    </row>
    <row r="611" spans="1:12" ht="22.95" customHeight="1" x14ac:dyDescent="0.25">
      <c r="A611"/>
      <c r="B611"/>
      <c r="C611"/>
      <c r="D611"/>
      <c r="E611"/>
      <c r="F611"/>
      <c r="G611"/>
      <c r="H611"/>
      <c r="I611"/>
      <c r="J611"/>
      <c r="K611"/>
      <c r="L611"/>
    </row>
    <row r="612" spans="1:12" ht="22.95" customHeight="1" x14ac:dyDescent="0.25">
      <c r="A612"/>
      <c r="B612"/>
      <c r="C612"/>
      <c r="D612"/>
      <c r="E612"/>
      <c r="F612"/>
      <c r="G612"/>
      <c r="H612"/>
      <c r="I612"/>
      <c r="J612"/>
      <c r="K612"/>
      <c r="L612"/>
    </row>
    <row r="613" spans="1:12" ht="22.95" customHeight="1" x14ac:dyDescent="0.25">
      <c r="A613"/>
      <c r="B613"/>
      <c r="C613"/>
      <c r="D613"/>
      <c r="E613"/>
      <c r="F613"/>
      <c r="G613"/>
      <c r="H613"/>
      <c r="I613"/>
      <c r="J613"/>
      <c r="K613"/>
      <c r="L613"/>
    </row>
    <row r="614" spans="1:12" ht="22.95" customHeight="1" x14ac:dyDescent="0.25">
      <c r="A614"/>
      <c r="B614"/>
      <c r="C614"/>
      <c r="D614"/>
      <c r="E614"/>
      <c r="F614"/>
      <c r="G614"/>
      <c r="H614"/>
      <c r="I614"/>
      <c r="J614"/>
      <c r="K614"/>
      <c r="L614"/>
    </row>
    <row r="615" spans="1:12" ht="22.95" customHeight="1" x14ac:dyDescent="0.25">
      <c r="A615"/>
      <c r="B615"/>
      <c r="C615"/>
      <c r="D615"/>
      <c r="E615"/>
      <c r="F615"/>
      <c r="G615"/>
      <c r="H615"/>
      <c r="I615"/>
      <c r="J615"/>
      <c r="K615"/>
      <c r="L615"/>
    </row>
    <row r="616" spans="1:12" ht="22.95" customHeight="1" x14ac:dyDescent="0.25">
      <c r="A616"/>
      <c r="B616"/>
      <c r="C616"/>
      <c r="D616"/>
      <c r="E616"/>
      <c r="F616"/>
      <c r="G616"/>
      <c r="H616"/>
      <c r="I616"/>
      <c r="J616"/>
      <c r="K616"/>
      <c r="L616"/>
    </row>
    <row r="617" spans="1:12" ht="22.95" customHeight="1" x14ac:dyDescent="0.25">
      <c r="A617"/>
      <c r="B617"/>
      <c r="C617"/>
      <c r="D617"/>
      <c r="E617"/>
      <c r="F617"/>
      <c r="G617"/>
      <c r="H617"/>
      <c r="I617"/>
      <c r="J617"/>
      <c r="K617"/>
      <c r="L617"/>
    </row>
    <row r="618" spans="1:12" ht="22.95" customHeight="1" x14ac:dyDescent="0.25">
      <c r="A618"/>
      <c r="B618"/>
      <c r="C618"/>
      <c r="D618"/>
      <c r="E618"/>
      <c r="F618"/>
      <c r="G618"/>
      <c r="H618"/>
      <c r="I618"/>
      <c r="J618"/>
      <c r="K618"/>
      <c r="L618"/>
    </row>
    <row r="619" spans="1:12" ht="22.95" customHeight="1" x14ac:dyDescent="0.25">
      <c r="A619"/>
      <c r="B619"/>
      <c r="C619"/>
      <c r="D619"/>
      <c r="E619"/>
      <c r="F619"/>
      <c r="G619"/>
      <c r="H619"/>
      <c r="I619"/>
      <c r="J619"/>
      <c r="K619"/>
      <c r="L619"/>
    </row>
    <row r="620" spans="1:12" ht="22.95" customHeight="1" x14ac:dyDescent="0.25">
      <c r="A620"/>
      <c r="B620"/>
      <c r="C620"/>
      <c r="D620"/>
      <c r="E620"/>
      <c r="F620"/>
      <c r="G620"/>
      <c r="H620"/>
      <c r="I620"/>
      <c r="J620"/>
      <c r="K620"/>
      <c r="L620"/>
    </row>
    <row r="621" spans="1:12" ht="22.95" customHeight="1" x14ac:dyDescent="0.25">
      <c r="A621"/>
      <c r="B621"/>
      <c r="C621"/>
      <c r="D621"/>
      <c r="E621"/>
      <c r="F621"/>
      <c r="G621"/>
      <c r="H621"/>
      <c r="I621"/>
      <c r="J621"/>
      <c r="K621"/>
      <c r="L621"/>
    </row>
    <row r="622" spans="1:12" ht="22.95" customHeight="1" x14ac:dyDescent="0.25">
      <c r="A622"/>
      <c r="B622"/>
      <c r="C622"/>
      <c r="D622"/>
      <c r="E622"/>
      <c r="F622"/>
      <c r="G622"/>
      <c r="H622"/>
      <c r="I622"/>
      <c r="J622"/>
      <c r="K622"/>
      <c r="L622"/>
    </row>
    <row r="623" spans="1:12" ht="22.95" customHeight="1" x14ac:dyDescent="0.25">
      <c r="A623"/>
      <c r="B623"/>
      <c r="C623"/>
      <c r="D623"/>
      <c r="E623"/>
      <c r="F623"/>
      <c r="G623"/>
      <c r="H623"/>
      <c r="I623"/>
      <c r="J623"/>
      <c r="K623"/>
      <c r="L623"/>
    </row>
    <row r="624" spans="1:12" ht="22.95" customHeight="1" x14ac:dyDescent="0.25">
      <c r="A624"/>
      <c r="B624"/>
      <c r="C624"/>
      <c r="D624"/>
      <c r="E624"/>
      <c r="F624"/>
      <c r="G624"/>
      <c r="H624"/>
      <c r="I624"/>
      <c r="J624"/>
      <c r="K624"/>
      <c r="L624"/>
    </row>
    <row r="625" spans="1:12" ht="22.95" customHeight="1" x14ac:dyDescent="0.25">
      <c r="A625"/>
      <c r="B625"/>
      <c r="C625"/>
      <c r="D625"/>
      <c r="E625"/>
      <c r="F625"/>
      <c r="G625"/>
      <c r="H625"/>
      <c r="I625"/>
      <c r="J625"/>
      <c r="K625"/>
      <c r="L625"/>
    </row>
    <row r="626" spans="1:12" ht="22.95" customHeight="1" x14ac:dyDescent="0.25">
      <c r="A626"/>
      <c r="B626"/>
      <c r="C626"/>
      <c r="D626"/>
      <c r="E626"/>
      <c r="F626"/>
      <c r="G626"/>
      <c r="H626"/>
      <c r="I626"/>
      <c r="J626"/>
      <c r="K626"/>
      <c r="L626"/>
    </row>
    <row r="627" spans="1:12" ht="22.95" customHeight="1" x14ac:dyDescent="0.25">
      <c r="A627"/>
      <c r="B627"/>
      <c r="C627"/>
      <c r="D627"/>
      <c r="E627"/>
      <c r="F627"/>
      <c r="G627"/>
      <c r="H627"/>
      <c r="I627"/>
      <c r="J627"/>
      <c r="K627"/>
      <c r="L627"/>
    </row>
    <row r="628" spans="1:12" ht="22.95" customHeight="1" x14ac:dyDescent="0.25">
      <c r="A628"/>
      <c r="B628"/>
      <c r="C628"/>
      <c r="D628"/>
      <c r="E628"/>
      <c r="F628"/>
      <c r="G628"/>
      <c r="H628"/>
      <c r="I628"/>
      <c r="J628"/>
      <c r="K628"/>
      <c r="L628"/>
    </row>
    <row r="629" spans="1:12" ht="22.95" customHeight="1" x14ac:dyDescent="0.25">
      <c r="A629"/>
      <c r="B629"/>
      <c r="C629"/>
      <c r="D629"/>
      <c r="E629"/>
      <c r="F629"/>
      <c r="G629"/>
      <c r="H629"/>
      <c r="I629"/>
      <c r="J629"/>
      <c r="K629"/>
      <c r="L629"/>
    </row>
    <row r="630" spans="1:12" ht="22.95" customHeight="1" x14ac:dyDescent="0.25">
      <c r="A630"/>
      <c r="B630"/>
      <c r="C630"/>
      <c r="D630"/>
      <c r="E630"/>
      <c r="F630"/>
      <c r="G630"/>
      <c r="H630"/>
      <c r="I630"/>
      <c r="J630"/>
      <c r="K630"/>
      <c r="L630"/>
    </row>
    <row r="631" spans="1:12" ht="22.95" customHeight="1" x14ac:dyDescent="0.25">
      <c r="A631"/>
      <c r="B631"/>
      <c r="C631"/>
      <c r="D631"/>
      <c r="E631"/>
      <c r="F631"/>
      <c r="G631"/>
      <c r="H631"/>
      <c r="I631"/>
      <c r="J631"/>
      <c r="K631"/>
      <c r="L631"/>
    </row>
    <row r="632" spans="1:12" ht="22.95" customHeight="1" x14ac:dyDescent="0.25">
      <c r="A632"/>
      <c r="B632"/>
      <c r="C632"/>
      <c r="D632"/>
      <c r="E632"/>
      <c r="F632"/>
      <c r="G632"/>
      <c r="H632"/>
      <c r="I632"/>
      <c r="J632"/>
      <c r="K632"/>
      <c r="L632"/>
    </row>
    <row r="633" spans="1:12" ht="22.95" customHeight="1" x14ac:dyDescent="0.25">
      <c r="A633"/>
      <c r="B633"/>
      <c r="C633"/>
      <c r="D633"/>
      <c r="E633"/>
      <c r="F633"/>
      <c r="G633"/>
      <c r="H633"/>
      <c r="I633"/>
      <c r="J633"/>
      <c r="K633"/>
      <c r="L633"/>
    </row>
    <row r="634" spans="1:12" ht="22.95" customHeight="1" x14ac:dyDescent="0.25">
      <c r="A634"/>
      <c r="B634"/>
      <c r="C634"/>
      <c r="D634"/>
      <c r="E634"/>
      <c r="F634"/>
      <c r="G634"/>
      <c r="H634"/>
      <c r="I634"/>
      <c r="J634"/>
      <c r="K634"/>
      <c r="L634"/>
    </row>
    <row r="635" spans="1:12" ht="22.95" customHeight="1" x14ac:dyDescent="0.25">
      <c r="A635"/>
      <c r="B635"/>
      <c r="C635"/>
      <c r="D635"/>
      <c r="E635"/>
      <c r="F635"/>
      <c r="G635"/>
      <c r="H635"/>
      <c r="I635"/>
      <c r="J635"/>
      <c r="K635"/>
      <c r="L635"/>
    </row>
    <row r="636" spans="1:12" ht="22.95" customHeight="1" x14ac:dyDescent="0.25">
      <c r="A636"/>
      <c r="B636"/>
      <c r="C636"/>
      <c r="D636"/>
      <c r="E636"/>
      <c r="F636"/>
      <c r="G636"/>
      <c r="H636"/>
      <c r="I636"/>
      <c r="J636"/>
      <c r="K636"/>
      <c r="L636"/>
    </row>
    <row r="637" spans="1:12" ht="22.95" customHeight="1" x14ac:dyDescent="0.25">
      <c r="A637"/>
      <c r="B637"/>
      <c r="C637"/>
      <c r="D637"/>
      <c r="E637"/>
      <c r="F637"/>
      <c r="G637"/>
      <c r="H637"/>
      <c r="I637"/>
      <c r="J637"/>
      <c r="K637"/>
      <c r="L637"/>
    </row>
    <row r="638" spans="1:12" ht="22.95" customHeight="1" x14ac:dyDescent="0.25">
      <c r="A638"/>
      <c r="B638"/>
      <c r="C638"/>
      <c r="D638"/>
      <c r="E638"/>
      <c r="F638"/>
      <c r="G638"/>
      <c r="H638"/>
      <c r="I638"/>
      <c r="J638"/>
      <c r="K638"/>
      <c r="L638"/>
    </row>
    <row r="639" spans="1:12" ht="22.95" customHeight="1" x14ac:dyDescent="0.25">
      <c r="A639"/>
      <c r="B639"/>
      <c r="C639"/>
      <c r="D639"/>
      <c r="E639"/>
      <c r="F639"/>
      <c r="G639"/>
      <c r="H639"/>
      <c r="I639"/>
      <c r="J639"/>
      <c r="K639"/>
      <c r="L639"/>
    </row>
    <row r="640" spans="1:12" ht="22.95" customHeight="1" x14ac:dyDescent="0.25">
      <c r="A640"/>
      <c r="B640"/>
      <c r="C640"/>
      <c r="D640"/>
      <c r="E640"/>
      <c r="F640"/>
      <c r="G640"/>
      <c r="H640"/>
      <c r="I640"/>
      <c r="J640"/>
      <c r="K640"/>
      <c r="L640"/>
    </row>
    <row r="641" spans="1:12" ht="22.95" customHeight="1" x14ac:dyDescent="0.25">
      <c r="A641"/>
      <c r="B641"/>
      <c r="C641"/>
      <c r="D641"/>
      <c r="E641"/>
      <c r="F641"/>
      <c r="G641"/>
      <c r="H641"/>
      <c r="I641"/>
      <c r="J641"/>
      <c r="K641"/>
      <c r="L641"/>
    </row>
    <row r="642" spans="1:12" ht="22.95" customHeight="1" x14ac:dyDescent="0.25">
      <c r="A642"/>
      <c r="B642"/>
      <c r="C642"/>
      <c r="D642"/>
      <c r="E642"/>
      <c r="F642"/>
      <c r="G642"/>
      <c r="H642"/>
      <c r="I642"/>
      <c r="J642"/>
      <c r="K642"/>
      <c r="L642"/>
    </row>
    <row r="643" spans="1:12" ht="22.95" customHeight="1" x14ac:dyDescent="0.25">
      <c r="A643"/>
      <c r="B643"/>
      <c r="C643"/>
      <c r="D643"/>
      <c r="E643"/>
      <c r="F643"/>
      <c r="G643"/>
      <c r="H643"/>
      <c r="I643"/>
      <c r="J643"/>
      <c r="K643"/>
      <c r="L643"/>
    </row>
    <row r="644" spans="1:12" ht="22.95" customHeight="1" x14ac:dyDescent="0.25">
      <c r="A644"/>
      <c r="B644"/>
      <c r="C644"/>
      <c r="D644"/>
      <c r="E644"/>
      <c r="F644"/>
      <c r="G644"/>
      <c r="H644"/>
      <c r="I644"/>
      <c r="J644"/>
      <c r="K644"/>
      <c r="L644"/>
    </row>
    <row r="645" spans="1:12" ht="22.95" customHeight="1" x14ac:dyDescent="0.25">
      <c r="A645"/>
      <c r="B645"/>
      <c r="C645"/>
      <c r="D645"/>
      <c r="E645"/>
      <c r="F645"/>
      <c r="G645"/>
      <c r="H645"/>
      <c r="I645"/>
      <c r="J645"/>
      <c r="K645"/>
      <c r="L645"/>
    </row>
    <row r="646" spans="1:12" ht="22.95" customHeight="1" x14ac:dyDescent="0.25">
      <c r="A646"/>
      <c r="B646"/>
      <c r="C646"/>
      <c r="D646"/>
      <c r="E646"/>
      <c r="F646"/>
      <c r="G646"/>
      <c r="H646"/>
      <c r="I646"/>
      <c r="J646"/>
      <c r="K646"/>
      <c r="L646"/>
    </row>
    <row r="647" spans="1:12" ht="22.95" customHeight="1" x14ac:dyDescent="0.25">
      <c r="A647"/>
      <c r="B647"/>
      <c r="C647"/>
      <c r="D647"/>
      <c r="E647"/>
      <c r="F647"/>
      <c r="G647"/>
      <c r="H647"/>
      <c r="I647"/>
      <c r="J647"/>
      <c r="K647"/>
      <c r="L647"/>
    </row>
    <row r="648" spans="1:12" ht="22.95" customHeight="1" x14ac:dyDescent="0.25">
      <c r="A648"/>
      <c r="B648"/>
      <c r="C648"/>
      <c r="D648"/>
      <c r="E648"/>
      <c r="F648"/>
      <c r="G648"/>
      <c r="H648"/>
      <c r="I648"/>
      <c r="J648"/>
      <c r="K648"/>
      <c r="L648"/>
    </row>
    <row r="649" spans="1:12" ht="22.95" customHeight="1" x14ac:dyDescent="0.25">
      <c r="A649"/>
      <c r="B649"/>
      <c r="C649"/>
      <c r="D649"/>
      <c r="E649"/>
      <c r="F649"/>
      <c r="G649"/>
      <c r="H649"/>
      <c r="I649"/>
      <c r="J649"/>
      <c r="K649"/>
      <c r="L649"/>
    </row>
    <row r="650" spans="1:12" ht="22.95" customHeight="1" x14ac:dyDescent="0.25">
      <c r="A650"/>
      <c r="B650"/>
      <c r="C650"/>
      <c r="D650"/>
      <c r="E650"/>
      <c r="F650"/>
      <c r="G650"/>
      <c r="H650"/>
      <c r="I650"/>
      <c r="J650"/>
      <c r="K650"/>
      <c r="L650"/>
    </row>
    <row r="651" spans="1:12" ht="22.95" customHeight="1" x14ac:dyDescent="0.25">
      <c r="A651"/>
      <c r="B651"/>
      <c r="C651"/>
      <c r="D651"/>
      <c r="E651"/>
      <c r="F651"/>
      <c r="G651"/>
      <c r="H651"/>
      <c r="I651"/>
      <c r="J651"/>
      <c r="K651"/>
      <c r="L651"/>
    </row>
    <row r="652" spans="1:12" ht="21.6" customHeight="1" x14ac:dyDescent="0.25">
      <c r="A652"/>
      <c r="B652"/>
      <c r="C652"/>
      <c r="D652"/>
      <c r="E652"/>
      <c r="F652"/>
      <c r="G652"/>
      <c r="H652"/>
      <c r="I652"/>
      <c r="J652"/>
      <c r="K652"/>
      <c r="L652"/>
    </row>
    <row r="653" spans="1:12" ht="21.6" customHeight="1" x14ac:dyDescent="0.25">
      <c r="A653"/>
      <c r="B653"/>
      <c r="C653"/>
      <c r="D653"/>
      <c r="E653"/>
      <c r="F653"/>
      <c r="G653"/>
      <c r="H653"/>
      <c r="I653"/>
      <c r="J653"/>
      <c r="K653"/>
      <c r="L653"/>
    </row>
    <row r="654" spans="1:12" ht="100.2" customHeight="1" x14ac:dyDescent="0.25">
      <c r="A654"/>
      <c r="B654"/>
      <c r="C654"/>
      <c r="D654"/>
      <c r="E654"/>
      <c r="F654"/>
      <c r="G654"/>
      <c r="H654"/>
      <c r="I654"/>
      <c r="J654"/>
      <c r="K654"/>
      <c r="L654"/>
    </row>
    <row r="655" spans="1:12" ht="21.6" customHeight="1" x14ac:dyDescent="0.25">
      <c r="A655"/>
      <c r="B655"/>
      <c r="C655"/>
      <c r="D655"/>
      <c r="E655"/>
      <c r="F655"/>
      <c r="G655"/>
      <c r="H655"/>
      <c r="I655"/>
      <c r="J655"/>
      <c r="K655"/>
      <c r="L655"/>
    </row>
    <row r="656" spans="1:12" ht="22.95" customHeight="1" x14ac:dyDescent="0.25">
      <c r="A656"/>
      <c r="B656"/>
      <c r="C656"/>
      <c r="D656"/>
      <c r="E656"/>
      <c r="F656"/>
      <c r="G656"/>
      <c r="H656"/>
      <c r="I656"/>
      <c r="J656"/>
      <c r="K656"/>
      <c r="L656"/>
    </row>
    <row r="657" spans="1:12" ht="22.95" customHeight="1" x14ac:dyDescent="0.25">
      <c r="A657"/>
      <c r="B657"/>
      <c r="C657"/>
      <c r="D657"/>
      <c r="E657"/>
      <c r="F657"/>
      <c r="G657"/>
      <c r="H657"/>
      <c r="I657"/>
      <c r="J657"/>
      <c r="K657"/>
      <c r="L657"/>
    </row>
    <row r="658" spans="1:12" ht="22.95" customHeight="1" x14ac:dyDescent="0.25">
      <c r="A658"/>
      <c r="B658"/>
      <c r="C658"/>
      <c r="D658"/>
      <c r="E658"/>
      <c r="F658"/>
      <c r="G658"/>
      <c r="H658"/>
      <c r="I658"/>
      <c r="J658"/>
      <c r="K658"/>
      <c r="L658"/>
    </row>
    <row r="659" spans="1:12" ht="22.95" customHeight="1" x14ac:dyDescent="0.25">
      <c r="A659"/>
      <c r="B659"/>
      <c r="C659"/>
      <c r="D659"/>
      <c r="E659"/>
      <c r="F659"/>
      <c r="G659"/>
      <c r="H659"/>
      <c r="I659"/>
      <c r="J659"/>
      <c r="K659"/>
      <c r="L659"/>
    </row>
    <row r="660" spans="1:12" ht="22.95" customHeight="1" x14ac:dyDescent="0.25">
      <c r="A660"/>
      <c r="B660"/>
      <c r="C660"/>
      <c r="D660"/>
      <c r="E660"/>
      <c r="F660"/>
      <c r="G660"/>
      <c r="H660"/>
      <c r="I660"/>
      <c r="J660"/>
      <c r="K660"/>
      <c r="L660"/>
    </row>
    <row r="661" spans="1:12" ht="22.95" customHeight="1" x14ac:dyDescent="0.25">
      <c r="A661"/>
      <c r="B661"/>
      <c r="C661"/>
      <c r="D661"/>
      <c r="E661"/>
      <c r="F661"/>
      <c r="G661"/>
      <c r="H661"/>
      <c r="I661"/>
      <c r="J661"/>
      <c r="K661"/>
      <c r="L661"/>
    </row>
    <row r="662" spans="1:12" ht="22.95" customHeight="1" x14ac:dyDescent="0.25">
      <c r="A662"/>
      <c r="B662"/>
      <c r="C662"/>
      <c r="D662"/>
      <c r="E662"/>
      <c r="F662"/>
      <c r="G662"/>
      <c r="H662"/>
      <c r="I662"/>
      <c r="J662"/>
      <c r="K662"/>
      <c r="L662"/>
    </row>
    <row r="663" spans="1:12" ht="22.95" customHeight="1" x14ac:dyDescent="0.25">
      <c r="A663"/>
      <c r="B663"/>
      <c r="C663"/>
      <c r="D663"/>
      <c r="E663"/>
      <c r="F663"/>
      <c r="G663"/>
      <c r="H663"/>
      <c r="I663"/>
      <c r="J663"/>
      <c r="K663"/>
      <c r="L663"/>
    </row>
    <row r="664" spans="1:12" ht="22.95" customHeight="1" x14ac:dyDescent="0.25">
      <c r="A664"/>
      <c r="B664"/>
      <c r="C664"/>
      <c r="D664"/>
      <c r="E664"/>
      <c r="F664"/>
      <c r="G664"/>
      <c r="H664"/>
      <c r="I664"/>
      <c r="J664"/>
      <c r="K664"/>
      <c r="L664"/>
    </row>
    <row r="665" spans="1:12" ht="22.95" customHeight="1" x14ac:dyDescent="0.25">
      <c r="A665"/>
      <c r="B665"/>
      <c r="C665"/>
      <c r="D665"/>
      <c r="E665"/>
      <c r="F665"/>
      <c r="G665"/>
      <c r="H665"/>
      <c r="I665"/>
      <c r="J665"/>
      <c r="K665"/>
      <c r="L665"/>
    </row>
    <row r="666" spans="1:12" ht="22.95" customHeight="1" x14ac:dyDescent="0.25">
      <c r="A666"/>
      <c r="B666"/>
      <c r="C666"/>
      <c r="D666"/>
      <c r="E666"/>
      <c r="F666"/>
      <c r="G666"/>
      <c r="H666"/>
      <c r="I666"/>
      <c r="J666"/>
      <c r="K666"/>
      <c r="L666"/>
    </row>
    <row r="667" spans="1:12" ht="22.95" customHeight="1" x14ac:dyDescent="0.25">
      <c r="A667"/>
      <c r="B667"/>
      <c r="C667"/>
      <c r="D667"/>
      <c r="E667"/>
      <c r="F667"/>
      <c r="G667"/>
      <c r="H667"/>
      <c r="I667"/>
      <c r="J667"/>
      <c r="K667"/>
      <c r="L667"/>
    </row>
    <row r="668" spans="1:12" ht="22.95" customHeight="1" x14ac:dyDescent="0.25">
      <c r="A668"/>
      <c r="B668"/>
      <c r="C668"/>
      <c r="D668"/>
      <c r="E668"/>
      <c r="F668"/>
      <c r="G668"/>
      <c r="H668"/>
      <c r="I668"/>
      <c r="J668"/>
      <c r="K668"/>
      <c r="L668"/>
    </row>
    <row r="669" spans="1:12" ht="22.95" customHeight="1" x14ac:dyDescent="0.25">
      <c r="A669"/>
      <c r="B669"/>
      <c r="C669"/>
      <c r="D669"/>
      <c r="E669"/>
      <c r="F669"/>
      <c r="G669"/>
      <c r="H669"/>
      <c r="I669"/>
      <c r="J669"/>
      <c r="K669"/>
      <c r="L669"/>
    </row>
    <row r="670" spans="1:12" ht="22.95" customHeight="1" x14ac:dyDescent="0.25">
      <c r="A670"/>
      <c r="B670"/>
      <c r="C670"/>
      <c r="D670"/>
      <c r="E670"/>
      <c r="F670"/>
      <c r="G670"/>
      <c r="H670"/>
      <c r="I670"/>
      <c r="J670"/>
      <c r="K670"/>
      <c r="L670"/>
    </row>
    <row r="671" spans="1:12" ht="22.95" customHeight="1" x14ac:dyDescent="0.25">
      <c r="A671"/>
      <c r="B671"/>
      <c r="C671"/>
      <c r="D671"/>
      <c r="E671"/>
      <c r="F671"/>
      <c r="G671"/>
      <c r="H671"/>
      <c r="I671"/>
      <c r="J671"/>
      <c r="K671"/>
      <c r="L671"/>
    </row>
    <row r="672" spans="1:12" ht="22.95" customHeight="1" x14ac:dyDescent="0.25">
      <c r="A672"/>
      <c r="B672"/>
      <c r="C672"/>
      <c r="D672"/>
      <c r="E672"/>
      <c r="F672"/>
      <c r="G672"/>
      <c r="H672"/>
      <c r="I672"/>
      <c r="J672"/>
      <c r="K672"/>
      <c r="L672"/>
    </row>
    <row r="673" spans="1:12" ht="22.95" customHeight="1" x14ac:dyDescent="0.25">
      <c r="A673"/>
      <c r="B673"/>
      <c r="C673"/>
      <c r="D673"/>
      <c r="E673"/>
      <c r="F673"/>
      <c r="G673"/>
      <c r="H673"/>
      <c r="I673"/>
      <c r="J673"/>
      <c r="K673"/>
      <c r="L673"/>
    </row>
    <row r="674" spans="1:12" ht="22.95" customHeight="1" x14ac:dyDescent="0.25">
      <c r="A674"/>
      <c r="B674"/>
      <c r="C674"/>
      <c r="D674"/>
      <c r="E674"/>
      <c r="F674"/>
      <c r="G674"/>
      <c r="H674"/>
      <c r="I674"/>
      <c r="J674"/>
      <c r="K674"/>
      <c r="L674"/>
    </row>
    <row r="675" spans="1:12" ht="22.95" customHeight="1" x14ac:dyDescent="0.25">
      <c r="A675"/>
      <c r="B675"/>
      <c r="C675"/>
      <c r="D675"/>
      <c r="E675"/>
      <c r="F675"/>
      <c r="G675"/>
      <c r="H675"/>
      <c r="I675"/>
      <c r="J675"/>
      <c r="K675"/>
      <c r="L675"/>
    </row>
    <row r="676" spans="1:12" ht="22.95" customHeight="1" x14ac:dyDescent="0.25">
      <c r="A676"/>
      <c r="B676"/>
      <c r="C676"/>
      <c r="D676"/>
      <c r="E676"/>
      <c r="F676"/>
      <c r="G676"/>
      <c r="H676"/>
      <c r="I676"/>
      <c r="J676"/>
      <c r="K676"/>
      <c r="L676"/>
    </row>
    <row r="677" spans="1:12" ht="22.95" customHeight="1" x14ac:dyDescent="0.25">
      <c r="A677"/>
      <c r="B677"/>
      <c r="C677"/>
      <c r="D677"/>
      <c r="E677"/>
      <c r="F677"/>
      <c r="G677"/>
      <c r="H677"/>
      <c r="I677"/>
      <c r="J677"/>
      <c r="K677"/>
      <c r="L677"/>
    </row>
    <row r="678" spans="1:12" ht="22.95" customHeight="1" x14ac:dyDescent="0.25">
      <c r="A678"/>
      <c r="B678"/>
      <c r="C678"/>
      <c r="D678"/>
      <c r="E678"/>
      <c r="F678"/>
      <c r="G678"/>
      <c r="H678"/>
      <c r="I678"/>
      <c r="J678"/>
      <c r="K678"/>
      <c r="L678"/>
    </row>
    <row r="679" spans="1:12" ht="22.95" customHeight="1" x14ac:dyDescent="0.25">
      <c r="A679"/>
      <c r="B679"/>
      <c r="C679"/>
      <c r="D679"/>
      <c r="E679"/>
      <c r="F679"/>
      <c r="G679"/>
      <c r="H679"/>
      <c r="I679"/>
      <c r="J679"/>
      <c r="K679"/>
      <c r="L679"/>
    </row>
    <row r="680" spans="1:12" ht="22.95" customHeight="1" x14ac:dyDescent="0.25">
      <c r="A680"/>
      <c r="B680"/>
      <c r="C680"/>
      <c r="D680"/>
      <c r="E680"/>
      <c r="F680"/>
      <c r="G680"/>
      <c r="H680"/>
      <c r="I680"/>
      <c r="J680"/>
      <c r="K680"/>
      <c r="L680"/>
    </row>
    <row r="681" spans="1:12" ht="22.95" customHeight="1" x14ac:dyDescent="0.25">
      <c r="A681"/>
      <c r="B681"/>
      <c r="C681"/>
      <c r="D681"/>
      <c r="E681"/>
      <c r="F681"/>
      <c r="G681"/>
      <c r="H681"/>
      <c r="I681"/>
      <c r="J681"/>
      <c r="K681"/>
      <c r="L681"/>
    </row>
    <row r="682" spans="1:12" ht="22.95" customHeight="1" x14ac:dyDescent="0.25">
      <c r="A682"/>
      <c r="B682"/>
      <c r="C682"/>
      <c r="D682"/>
      <c r="E682"/>
      <c r="F682"/>
      <c r="G682"/>
      <c r="H682"/>
      <c r="I682"/>
      <c r="J682"/>
      <c r="K682"/>
      <c r="L682"/>
    </row>
    <row r="683" spans="1:12" ht="22.95" customHeight="1" x14ac:dyDescent="0.25">
      <c r="A683"/>
      <c r="B683"/>
      <c r="C683"/>
      <c r="D683"/>
      <c r="E683"/>
      <c r="F683"/>
      <c r="G683"/>
      <c r="H683"/>
      <c r="I683"/>
      <c r="J683"/>
      <c r="K683"/>
      <c r="L683"/>
    </row>
    <row r="684" spans="1:12" ht="22.95" customHeight="1" x14ac:dyDescent="0.25">
      <c r="A684"/>
      <c r="B684"/>
      <c r="C684"/>
      <c r="D684"/>
      <c r="E684"/>
      <c r="F684"/>
      <c r="G684"/>
      <c r="H684"/>
      <c r="I684"/>
      <c r="J684"/>
      <c r="K684"/>
      <c r="L684"/>
    </row>
    <row r="685" spans="1:12" ht="22.95" customHeight="1" x14ac:dyDescent="0.25">
      <c r="A685"/>
      <c r="B685"/>
      <c r="C685"/>
      <c r="D685"/>
      <c r="E685"/>
      <c r="F685"/>
      <c r="G685"/>
      <c r="H685"/>
      <c r="I685"/>
      <c r="J685"/>
      <c r="K685"/>
      <c r="L685"/>
    </row>
    <row r="686" spans="1:12" ht="22.95" customHeight="1" x14ac:dyDescent="0.25">
      <c r="A686"/>
      <c r="B686"/>
      <c r="C686"/>
      <c r="D686"/>
      <c r="E686"/>
      <c r="F686"/>
      <c r="G686"/>
      <c r="H686"/>
      <c r="I686"/>
      <c r="J686"/>
      <c r="K686"/>
      <c r="L686"/>
    </row>
    <row r="687" spans="1:12" ht="22.95" customHeight="1" x14ac:dyDescent="0.25">
      <c r="A687"/>
      <c r="B687"/>
      <c r="C687"/>
      <c r="D687"/>
      <c r="E687"/>
      <c r="F687"/>
      <c r="G687"/>
      <c r="H687"/>
      <c r="I687"/>
      <c r="J687"/>
      <c r="K687"/>
      <c r="L687"/>
    </row>
    <row r="688" spans="1:12" ht="22.95" customHeight="1" x14ac:dyDescent="0.25">
      <c r="A688"/>
      <c r="B688"/>
      <c r="C688"/>
      <c r="D688"/>
      <c r="E688"/>
      <c r="F688"/>
      <c r="G688"/>
      <c r="H688"/>
      <c r="I688"/>
      <c r="J688"/>
      <c r="K688"/>
      <c r="L688"/>
    </row>
    <row r="689" spans="1:12" ht="22.95" customHeight="1" x14ac:dyDescent="0.25">
      <c r="A689"/>
      <c r="B689"/>
      <c r="C689"/>
      <c r="D689"/>
      <c r="E689"/>
      <c r="F689"/>
      <c r="G689"/>
      <c r="H689"/>
      <c r="I689"/>
      <c r="J689"/>
      <c r="K689"/>
      <c r="L689"/>
    </row>
    <row r="690" spans="1:12" ht="22.95" customHeight="1" x14ac:dyDescent="0.25">
      <c r="A690"/>
      <c r="B690"/>
      <c r="C690"/>
      <c r="D690"/>
      <c r="E690"/>
      <c r="F690"/>
      <c r="G690"/>
      <c r="H690"/>
      <c r="I690"/>
      <c r="J690"/>
      <c r="K690"/>
      <c r="L690"/>
    </row>
    <row r="691" spans="1:12" ht="22.95" customHeight="1" x14ac:dyDescent="0.25">
      <c r="A691"/>
      <c r="B691"/>
      <c r="C691"/>
      <c r="D691"/>
      <c r="E691"/>
      <c r="F691"/>
      <c r="G691"/>
      <c r="H691"/>
      <c r="I691"/>
      <c r="J691"/>
      <c r="K691"/>
      <c r="L691"/>
    </row>
    <row r="692" spans="1:12" ht="22.95" customHeight="1" x14ac:dyDescent="0.25">
      <c r="A692"/>
      <c r="B692"/>
      <c r="C692"/>
      <c r="D692"/>
      <c r="E692"/>
      <c r="F692"/>
      <c r="G692"/>
      <c r="H692"/>
      <c r="I692"/>
      <c r="J692"/>
      <c r="K692"/>
      <c r="L692"/>
    </row>
    <row r="693" spans="1:12" ht="22.95" customHeight="1" x14ac:dyDescent="0.25">
      <c r="A693"/>
      <c r="B693"/>
      <c r="C693"/>
      <c r="D693"/>
      <c r="E693"/>
      <c r="F693"/>
      <c r="G693"/>
      <c r="H693"/>
      <c r="I693"/>
      <c r="J693"/>
      <c r="K693"/>
      <c r="L693"/>
    </row>
    <row r="694" spans="1:12" ht="22.95" customHeight="1" x14ac:dyDescent="0.25">
      <c r="A694"/>
      <c r="B694"/>
      <c r="C694"/>
      <c r="D694"/>
      <c r="E694"/>
      <c r="F694"/>
      <c r="G694"/>
      <c r="H694"/>
      <c r="I694"/>
      <c r="J694"/>
      <c r="K694"/>
      <c r="L694"/>
    </row>
    <row r="695" spans="1:12" ht="22.95" customHeight="1" x14ac:dyDescent="0.25">
      <c r="A695"/>
      <c r="B695"/>
      <c r="C695"/>
      <c r="D695"/>
      <c r="E695"/>
      <c r="F695"/>
      <c r="G695"/>
      <c r="H695"/>
      <c r="I695"/>
      <c r="J695"/>
      <c r="K695"/>
      <c r="L695"/>
    </row>
    <row r="696" spans="1:12" ht="22.95" customHeight="1" x14ac:dyDescent="0.25">
      <c r="A696"/>
      <c r="B696"/>
      <c r="C696"/>
      <c r="D696"/>
      <c r="E696"/>
      <c r="F696"/>
      <c r="G696"/>
      <c r="H696"/>
      <c r="I696"/>
      <c r="J696"/>
      <c r="K696"/>
      <c r="L696"/>
    </row>
    <row r="697" spans="1:12" ht="22.95" customHeight="1" x14ac:dyDescent="0.25">
      <c r="A697"/>
      <c r="B697"/>
      <c r="C697"/>
      <c r="D697"/>
      <c r="E697"/>
      <c r="F697"/>
      <c r="G697"/>
      <c r="H697"/>
      <c r="I697"/>
      <c r="J697"/>
      <c r="K697"/>
      <c r="L697"/>
    </row>
    <row r="698" spans="1:12" ht="22.95" customHeight="1" x14ac:dyDescent="0.25">
      <c r="A698"/>
      <c r="B698"/>
      <c r="C698"/>
      <c r="D698"/>
      <c r="E698"/>
      <c r="F698"/>
      <c r="G698"/>
      <c r="H698"/>
      <c r="I698"/>
      <c r="J698"/>
      <c r="K698"/>
      <c r="L698"/>
    </row>
    <row r="699" spans="1:12" ht="22.95" customHeight="1" x14ac:dyDescent="0.25">
      <c r="A699"/>
      <c r="B699"/>
      <c r="C699"/>
      <c r="D699"/>
      <c r="E699"/>
      <c r="F699"/>
      <c r="G699"/>
      <c r="H699"/>
      <c r="I699"/>
      <c r="J699"/>
      <c r="K699"/>
      <c r="L699"/>
    </row>
    <row r="700" spans="1:12" ht="22.95" customHeight="1" x14ac:dyDescent="0.25">
      <c r="A700"/>
      <c r="B700"/>
      <c r="C700"/>
      <c r="D700"/>
      <c r="E700"/>
      <c r="F700"/>
      <c r="G700"/>
      <c r="H700"/>
      <c r="I700"/>
      <c r="J700"/>
      <c r="K700"/>
      <c r="L700"/>
    </row>
    <row r="701" spans="1:12" ht="22.95" customHeight="1" x14ac:dyDescent="0.25">
      <c r="A701"/>
      <c r="B701"/>
      <c r="C701"/>
      <c r="D701"/>
      <c r="E701"/>
      <c r="F701"/>
      <c r="G701"/>
      <c r="H701"/>
      <c r="I701"/>
      <c r="J701"/>
      <c r="K701"/>
      <c r="L701"/>
    </row>
    <row r="702" spans="1:12" ht="22.95" customHeight="1" x14ac:dyDescent="0.25">
      <c r="A702"/>
      <c r="B702"/>
      <c r="C702"/>
      <c r="D702"/>
      <c r="E702"/>
      <c r="F702"/>
      <c r="G702"/>
      <c r="H702"/>
      <c r="I702"/>
      <c r="J702"/>
      <c r="K702"/>
      <c r="L702"/>
    </row>
    <row r="703" spans="1:12" ht="22.95" customHeight="1" x14ac:dyDescent="0.25">
      <c r="A703"/>
      <c r="B703"/>
      <c r="C703"/>
      <c r="D703"/>
      <c r="E703"/>
      <c r="F703"/>
      <c r="G703"/>
      <c r="H703"/>
      <c r="I703"/>
      <c r="J703"/>
      <c r="K703"/>
      <c r="L703"/>
    </row>
    <row r="704" spans="1:12" ht="22.95" customHeight="1" x14ac:dyDescent="0.25">
      <c r="A704"/>
      <c r="B704"/>
      <c r="C704"/>
      <c r="D704"/>
      <c r="E704"/>
      <c r="F704"/>
      <c r="G704"/>
      <c r="H704"/>
      <c r="I704"/>
      <c r="J704"/>
      <c r="K704"/>
      <c r="L704"/>
    </row>
    <row r="705" spans="1:12" ht="22.95" customHeight="1" x14ac:dyDescent="0.25">
      <c r="A705"/>
      <c r="B705"/>
      <c r="C705"/>
      <c r="D705"/>
      <c r="E705"/>
      <c r="F705"/>
      <c r="G705"/>
      <c r="H705"/>
      <c r="I705"/>
      <c r="J705"/>
      <c r="K705"/>
      <c r="L705"/>
    </row>
    <row r="706" spans="1:12" ht="22.95" customHeight="1" x14ac:dyDescent="0.25">
      <c r="A706"/>
      <c r="B706"/>
      <c r="C706"/>
      <c r="D706"/>
      <c r="E706"/>
      <c r="F706"/>
      <c r="G706"/>
      <c r="H706"/>
      <c r="I706"/>
      <c r="J706"/>
      <c r="K706"/>
      <c r="L706"/>
    </row>
    <row r="707" spans="1:12" ht="22.95" customHeight="1" x14ac:dyDescent="0.25">
      <c r="A707"/>
      <c r="B707"/>
      <c r="C707"/>
      <c r="D707"/>
      <c r="E707"/>
      <c r="F707"/>
      <c r="G707"/>
      <c r="H707"/>
      <c r="I707"/>
      <c r="J707"/>
      <c r="K707"/>
      <c r="L707"/>
    </row>
    <row r="708" spans="1:12" ht="22.95" customHeight="1" x14ac:dyDescent="0.25">
      <c r="A708"/>
      <c r="B708"/>
      <c r="C708"/>
      <c r="D708"/>
      <c r="E708"/>
      <c r="F708"/>
      <c r="G708"/>
      <c r="H708"/>
      <c r="I708"/>
      <c r="J708"/>
      <c r="K708"/>
      <c r="L708"/>
    </row>
    <row r="709" spans="1:12" ht="22.95" customHeight="1" x14ac:dyDescent="0.25">
      <c r="A709"/>
      <c r="B709"/>
      <c r="C709"/>
      <c r="D709"/>
      <c r="E709"/>
      <c r="F709"/>
      <c r="G709"/>
      <c r="H709"/>
      <c r="I709"/>
      <c r="J709"/>
      <c r="K709"/>
      <c r="L709"/>
    </row>
    <row r="710" spans="1:12" ht="22.95" customHeight="1" x14ac:dyDescent="0.25">
      <c r="A710"/>
      <c r="B710"/>
      <c r="C710"/>
      <c r="D710"/>
      <c r="E710"/>
      <c r="F710"/>
      <c r="G710"/>
      <c r="H710"/>
      <c r="I710"/>
      <c r="J710"/>
      <c r="K710"/>
      <c r="L710"/>
    </row>
    <row r="711" spans="1:12" ht="22.95" customHeight="1" x14ac:dyDescent="0.25">
      <c r="A711"/>
      <c r="B711"/>
      <c r="C711"/>
      <c r="D711"/>
      <c r="E711"/>
      <c r="F711"/>
      <c r="G711"/>
      <c r="H711"/>
      <c r="I711"/>
      <c r="J711"/>
      <c r="K711"/>
      <c r="L711"/>
    </row>
    <row r="712" spans="1:12" ht="22.95" customHeight="1" x14ac:dyDescent="0.25">
      <c r="A712"/>
      <c r="B712"/>
      <c r="C712"/>
      <c r="D712"/>
      <c r="E712"/>
      <c r="F712"/>
      <c r="G712"/>
      <c r="H712"/>
      <c r="I712"/>
      <c r="J712"/>
      <c r="K712"/>
      <c r="L712"/>
    </row>
    <row r="713" spans="1:12" ht="22.95" customHeight="1" x14ac:dyDescent="0.25">
      <c r="A713"/>
      <c r="B713"/>
      <c r="C713"/>
      <c r="D713"/>
      <c r="E713"/>
      <c r="F713"/>
      <c r="G713"/>
      <c r="H713"/>
      <c r="I713"/>
      <c r="J713"/>
      <c r="K713"/>
      <c r="L713"/>
    </row>
    <row r="714" spans="1:12" ht="22.95" customHeight="1" x14ac:dyDescent="0.25">
      <c r="A714"/>
      <c r="B714"/>
      <c r="C714"/>
      <c r="D714"/>
      <c r="E714"/>
      <c r="F714"/>
      <c r="G714"/>
      <c r="H714"/>
      <c r="I714"/>
      <c r="J714"/>
      <c r="K714"/>
      <c r="L714"/>
    </row>
    <row r="715" spans="1:12" ht="22.95" customHeight="1" x14ac:dyDescent="0.25">
      <c r="A715"/>
      <c r="B715"/>
      <c r="C715"/>
      <c r="D715"/>
      <c r="E715"/>
      <c r="F715"/>
      <c r="G715"/>
      <c r="H715"/>
      <c r="I715"/>
      <c r="J715"/>
      <c r="K715"/>
      <c r="L715"/>
    </row>
    <row r="716" spans="1:12" ht="22.95" customHeight="1" x14ac:dyDescent="0.25">
      <c r="A716"/>
      <c r="B716"/>
      <c r="C716"/>
      <c r="D716"/>
      <c r="E716"/>
      <c r="F716"/>
      <c r="G716"/>
      <c r="H716"/>
      <c r="I716"/>
      <c r="J716"/>
      <c r="K716"/>
      <c r="L716"/>
    </row>
    <row r="717" spans="1:12" ht="21.6" customHeight="1" x14ac:dyDescent="0.25">
      <c r="A717"/>
      <c r="B717"/>
      <c r="C717"/>
      <c r="D717"/>
      <c r="E717"/>
      <c r="F717"/>
      <c r="G717"/>
      <c r="H717"/>
      <c r="I717"/>
      <c r="J717"/>
      <c r="K717"/>
      <c r="L717"/>
    </row>
    <row r="718" spans="1:12" ht="19.95" customHeight="1" x14ac:dyDescent="0.25">
      <c r="A718"/>
      <c r="B718"/>
      <c r="C718"/>
      <c r="D718"/>
      <c r="E718"/>
      <c r="F718"/>
      <c r="G718"/>
      <c r="H718"/>
      <c r="I718"/>
      <c r="J718"/>
      <c r="K718"/>
      <c r="L718"/>
    </row>
    <row r="719" spans="1:12" ht="100.2" customHeight="1" x14ac:dyDescent="0.25">
      <c r="A719"/>
      <c r="B719"/>
      <c r="C719"/>
      <c r="D719"/>
      <c r="E719"/>
      <c r="F719"/>
      <c r="G719"/>
      <c r="H719"/>
      <c r="I719"/>
      <c r="J719"/>
      <c r="K719"/>
      <c r="L719"/>
    </row>
    <row r="720" spans="1:12" ht="19.95" customHeight="1" x14ac:dyDescent="0.25">
      <c r="A720"/>
      <c r="B720"/>
      <c r="C720"/>
      <c r="D720"/>
      <c r="E720"/>
      <c r="F720"/>
      <c r="G720"/>
      <c r="H720"/>
      <c r="I720"/>
      <c r="J720"/>
      <c r="K720"/>
      <c r="L720"/>
    </row>
    <row r="721" spans="1:12" ht="22.95" customHeight="1" x14ac:dyDescent="0.25">
      <c r="A721"/>
      <c r="B721"/>
      <c r="C721"/>
      <c r="D721"/>
      <c r="E721"/>
      <c r="F721"/>
      <c r="G721"/>
      <c r="H721"/>
      <c r="I721"/>
      <c r="J721"/>
      <c r="K721"/>
      <c r="L721"/>
    </row>
    <row r="722" spans="1:12" ht="22.95" customHeight="1" x14ac:dyDescent="0.25">
      <c r="A722"/>
      <c r="B722"/>
      <c r="C722"/>
      <c r="D722"/>
      <c r="E722"/>
      <c r="F722"/>
      <c r="G722"/>
      <c r="H722"/>
      <c r="I722"/>
      <c r="J722"/>
      <c r="K722"/>
      <c r="L722"/>
    </row>
    <row r="723" spans="1:12" ht="22.95" customHeight="1" x14ac:dyDescent="0.25">
      <c r="A723"/>
      <c r="B723"/>
      <c r="C723"/>
      <c r="D723"/>
      <c r="E723"/>
      <c r="F723"/>
      <c r="G723"/>
      <c r="H723"/>
      <c r="I723"/>
      <c r="J723"/>
      <c r="K723"/>
      <c r="L723"/>
    </row>
    <row r="724" spans="1:12" ht="22.95" customHeight="1" x14ac:dyDescent="0.25">
      <c r="A724"/>
      <c r="B724"/>
      <c r="C724"/>
      <c r="D724"/>
      <c r="E724"/>
      <c r="F724"/>
      <c r="G724"/>
      <c r="H724"/>
      <c r="I724"/>
      <c r="J724"/>
      <c r="K724"/>
      <c r="L724"/>
    </row>
    <row r="725" spans="1:12" ht="22.95" customHeight="1" x14ac:dyDescent="0.25">
      <c r="A725"/>
      <c r="B725"/>
      <c r="C725"/>
      <c r="D725"/>
      <c r="E725"/>
      <c r="F725"/>
      <c r="G725"/>
      <c r="H725"/>
      <c r="I725"/>
      <c r="J725"/>
      <c r="K725"/>
      <c r="L725"/>
    </row>
    <row r="726" spans="1:12" ht="22.95" customHeight="1" x14ac:dyDescent="0.25">
      <c r="A726"/>
      <c r="B726"/>
      <c r="C726"/>
      <c r="D726"/>
      <c r="E726"/>
      <c r="F726"/>
      <c r="G726"/>
      <c r="H726"/>
      <c r="I726"/>
      <c r="J726"/>
      <c r="K726"/>
      <c r="L726"/>
    </row>
    <row r="727" spans="1:12" ht="22.95" customHeight="1" x14ac:dyDescent="0.25">
      <c r="A727"/>
      <c r="B727"/>
      <c r="C727"/>
      <c r="D727"/>
      <c r="E727"/>
      <c r="F727"/>
      <c r="G727"/>
      <c r="H727"/>
      <c r="I727"/>
      <c r="J727"/>
      <c r="K727"/>
      <c r="L727"/>
    </row>
    <row r="728" spans="1:12" ht="22.95" customHeight="1" x14ac:dyDescent="0.25">
      <c r="A728"/>
      <c r="B728"/>
      <c r="C728"/>
      <c r="D728"/>
      <c r="E728"/>
      <c r="F728"/>
      <c r="G728"/>
      <c r="H728"/>
      <c r="I728"/>
      <c r="J728"/>
      <c r="K728"/>
      <c r="L728"/>
    </row>
    <row r="729" spans="1:12" ht="22.95" customHeight="1" x14ac:dyDescent="0.25">
      <c r="A729"/>
      <c r="B729"/>
      <c r="C729"/>
      <c r="D729"/>
      <c r="E729"/>
      <c r="F729"/>
      <c r="G729"/>
      <c r="H729"/>
      <c r="I729"/>
      <c r="J729"/>
      <c r="K729"/>
      <c r="L729"/>
    </row>
    <row r="730" spans="1:12" ht="22.95" customHeight="1" x14ac:dyDescent="0.25">
      <c r="A730"/>
      <c r="B730"/>
      <c r="C730"/>
      <c r="D730"/>
      <c r="E730"/>
      <c r="F730"/>
      <c r="G730"/>
      <c r="H730"/>
      <c r="I730"/>
      <c r="J730"/>
      <c r="K730"/>
      <c r="L730"/>
    </row>
    <row r="731" spans="1:12" ht="22.95" customHeight="1" x14ac:dyDescent="0.25">
      <c r="A731"/>
      <c r="B731"/>
      <c r="C731"/>
      <c r="D731"/>
      <c r="E731"/>
      <c r="F731"/>
      <c r="G731"/>
      <c r="H731"/>
      <c r="I731"/>
      <c r="J731"/>
      <c r="K731"/>
      <c r="L731"/>
    </row>
    <row r="732" spans="1:12" ht="22.95" customHeight="1" x14ac:dyDescent="0.25">
      <c r="A732"/>
      <c r="B732"/>
      <c r="C732"/>
      <c r="D732"/>
      <c r="E732"/>
      <c r="F732"/>
      <c r="G732"/>
      <c r="H732"/>
      <c r="I732"/>
      <c r="J732"/>
      <c r="K732"/>
      <c r="L732"/>
    </row>
    <row r="733" spans="1:12" ht="22.95" customHeight="1" x14ac:dyDescent="0.25">
      <c r="A733"/>
      <c r="B733"/>
      <c r="C733"/>
      <c r="D733"/>
      <c r="E733"/>
      <c r="F733"/>
      <c r="G733"/>
      <c r="H733"/>
      <c r="I733"/>
      <c r="J733"/>
      <c r="K733"/>
      <c r="L733"/>
    </row>
    <row r="734" spans="1:12" ht="22.95" customHeight="1" x14ac:dyDescent="0.25">
      <c r="A734"/>
      <c r="B734"/>
      <c r="C734"/>
      <c r="D734"/>
      <c r="E734"/>
      <c r="F734"/>
      <c r="G734"/>
      <c r="H734"/>
      <c r="I734"/>
      <c r="J734"/>
      <c r="K734"/>
      <c r="L734"/>
    </row>
    <row r="735" spans="1:12" ht="22.95" customHeight="1" x14ac:dyDescent="0.25">
      <c r="A735"/>
      <c r="B735"/>
      <c r="C735"/>
      <c r="D735"/>
      <c r="E735"/>
      <c r="F735"/>
      <c r="G735"/>
      <c r="H735"/>
      <c r="I735"/>
      <c r="J735"/>
      <c r="K735"/>
      <c r="L735"/>
    </row>
    <row r="736" spans="1:12" ht="22.95" customHeight="1" x14ac:dyDescent="0.25">
      <c r="A736"/>
      <c r="B736"/>
      <c r="C736"/>
      <c r="D736"/>
      <c r="E736"/>
      <c r="F736"/>
      <c r="G736"/>
      <c r="H736"/>
      <c r="I736"/>
      <c r="J736"/>
      <c r="K736"/>
      <c r="L736"/>
    </row>
    <row r="737" spans="1:12" ht="22.95" customHeight="1" x14ac:dyDescent="0.25">
      <c r="A737"/>
      <c r="B737"/>
      <c r="C737"/>
      <c r="D737"/>
      <c r="E737"/>
      <c r="F737"/>
      <c r="G737"/>
      <c r="H737"/>
      <c r="I737"/>
      <c r="J737"/>
      <c r="K737"/>
      <c r="L737"/>
    </row>
    <row r="738" spans="1:12" ht="22.95" customHeight="1" x14ac:dyDescent="0.25">
      <c r="A738"/>
      <c r="B738"/>
      <c r="C738"/>
      <c r="D738"/>
      <c r="E738"/>
      <c r="F738"/>
      <c r="G738"/>
      <c r="H738"/>
      <c r="I738"/>
      <c r="J738"/>
      <c r="K738"/>
      <c r="L738"/>
    </row>
    <row r="739" spans="1:12" ht="22.95" customHeight="1" x14ac:dyDescent="0.25">
      <c r="A739"/>
      <c r="B739"/>
      <c r="C739"/>
      <c r="D739"/>
      <c r="E739"/>
      <c r="F739"/>
      <c r="G739"/>
      <c r="H739"/>
      <c r="I739"/>
      <c r="J739"/>
      <c r="K739"/>
      <c r="L739"/>
    </row>
    <row r="740" spans="1:12" ht="22.95" customHeight="1" x14ac:dyDescent="0.25">
      <c r="A740"/>
      <c r="B740"/>
      <c r="C740"/>
      <c r="D740"/>
      <c r="E740"/>
      <c r="F740"/>
      <c r="G740"/>
      <c r="H740"/>
      <c r="I740"/>
      <c r="J740"/>
      <c r="K740"/>
      <c r="L740"/>
    </row>
    <row r="741" spans="1:12" ht="22.95" customHeight="1" x14ac:dyDescent="0.25">
      <c r="A741"/>
      <c r="B741"/>
      <c r="C741"/>
      <c r="D741"/>
      <c r="E741"/>
      <c r="F741"/>
      <c r="G741"/>
      <c r="H741"/>
      <c r="I741"/>
      <c r="J741"/>
      <c r="K741"/>
      <c r="L741"/>
    </row>
    <row r="742" spans="1:12" ht="22.95" customHeight="1" x14ac:dyDescent="0.25">
      <c r="A742"/>
      <c r="B742"/>
      <c r="C742"/>
      <c r="D742"/>
      <c r="E742"/>
      <c r="F742"/>
      <c r="G742"/>
      <c r="H742"/>
      <c r="I742"/>
      <c r="J742"/>
      <c r="K742"/>
      <c r="L742"/>
    </row>
    <row r="743" spans="1:12" ht="22.95" customHeight="1" x14ac:dyDescent="0.25">
      <c r="A743"/>
      <c r="B743"/>
      <c r="C743"/>
      <c r="D743"/>
      <c r="E743"/>
      <c r="F743"/>
      <c r="G743"/>
      <c r="H743"/>
      <c r="I743"/>
      <c r="J743"/>
      <c r="K743"/>
      <c r="L743"/>
    </row>
    <row r="744" spans="1:12" ht="22.95" customHeight="1" x14ac:dyDescent="0.25">
      <c r="A744"/>
      <c r="B744"/>
      <c r="C744"/>
      <c r="D744"/>
      <c r="E744"/>
      <c r="F744"/>
      <c r="G744"/>
      <c r="H744"/>
      <c r="I744"/>
      <c r="J744"/>
      <c r="K744"/>
      <c r="L744"/>
    </row>
    <row r="745" spans="1:12" ht="22.95" customHeight="1" x14ac:dyDescent="0.25">
      <c r="A745"/>
      <c r="B745"/>
      <c r="C745"/>
      <c r="D745"/>
      <c r="E745"/>
      <c r="F745"/>
      <c r="G745"/>
      <c r="H745"/>
      <c r="I745"/>
      <c r="J745"/>
      <c r="K745"/>
      <c r="L745"/>
    </row>
    <row r="746" spans="1:12" ht="22.95" customHeight="1" x14ac:dyDescent="0.25">
      <c r="A746"/>
      <c r="B746"/>
      <c r="C746"/>
      <c r="D746"/>
      <c r="E746"/>
      <c r="F746"/>
      <c r="G746"/>
      <c r="H746"/>
      <c r="I746"/>
      <c r="J746"/>
      <c r="K746"/>
      <c r="L746"/>
    </row>
    <row r="747" spans="1:12" ht="22.95" customHeight="1" x14ac:dyDescent="0.25">
      <c r="A747"/>
      <c r="B747"/>
      <c r="C747"/>
      <c r="D747"/>
      <c r="E747"/>
      <c r="F747"/>
      <c r="G747"/>
      <c r="H747"/>
      <c r="I747"/>
      <c r="J747"/>
      <c r="K747"/>
      <c r="L747"/>
    </row>
    <row r="748" spans="1:12" ht="22.95" customHeight="1" x14ac:dyDescent="0.25">
      <c r="A748"/>
      <c r="B748"/>
      <c r="C748"/>
      <c r="D748"/>
      <c r="E748"/>
      <c r="F748"/>
      <c r="G748"/>
      <c r="H748"/>
      <c r="I748"/>
      <c r="J748"/>
      <c r="K748"/>
      <c r="L748"/>
    </row>
    <row r="749" spans="1:12" ht="22.95" customHeight="1" x14ac:dyDescent="0.25">
      <c r="A749"/>
      <c r="B749"/>
      <c r="C749"/>
      <c r="D749"/>
      <c r="E749"/>
      <c r="F749"/>
      <c r="G749"/>
      <c r="H749"/>
      <c r="I749"/>
      <c r="J749"/>
      <c r="K749"/>
      <c r="L749"/>
    </row>
    <row r="750" spans="1:12" ht="22.95" customHeight="1" x14ac:dyDescent="0.25">
      <c r="A750"/>
      <c r="B750"/>
      <c r="C750"/>
      <c r="D750"/>
      <c r="E750"/>
      <c r="F750"/>
      <c r="G750"/>
      <c r="H750"/>
      <c r="I750"/>
      <c r="J750"/>
      <c r="K750"/>
      <c r="L750"/>
    </row>
    <row r="751" spans="1:12" ht="22.95" customHeight="1" x14ac:dyDescent="0.25">
      <c r="A751"/>
      <c r="B751"/>
      <c r="C751"/>
      <c r="D751"/>
      <c r="E751"/>
      <c r="F751"/>
      <c r="G751"/>
      <c r="H751"/>
      <c r="I751"/>
      <c r="J751"/>
      <c r="K751"/>
      <c r="L751"/>
    </row>
    <row r="752" spans="1:12" ht="22.95" customHeight="1" x14ac:dyDescent="0.25">
      <c r="A752"/>
      <c r="B752"/>
      <c r="C752"/>
      <c r="D752"/>
      <c r="E752"/>
      <c r="F752"/>
      <c r="G752"/>
      <c r="H752"/>
      <c r="I752"/>
      <c r="J752"/>
      <c r="K752"/>
      <c r="L752"/>
    </row>
    <row r="753" spans="1:12" ht="22.95" customHeight="1" x14ac:dyDescent="0.25">
      <c r="A753"/>
      <c r="B753"/>
      <c r="C753"/>
      <c r="D753"/>
      <c r="E753"/>
      <c r="F753"/>
      <c r="G753"/>
      <c r="H753"/>
      <c r="I753"/>
      <c r="J753"/>
      <c r="K753"/>
      <c r="L753"/>
    </row>
    <row r="754" spans="1:12" ht="22.95" customHeight="1" x14ac:dyDescent="0.25">
      <c r="A754"/>
      <c r="B754"/>
      <c r="C754"/>
      <c r="D754"/>
      <c r="E754"/>
      <c r="F754"/>
      <c r="G754"/>
      <c r="H754"/>
      <c r="I754"/>
      <c r="J754"/>
      <c r="K754"/>
      <c r="L754"/>
    </row>
    <row r="755" spans="1:12" ht="22.95" customHeight="1" x14ac:dyDescent="0.25">
      <c r="A755"/>
      <c r="B755"/>
      <c r="C755"/>
      <c r="D755"/>
      <c r="E755"/>
      <c r="F755"/>
      <c r="G755"/>
      <c r="H755"/>
      <c r="I755"/>
      <c r="J755"/>
      <c r="K755"/>
      <c r="L755"/>
    </row>
    <row r="756" spans="1:12" ht="22.95" customHeight="1" x14ac:dyDescent="0.25">
      <c r="A756"/>
      <c r="B756"/>
      <c r="C756"/>
      <c r="D756"/>
      <c r="E756"/>
      <c r="F756"/>
      <c r="G756"/>
      <c r="H756"/>
      <c r="I756"/>
      <c r="J756"/>
      <c r="K756"/>
      <c r="L756"/>
    </row>
    <row r="757" spans="1:12" ht="22.95" customHeight="1" x14ac:dyDescent="0.25">
      <c r="A757"/>
      <c r="B757"/>
      <c r="C757"/>
      <c r="D757"/>
      <c r="E757"/>
      <c r="F757"/>
      <c r="G757"/>
      <c r="H757"/>
      <c r="I757"/>
      <c r="J757"/>
      <c r="K757"/>
      <c r="L757"/>
    </row>
    <row r="758" spans="1:12" ht="22.95" customHeight="1" x14ac:dyDescent="0.25">
      <c r="A758"/>
      <c r="B758"/>
      <c r="C758"/>
      <c r="D758"/>
      <c r="E758"/>
      <c r="F758"/>
      <c r="G758"/>
      <c r="H758"/>
      <c r="I758"/>
      <c r="J758"/>
      <c r="K758"/>
      <c r="L758"/>
    </row>
    <row r="759" spans="1:12" ht="22.95" customHeight="1" x14ac:dyDescent="0.25">
      <c r="A759"/>
      <c r="B759"/>
      <c r="C759"/>
      <c r="D759"/>
      <c r="E759"/>
      <c r="F759"/>
      <c r="G759"/>
      <c r="H759"/>
      <c r="I759"/>
      <c r="J759"/>
      <c r="K759"/>
      <c r="L759"/>
    </row>
    <row r="760" spans="1:12" ht="22.95" customHeight="1" x14ac:dyDescent="0.25">
      <c r="A760"/>
      <c r="B760"/>
      <c r="C760"/>
      <c r="D760"/>
      <c r="E760"/>
      <c r="F760"/>
      <c r="G760"/>
      <c r="H760"/>
      <c r="I760"/>
      <c r="J760"/>
      <c r="K760"/>
      <c r="L760"/>
    </row>
    <row r="761" spans="1:12" ht="22.95" customHeight="1" x14ac:dyDescent="0.25">
      <c r="A761"/>
      <c r="B761"/>
      <c r="C761"/>
      <c r="D761"/>
      <c r="E761"/>
      <c r="F761"/>
      <c r="G761"/>
      <c r="H761"/>
      <c r="I761"/>
      <c r="J761"/>
      <c r="K761"/>
      <c r="L761"/>
    </row>
    <row r="762" spans="1:12" ht="22.95" customHeight="1" x14ac:dyDescent="0.25">
      <c r="A762"/>
      <c r="B762"/>
      <c r="C762"/>
      <c r="D762"/>
      <c r="E762"/>
      <c r="F762"/>
      <c r="G762"/>
      <c r="H762"/>
      <c r="I762"/>
      <c r="J762"/>
      <c r="K762"/>
      <c r="L762"/>
    </row>
    <row r="763" spans="1:12" ht="22.95" customHeight="1" x14ac:dyDescent="0.25">
      <c r="A763"/>
      <c r="B763"/>
      <c r="C763"/>
      <c r="D763"/>
      <c r="E763"/>
      <c r="F763"/>
      <c r="G763"/>
      <c r="H763"/>
      <c r="I763"/>
      <c r="J763"/>
      <c r="K763"/>
      <c r="L763"/>
    </row>
    <row r="764" spans="1:12" ht="22.95" customHeight="1" x14ac:dyDescent="0.25">
      <c r="A764"/>
      <c r="B764"/>
      <c r="C764"/>
      <c r="D764"/>
      <c r="E764"/>
      <c r="F764"/>
      <c r="G764"/>
      <c r="H764"/>
      <c r="I764"/>
      <c r="J764"/>
      <c r="K764"/>
      <c r="L764"/>
    </row>
    <row r="765" spans="1:12" ht="22.95" customHeight="1" x14ac:dyDescent="0.25">
      <c r="A765"/>
      <c r="B765"/>
      <c r="C765"/>
      <c r="D765"/>
      <c r="E765"/>
      <c r="F765"/>
      <c r="G765"/>
      <c r="H765"/>
      <c r="I765"/>
      <c r="J765"/>
      <c r="K765"/>
      <c r="L765"/>
    </row>
    <row r="766" spans="1:12" ht="22.95" customHeight="1" x14ac:dyDescent="0.25">
      <c r="A766"/>
      <c r="B766"/>
      <c r="C766"/>
      <c r="D766"/>
      <c r="E766"/>
      <c r="F766"/>
      <c r="G766"/>
      <c r="H766"/>
      <c r="I766"/>
      <c r="J766"/>
      <c r="K766"/>
      <c r="L766"/>
    </row>
    <row r="767" spans="1:12" ht="22.95" customHeight="1" x14ac:dyDescent="0.25">
      <c r="A767"/>
      <c r="B767"/>
      <c r="C767"/>
      <c r="D767"/>
      <c r="E767"/>
      <c r="F767"/>
      <c r="G767"/>
      <c r="H767"/>
      <c r="I767"/>
      <c r="J767"/>
      <c r="K767"/>
      <c r="L767"/>
    </row>
    <row r="768" spans="1:12" ht="22.95" customHeight="1" x14ac:dyDescent="0.25">
      <c r="A768"/>
      <c r="B768"/>
      <c r="C768"/>
      <c r="D768"/>
      <c r="E768"/>
      <c r="F768"/>
      <c r="G768"/>
      <c r="H768"/>
      <c r="I768"/>
      <c r="J768"/>
      <c r="K768"/>
      <c r="L768"/>
    </row>
    <row r="769" spans="1:12" ht="22.95" customHeight="1" x14ac:dyDescent="0.25">
      <c r="A769"/>
      <c r="B769"/>
      <c r="C769"/>
      <c r="D769"/>
      <c r="E769"/>
      <c r="F769"/>
      <c r="G769"/>
      <c r="H769"/>
      <c r="I769"/>
      <c r="J769"/>
      <c r="K769"/>
      <c r="L769"/>
    </row>
    <row r="770" spans="1:12" ht="22.95" customHeight="1" x14ac:dyDescent="0.25">
      <c r="A770"/>
      <c r="B770"/>
      <c r="C770"/>
      <c r="D770"/>
      <c r="E770"/>
      <c r="F770"/>
      <c r="G770"/>
      <c r="H770"/>
      <c r="I770"/>
      <c r="J770"/>
      <c r="K770"/>
      <c r="L770"/>
    </row>
    <row r="771" spans="1:12" ht="22.95" customHeight="1" x14ac:dyDescent="0.25">
      <c r="A771"/>
      <c r="B771"/>
      <c r="C771"/>
      <c r="D771"/>
      <c r="E771"/>
      <c r="F771"/>
      <c r="G771"/>
      <c r="H771"/>
      <c r="I771"/>
      <c r="J771"/>
      <c r="K771"/>
      <c r="L771"/>
    </row>
    <row r="772" spans="1:12" ht="22.95" customHeight="1" x14ac:dyDescent="0.25">
      <c r="A772"/>
      <c r="B772"/>
      <c r="C772"/>
      <c r="D772"/>
      <c r="E772"/>
      <c r="F772"/>
      <c r="G772"/>
      <c r="H772"/>
      <c r="I772"/>
      <c r="J772"/>
      <c r="K772"/>
      <c r="L772"/>
    </row>
    <row r="773" spans="1:12" ht="22.95" customHeight="1" x14ac:dyDescent="0.25">
      <c r="A773"/>
      <c r="B773"/>
      <c r="C773"/>
      <c r="D773"/>
      <c r="E773"/>
      <c r="F773"/>
      <c r="G773"/>
      <c r="H773"/>
      <c r="I773"/>
      <c r="J773"/>
      <c r="K773"/>
      <c r="L773"/>
    </row>
    <row r="774" spans="1:12" ht="22.95" customHeight="1" x14ac:dyDescent="0.25">
      <c r="A774"/>
      <c r="B774"/>
      <c r="C774"/>
      <c r="D774"/>
      <c r="E774"/>
      <c r="F774"/>
      <c r="G774"/>
      <c r="H774"/>
      <c r="I774"/>
      <c r="J774"/>
      <c r="K774"/>
      <c r="L774"/>
    </row>
    <row r="775" spans="1:12" ht="22.95" customHeight="1" x14ac:dyDescent="0.25">
      <c r="A775"/>
      <c r="B775"/>
      <c r="C775"/>
      <c r="D775"/>
      <c r="E775"/>
      <c r="F775"/>
      <c r="G775"/>
      <c r="H775"/>
      <c r="I775"/>
      <c r="J775"/>
      <c r="K775"/>
      <c r="L775"/>
    </row>
    <row r="776" spans="1:12" ht="22.95" customHeight="1" x14ac:dyDescent="0.25">
      <c r="A776"/>
      <c r="B776"/>
      <c r="C776"/>
      <c r="D776"/>
      <c r="E776"/>
      <c r="F776"/>
      <c r="G776"/>
      <c r="H776"/>
      <c r="I776"/>
      <c r="J776"/>
      <c r="K776"/>
      <c r="L776"/>
    </row>
    <row r="777" spans="1:12" ht="22.95" customHeight="1" x14ac:dyDescent="0.25">
      <c r="A777"/>
      <c r="B777"/>
      <c r="C777"/>
      <c r="D777"/>
      <c r="E777"/>
      <c r="F777"/>
      <c r="G777"/>
      <c r="H777"/>
      <c r="I777"/>
      <c r="J777"/>
      <c r="K777"/>
      <c r="L777"/>
    </row>
    <row r="778" spans="1:12" ht="22.95" customHeight="1" x14ac:dyDescent="0.25">
      <c r="A778"/>
      <c r="B778"/>
      <c r="C778"/>
      <c r="D778"/>
      <c r="E778"/>
      <c r="F778"/>
      <c r="G778"/>
      <c r="H778"/>
      <c r="I778"/>
      <c r="J778"/>
      <c r="K778"/>
      <c r="L778"/>
    </row>
    <row r="779" spans="1:12" ht="22.95" customHeight="1" x14ac:dyDescent="0.25">
      <c r="A779"/>
      <c r="B779"/>
      <c r="C779"/>
      <c r="D779"/>
      <c r="E779"/>
      <c r="F779"/>
      <c r="G779"/>
      <c r="H779"/>
      <c r="I779"/>
      <c r="J779"/>
      <c r="K779"/>
      <c r="L779"/>
    </row>
    <row r="780" spans="1:12" ht="22.95" customHeight="1" x14ac:dyDescent="0.25">
      <c r="A780"/>
      <c r="B780"/>
      <c r="C780"/>
      <c r="D780"/>
      <c r="E780"/>
      <c r="F780"/>
      <c r="G780"/>
      <c r="H780"/>
      <c r="I780"/>
      <c r="J780"/>
      <c r="K780"/>
      <c r="L780"/>
    </row>
    <row r="781" spans="1:12" ht="22.95" customHeight="1" x14ac:dyDescent="0.25">
      <c r="A781"/>
      <c r="B781"/>
      <c r="C781"/>
      <c r="D781"/>
      <c r="E781"/>
      <c r="F781"/>
      <c r="G781"/>
      <c r="H781"/>
      <c r="I781"/>
      <c r="J781"/>
      <c r="K781"/>
      <c r="L781"/>
    </row>
    <row r="782" spans="1:12" ht="21.6" customHeight="1" x14ac:dyDescent="0.25">
      <c r="A782"/>
      <c r="B782"/>
      <c r="C782"/>
      <c r="D782"/>
      <c r="E782"/>
      <c r="F782"/>
      <c r="G782"/>
      <c r="H782"/>
      <c r="I782"/>
      <c r="J782"/>
      <c r="K782"/>
      <c r="L782"/>
    </row>
    <row r="783" spans="1:12" ht="21.6" customHeight="1" x14ac:dyDescent="0.25">
      <c r="A783"/>
      <c r="B783"/>
      <c r="C783"/>
      <c r="D783"/>
      <c r="E783"/>
      <c r="F783"/>
      <c r="G783"/>
      <c r="H783"/>
      <c r="I783"/>
      <c r="J783"/>
      <c r="K783"/>
      <c r="L783"/>
    </row>
    <row r="784" spans="1:12" ht="100.2" customHeight="1" x14ac:dyDescent="0.25">
      <c r="A784"/>
      <c r="B784"/>
      <c r="C784"/>
      <c r="D784"/>
      <c r="E784"/>
      <c r="F784"/>
      <c r="G784"/>
      <c r="H784"/>
      <c r="I784"/>
      <c r="J784"/>
      <c r="K784"/>
      <c r="L784"/>
    </row>
    <row r="785" spans="1:12" ht="21.6" customHeight="1" x14ac:dyDescent="0.25">
      <c r="A785"/>
      <c r="B785"/>
      <c r="C785"/>
      <c r="D785"/>
      <c r="E785"/>
      <c r="F785"/>
      <c r="G785"/>
      <c r="H785"/>
      <c r="I785"/>
      <c r="J785"/>
      <c r="K785"/>
      <c r="L785"/>
    </row>
    <row r="786" spans="1:12" ht="22.95" customHeight="1" x14ac:dyDescent="0.25">
      <c r="A786"/>
      <c r="B786"/>
      <c r="C786"/>
      <c r="D786"/>
      <c r="E786"/>
      <c r="F786"/>
      <c r="G786"/>
      <c r="H786"/>
      <c r="I786"/>
      <c r="J786"/>
      <c r="K786"/>
      <c r="L786"/>
    </row>
    <row r="787" spans="1:12" ht="22.95" customHeight="1" x14ac:dyDescent="0.25">
      <c r="A787"/>
      <c r="B787"/>
      <c r="C787"/>
      <c r="D787"/>
      <c r="E787"/>
      <c r="F787"/>
      <c r="G787"/>
      <c r="H787"/>
      <c r="I787"/>
      <c r="J787"/>
      <c r="K787"/>
      <c r="L787"/>
    </row>
    <row r="788" spans="1:12" ht="22.95" customHeight="1" x14ac:dyDescent="0.25">
      <c r="A788"/>
      <c r="B788"/>
      <c r="C788"/>
      <c r="D788"/>
      <c r="E788"/>
      <c r="F788"/>
      <c r="G788"/>
      <c r="H788"/>
      <c r="I788"/>
      <c r="J788"/>
      <c r="K788"/>
      <c r="L788"/>
    </row>
    <row r="789" spans="1:12" ht="22.95" customHeight="1" x14ac:dyDescent="0.25">
      <c r="A789"/>
      <c r="B789"/>
      <c r="C789"/>
      <c r="D789"/>
      <c r="E789"/>
      <c r="F789"/>
      <c r="G789"/>
      <c r="H789"/>
      <c r="I789"/>
      <c r="J789"/>
      <c r="K789"/>
      <c r="L789"/>
    </row>
    <row r="790" spans="1:12" ht="22.95" customHeight="1" x14ac:dyDescent="0.25">
      <c r="A790"/>
      <c r="B790"/>
      <c r="C790"/>
      <c r="D790"/>
      <c r="E790"/>
      <c r="F790"/>
      <c r="G790"/>
      <c r="H790"/>
      <c r="I790"/>
      <c r="J790"/>
      <c r="K790"/>
      <c r="L790"/>
    </row>
    <row r="791" spans="1:12" ht="22.95" customHeight="1" x14ac:dyDescent="0.25">
      <c r="A791"/>
      <c r="B791"/>
      <c r="C791"/>
      <c r="D791"/>
      <c r="E791"/>
      <c r="F791"/>
      <c r="G791"/>
      <c r="H791"/>
      <c r="I791"/>
      <c r="J791"/>
      <c r="K791"/>
      <c r="L791"/>
    </row>
    <row r="792" spans="1:12" ht="22.95" customHeight="1" x14ac:dyDescent="0.25">
      <c r="A792"/>
      <c r="B792"/>
      <c r="C792"/>
      <c r="D792"/>
      <c r="E792"/>
      <c r="F792"/>
      <c r="G792"/>
      <c r="H792"/>
      <c r="I792"/>
      <c r="J792"/>
      <c r="K792"/>
      <c r="L792"/>
    </row>
    <row r="793" spans="1:12" ht="22.95" customHeight="1" x14ac:dyDescent="0.25">
      <c r="A793"/>
      <c r="B793"/>
      <c r="C793"/>
      <c r="D793"/>
      <c r="E793"/>
      <c r="F793"/>
      <c r="G793"/>
      <c r="H793"/>
      <c r="I793"/>
      <c r="J793"/>
      <c r="K793"/>
      <c r="L793"/>
    </row>
    <row r="794" spans="1:12" ht="22.95" customHeight="1" x14ac:dyDescent="0.25">
      <c r="A794"/>
      <c r="B794"/>
      <c r="C794"/>
      <c r="D794"/>
      <c r="E794"/>
      <c r="F794"/>
      <c r="G794"/>
      <c r="H794"/>
      <c r="I794"/>
      <c r="J794"/>
      <c r="K794"/>
      <c r="L794"/>
    </row>
    <row r="795" spans="1:12" ht="22.95" customHeight="1" x14ac:dyDescent="0.25">
      <c r="A795"/>
      <c r="B795"/>
      <c r="C795"/>
      <c r="D795"/>
      <c r="E795"/>
      <c r="F795"/>
      <c r="G795"/>
      <c r="H795"/>
      <c r="I795"/>
      <c r="J795"/>
      <c r="K795"/>
      <c r="L795"/>
    </row>
    <row r="796" spans="1:12" ht="22.95" customHeight="1" x14ac:dyDescent="0.25">
      <c r="A796"/>
      <c r="B796"/>
      <c r="C796"/>
      <c r="D796"/>
      <c r="E796"/>
      <c r="F796"/>
      <c r="G796"/>
      <c r="H796"/>
      <c r="I796"/>
      <c r="J796"/>
      <c r="K796"/>
      <c r="L796"/>
    </row>
    <row r="797" spans="1:12" ht="22.95" customHeight="1" x14ac:dyDescent="0.25">
      <c r="A797"/>
      <c r="B797"/>
      <c r="C797"/>
      <c r="D797"/>
      <c r="E797"/>
      <c r="F797"/>
      <c r="G797"/>
      <c r="H797"/>
      <c r="I797"/>
      <c r="J797"/>
      <c r="K797"/>
      <c r="L797"/>
    </row>
    <row r="798" spans="1:12" ht="22.95" customHeight="1" x14ac:dyDescent="0.25">
      <c r="A798"/>
      <c r="B798"/>
      <c r="C798"/>
      <c r="D798"/>
      <c r="E798"/>
      <c r="F798"/>
      <c r="G798"/>
      <c r="H798"/>
      <c r="I798"/>
      <c r="J798"/>
      <c r="K798"/>
      <c r="L798"/>
    </row>
    <row r="799" spans="1:12" ht="22.95" customHeight="1" x14ac:dyDescent="0.25">
      <c r="A799"/>
      <c r="B799"/>
      <c r="C799"/>
      <c r="D799"/>
      <c r="E799"/>
      <c r="F799"/>
      <c r="G799"/>
      <c r="H799"/>
      <c r="I799"/>
      <c r="J799"/>
      <c r="K799"/>
      <c r="L799"/>
    </row>
    <row r="800" spans="1:12" ht="22.95" customHeight="1" x14ac:dyDescent="0.25">
      <c r="A800"/>
      <c r="B800"/>
      <c r="C800"/>
      <c r="D800"/>
      <c r="E800"/>
      <c r="F800"/>
      <c r="G800"/>
      <c r="H800"/>
      <c r="I800"/>
      <c r="J800"/>
      <c r="K800"/>
      <c r="L800"/>
    </row>
    <row r="801" spans="1:12" ht="22.95" customHeight="1" x14ac:dyDescent="0.25">
      <c r="A801"/>
      <c r="B801"/>
      <c r="C801"/>
      <c r="D801"/>
      <c r="E801"/>
      <c r="F801"/>
      <c r="G801"/>
      <c r="H801"/>
      <c r="I801"/>
      <c r="J801"/>
      <c r="K801"/>
      <c r="L801"/>
    </row>
    <row r="802" spans="1:12" ht="22.95" customHeight="1" x14ac:dyDescent="0.25">
      <c r="A802"/>
      <c r="B802"/>
      <c r="C802"/>
      <c r="D802"/>
      <c r="E802"/>
      <c r="F802"/>
      <c r="G802"/>
      <c r="H802"/>
      <c r="I802"/>
      <c r="J802"/>
      <c r="K802"/>
      <c r="L802"/>
    </row>
    <row r="803" spans="1:12" ht="22.95" customHeight="1" x14ac:dyDescent="0.25">
      <c r="A803"/>
      <c r="B803"/>
      <c r="C803"/>
      <c r="D803"/>
      <c r="E803"/>
      <c r="F803"/>
      <c r="G803"/>
      <c r="H803"/>
      <c r="I803"/>
      <c r="J803"/>
      <c r="K803"/>
      <c r="L803"/>
    </row>
    <row r="804" spans="1:12" ht="22.95" customHeight="1" x14ac:dyDescent="0.25">
      <c r="A804"/>
      <c r="B804"/>
      <c r="C804"/>
      <c r="D804"/>
      <c r="E804"/>
      <c r="F804"/>
      <c r="G804"/>
      <c r="H804"/>
      <c r="I804"/>
      <c r="J804"/>
      <c r="K804"/>
      <c r="L804"/>
    </row>
    <row r="805" spans="1:12" ht="22.95" customHeight="1" x14ac:dyDescent="0.25">
      <c r="A805"/>
      <c r="B805"/>
      <c r="C805"/>
      <c r="D805"/>
      <c r="E805"/>
      <c r="F805"/>
      <c r="G805"/>
      <c r="H805"/>
      <c r="I805"/>
      <c r="J805"/>
      <c r="K805"/>
      <c r="L805"/>
    </row>
    <row r="806" spans="1:12" ht="22.95" customHeight="1" x14ac:dyDescent="0.25">
      <c r="A806"/>
      <c r="B806"/>
      <c r="C806"/>
      <c r="D806"/>
      <c r="E806"/>
      <c r="F806"/>
      <c r="G806"/>
      <c r="H806"/>
      <c r="I806"/>
      <c r="J806"/>
      <c r="K806"/>
      <c r="L806"/>
    </row>
    <row r="807" spans="1:12" ht="22.95" customHeight="1" x14ac:dyDescent="0.25">
      <c r="A807"/>
      <c r="B807"/>
      <c r="C807"/>
      <c r="D807"/>
      <c r="E807"/>
      <c r="F807"/>
      <c r="G807"/>
      <c r="H807"/>
      <c r="I807"/>
      <c r="J807"/>
      <c r="K807"/>
      <c r="L807"/>
    </row>
    <row r="808" spans="1:12" ht="22.95" customHeight="1" x14ac:dyDescent="0.25">
      <c r="A808"/>
      <c r="B808"/>
      <c r="C808"/>
      <c r="D808"/>
      <c r="E808"/>
      <c r="F808"/>
      <c r="G808"/>
      <c r="H808"/>
      <c r="I808"/>
      <c r="J808"/>
      <c r="K808"/>
      <c r="L808"/>
    </row>
    <row r="809" spans="1:12" ht="22.95" customHeight="1" x14ac:dyDescent="0.25">
      <c r="A809"/>
      <c r="B809"/>
      <c r="C809"/>
      <c r="D809"/>
      <c r="E809"/>
      <c r="F809"/>
      <c r="G809"/>
      <c r="H809"/>
      <c r="I809"/>
      <c r="J809"/>
      <c r="K809"/>
      <c r="L809"/>
    </row>
    <row r="810" spans="1:12" ht="22.95" customHeight="1" x14ac:dyDescent="0.25">
      <c r="A810"/>
      <c r="B810"/>
      <c r="C810"/>
      <c r="D810"/>
      <c r="E810"/>
      <c r="F810"/>
      <c r="G810"/>
      <c r="H810"/>
      <c r="I810"/>
      <c r="J810"/>
      <c r="K810"/>
      <c r="L810"/>
    </row>
    <row r="811" spans="1:12" ht="22.95" customHeight="1" x14ac:dyDescent="0.25">
      <c r="A811"/>
      <c r="B811"/>
      <c r="C811"/>
      <c r="D811"/>
      <c r="E811"/>
      <c r="F811"/>
      <c r="G811"/>
      <c r="H811"/>
      <c r="I811"/>
      <c r="J811"/>
      <c r="K811"/>
      <c r="L811"/>
    </row>
    <row r="812" spans="1:12" ht="22.95" customHeight="1" x14ac:dyDescent="0.25">
      <c r="A812"/>
      <c r="B812"/>
      <c r="C812"/>
      <c r="D812"/>
      <c r="E812"/>
      <c r="F812"/>
      <c r="G812"/>
      <c r="H812"/>
      <c r="I812"/>
      <c r="J812"/>
      <c r="K812"/>
      <c r="L812"/>
    </row>
    <row r="813" spans="1:12" ht="22.95" customHeight="1" x14ac:dyDescent="0.25">
      <c r="A813"/>
      <c r="B813"/>
      <c r="C813"/>
      <c r="D813"/>
      <c r="E813"/>
      <c r="F813"/>
      <c r="G813"/>
      <c r="H813"/>
      <c r="I813"/>
      <c r="J813"/>
      <c r="K813"/>
      <c r="L813"/>
    </row>
    <row r="814" spans="1:12" ht="22.95" customHeight="1" x14ac:dyDescent="0.25">
      <c r="A814"/>
      <c r="B814"/>
      <c r="C814"/>
      <c r="D814"/>
      <c r="E814"/>
      <c r="F814"/>
      <c r="G814"/>
      <c r="H814"/>
      <c r="I814"/>
      <c r="J814"/>
      <c r="K814"/>
      <c r="L814"/>
    </row>
    <row r="815" spans="1:12" ht="22.95" customHeight="1" x14ac:dyDescent="0.25">
      <c r="A815"/>
      <c r="B815"/>
      <c r="C815"/>
      <c r="D815"/>
      <c r="E815"/>
      <c r="F815"/>
      <c r="G815"/>
      <c r="H815"/>
      <c r="I815"/>
      <c r="J815"/>
      <c r="K815"/>
      <c r="L815"/>
    </row>
    <row r="816" spans="1:12" ht="22.95" customHeight="1" x14ac:dyDescent="0.25">
      <c r="A816"/>
      <c r="B816"/>
      <c r="C816"/>
      <c r="D816"/>
      <c r="E816"/>
      <c r="F816"/>
      <c r="G816"/>
      <c r="H816"/>
      <c r="I816"/>
      <c r="J816"/>
      <c r="K816"/>
      <c r="L816"/>
    </row>
    <row r="817" spans="1:12" ht="22.95" customHeight="1" x14ac:dyDescent="0.25">
      <c r="A817"/>
      <c r="B817"/>
      <c r="C817"/>
      <c r="D817"/>
      <c r="E817"/>
      <c r="F817"/>
      <c r="G817"/>
      <c r="H817"/>
      <c r="I817"/>
      <c r="J817"/>
      <c r="K817"/>
      <c r="L817"/>
    </row>
    <row r="818" spans="1:12" ht="22.95" customHeight="1" x14ac:dyDescent="0.25">
      <c r="A818"/>
      <c r="B818"/>
      <c r="C818"/>
      <c r="D818"/>
      <c r="E818"/>
      <c r="F818"/>
      <c r="G818"/>
      <c r="H818"/>
      <c r="I818"/>
      <c r="J818"/>
      <c r="K818"/>
      <c r="L818"/>
    </row>
    <row r="819" spans="1:12" ht="22.95" customHeight="1" x14ac:dyDescent="0.25">
      <c r="A819"/>
      <c r="B819"/>
      <c r="C819"/>
      <c r="D819"/>
      <c r="E819"/>
      <c r="F819"/>
      <c r="G819"/>
      <c r="H819"/>
      <c r="I819"/>
      <c r="J819"/>
      <c r="K819"/>
      <c r="L819"/>
    </row>
    <row r="820" spans="1:12" ht="22.95" customHeight="1" x14ac:dyDescent="0.25">
      <c r="A820"/>
      <c r="B820"/>
      <c r="C820"/>
      <c r="D820"/>
      <c r="E820"/>
      <c r="F820"/>
      <c r="G820"/>
      <c r="H820"/>
      <c r="I820"/>
      <c r="J820"/>
      <c r="K820"/>
      <c r="L820"/>
    </row>
    <row r="821" spans="1:12" ht="22.95" customHeight="1" x14ac:dyDescent="0.25">
      <c r="A821"/>
      <c r="B821"/>
      <c r="C821"/>
      <c r="D821"/>
      <c r="E821"/>
      <c r="F821"/>
      <c r="G821"/>
      <c r="H821"/>
      <c r="I821"/>
      <c r="J821"/>
      <c r="K821"/>
      <c r="L821"/>
    </row>
    <row r="822" spans="1:12" ht="22.95" customHeight="1" x14ac:dyDescent="0.25">
      <c r="A822"/>
      <c r="B822"/>
      <c r="C822"/>
      <c r="D822"/>
      <c r="E822"/>
      <c r="F822"/>
      <c r="G822"/>
      <c r="H822"/>
      <c r="I822"/>
      <c r="J822"/>
      <c r="K822"/>
      <c r="L822"/>
    </row>
    <row r="823" spans="1:12" ht="22.95" customHeight="1" x14ac:dyDescent="0.25">
      <c r="A823"/>
      <c r="B823"/>
      <c r="C823"/>
      <c r="D823"/>
      <c r="E823"/>
      <c r="F823"/>
      <c r="G823"/>
      <c r="H823"/>
      <c r="I823"/>
      <c r="J823"/>
      <c r="K823"/>
      <c r="L823"/>
    </row>
    <row r="824" spans="1:12" ht="22.95" customHeight="1" x14ac:dyDescent="0.25">
      <c r="A824"/>
      <c r="B824"/>
      <c r="C824"/>
      <c r="D824"/>
      <c r="E824"/>
      <c r="F824"/>
      <c r="G824"/>
      <c r="H824"/>
      <c r="I824"/>
      <c r="J824"/>
      <c r="K824"/>
      <c r="L824"/>
    </row>
    <row r="825" spans="1:12" ht="22.95" customHeight="1" x14ac:dyDescent="0.25">
      <c r="A825"/>
      <c r="B825"/>
      <c r="C825"/>
      <c r="D825"/>
      <c r="E825"/>
      <c r="F825"/>
      <c r="G825"/>
      <c r="H825"/>
      <c r="I825"/>
      <c r="J825"/>
      <c r="K825"/>
      <c r="L825"/>
    </row>
    <row r="826" spans="1:12" ht="22.95" customHeight="1" x14ac:dyDescent="0.25">
      <c r="A826"/>
      <c r="B826"/>
      <c r="C826"/>
      <c r="D826"/>
      <c r="E826"/>
      <c r="F826"/>
      <c r="G826"/>
      <c r="H826"/>
      <c r="I826"/>
      <c r="J826"/>
      <c r="K826"/>
      <c r="L826"/>
    </row>
    <row r="827" spans="1:12" ht="22.95" customHeight="1" x14ac:dyDescent="0.25">
      <c r="A827"/>
      <c r="B827"/>
      <c r="C827"/>
      <c r="D827"/>
      <c r="E827"/>
      <c r="F827"/>
      <c r="G827"/>
      <c r="H827"/>
      <c r="I827"/>
      <c r="J827"/>
      <c r="K827"/>
      <c r="L827"/>
    </row>
    <row r="828" spans="1:12" ht="22.95" customHeight="1" x14ac:dyDescent="0.25">
      <c r="A828"/>
      <c r="B828"/>
      <c r="C828"/>
      <c r="D828"/>
      <c r="E828"/>
      <c r="F828"/>
      <c r="G828"/>
      <c r="H828"/>
      <c r="I828"/>
      <c r="J828"/>
      <c r="K828"/>
      <c r="L828"/>
    </row>
    <row r="829" spans="1:12" ht="22.95" customHeight="1" x14ac:dyDescent="0.25">
      <c r="A829"/>
      <c r="B829"/>
      <c r="C829"/>
      <c r="D829"/>
      <c r="E829"/>
      <c r="F829"/>
      <c r="G829"/>
      <c r="H829"/>
      <c r="I829"/>
      <c r="J829"/>
      <c r="K829"/>
      <c r="L829"/>
    </row>
    <row r="830" spans="1:12" ht="22.95" customHeight="1" x14ac:dyDescent="0.25">
      <c r="A830"/>
      <c r="B830"/>
      <c r="C830"/>
      <c r="D830"/>
      <c r="E830"/>
      <c r="F830"/>
      <c r="G830"/>
      <c r="H830"/>
      <c r="I830"/>
      <c r="J830"/>
      <c r="K830"/>
      <c r="L830"/>
    </row>
    <row r="831" spans="1:12" ht="22.95" customHeight="1" x14ac:dyDescent="0.25">
      <c r="A831"/>
      <c r="B831"/>
      <c r="C831"/>
      <c r="D831"/>
      <c r="E831"/>
      <c r="F831"/>
      <c r="G831"/>
      <c r="H831"/>
      <c r="I831"/>
      <c r="J831"/>
      <c r="K831"/>
      <c r="L831"/>
    </row>
    <row r="832" spans="1:12" ht="22.95" customHeight="1" x14ac:dyDescent="0.25">
      <c r="A832"/>
      <c r="B832"/>
      <c r="C832"/>
      <c r="D832"/>
      <c r="E832"/>
      <c r="F832"/>
      <c r="G832"/>
      <c r="H832"/>
      <c r="I832"/>
      <c r="J832"/>
      <c r="K832"/>
      <c r="L832"/>
    </row>
    <row r="833" spans="1:12" ht="22.95" customHeight="1" x14ac:dyDescent="0.25">
      <c r="A833"/>
      <c r="B833"/>
      <c r="C833"/>
      <c r="D833"/>
      <c r="E833"/>
      <c r="F833"/>
      <c r="G833"/>
      <c r="H833"/>
      <c r="I833"/>
      <c r="J833"/>
      <c r="K833"/>
      <c r="L833"/>
    </row>
    <row r="834" spans="1:12" ht="22.95" customHeight="1" x14ac:dyDescent="0.25">
      <c r="A834"/>
      <c r="B834"/>
      <c r="C834"/>
      <c r="D834"/>
      <c r="E834"/>
      <c r="F834"/>
      <c r="G834"/>
      <c r="H834"/>
      <c r="I834"/>
      <c r="J834"/>
      <c r="K834"/>
      <c r="L834"/>
    </row>
    <row r="835" spans="1:12" ht="22.95" customHeight="1" x14ac:dyDescent="0.25">
      <c r="A835"/>
      <c r="B835"/>
      <c r="C835"/>
      <c r="D835"/>
      <c r="E835"/>
      <c r="F835"/>
      <c r="G835"/>
      <c r="H835"/>
      <c r="I835"/>
      <c r="J835"/>
      <c r="K835"/>
      <c r="L835"/>
    </row>
    <row r="836" spans="1:12" ht="22.95" customHeight="1" x14ac:dyDescent="0.25">
      <c r="A836"/>
      <c r="B836"/>
      <c r="C836"/>
      <c r="D836"/>
      <c r="E836"/>
      <c r="F836"/>
      <c r="G836"/>
      <c r="H836"/>
      <c r="I836"/>
      <c r="J836"/>
      <c r="K836"/>
      <c r="L836"/>
    </row>
    <row r="837" spans="1:12" ht="22.95" customHeight="1" x14ac:dyDescent="0.25">
      <c r="A837"/>
      <c r="B837"/>
      <c r="C837"/>
      <c r="D837"/>
      <c r="E837"/>
      <c r="F837"/>
      <c r="G837"/>
      <c r="H837"/>
      <c r="I837"/>
      <c r="J837"/>
      <c r="K837"/>
      <c r="L837"/>
    </row>
    <row r="838" spans="1:12" ht="22.95" customHeight="1" x14ac:dyDescent="0.25">
      <c r="A838"/>
      <c r="B838"/>
      <c r="C838"/>
      <c r="D838"/>
      <c r="E838"/>
      <c r="F838"/>
      <c r="G838"/>
      <c r="H838"/>
      <c r="I838"/>
      <c r="J838"/>
      <c r="K838"/>
      <c r="L838"/>
    </row>
    <row r="839" spans="1:12" ht="22.95" customHeight="1" x14ac:dyDescent="0.25">
      <c r="A839"/>
      <c r="B839"/>
      <c r="C839"/>
      <c r="D839"/>
      <c r="E839"/>
      <c r="F839"/>
      <c r="G839"/>
      <c r="H839"/>
      <c r="I839"/>
      <c r="J839"/>
      <c r="K839"/>
      <c r="L839"/>
    </row>
    <row r="840" spans="1:12" ht="22.95" customHeight="1" x14ac:dyDescent="0.25">
      <c r="A840"/>
      <c r="B840"/>
      <c r="C840"/>
      <c r="D840"/>
      <c r="E840"/>
      <c r="F840"/>
      <c r="G840"/>
      <c r="H840"/>
      <c r="I840"/>
      <c r="J840"/>
      <c r="K840"/>
      <c r="L840"/>
    </row>
    <row r="841" spans="1:12" ht="22.95" customHeight="1" x14ac:dyDescent="0.25">
      <c r="A841"/>
      <c r="B841"/>
      <c r="C841"/>
      <c r="D841"/>
      <c r="E841"/>
      <c r="F841"/>
      <c r="G841"/>
      <c r="H841"/>
      <c r="I841"/>
      <c r="J841"/>
      <c r="K841"/>
      <c r="L841"/>
    </row>
    <row r="842" spans="1:12" ht="22.95" customHeight="1" x14ac:dyDescent="0.25">
      <c r="A842"/>
      <c r="B842"/>
      <c r="C842"/>
      <c r="D842"/>
      <c r="E842"/>
      <c r="F842"/>
      <c r="G842"/>
      <c r="H842"/>
      <c r="I842"/>
      <c r="J842"/>
      <c r="K842"/>
      <c r="L842"/>
    </row>
    <row r="843" spans="1:12" ht="22.95" customHeight="1" x14ac:dyDescent="0.25">
      <c r="A843"/>
      <c r="B843"/>
      <c r="C843"/>
      <c r="D843"/>
      <c r="E843"/>
      <c r="F843"/>
      <c r="G843"/>
      <c r="H843"/>
      <c r="I843"/>
      <c r="J843"/>
      <c r="K843"/>
      <c r="L843"/>
    </row>
    <row r="844" spans="1:12" ht="22.95" customHeight="1" x14ac:dyDescent="0.25">
      <c r="A844"/>
      <c r="B844"/>
      <c r="C844"/>
      <c r="D844"/>
      <c r="E844"/>
      <c r="F844"/>
      <c r="G844"/>
      <c r="H844"/>
      <c r="I844"/>
      <c r="J844"/>
      <c r="K844"/>
      <c r="L844"/>
    </row>
    <row r="845" spans="1:12" ht="22.95" customHeight="1" x14ac:dyDescent="0.25">
      <c r="A845"/>
      <c r="B845"/>
      <c r="C845"/>
      <c r="D845"/>
      <c r="E845"/>
      <c r="F845"/>
      <c r="G845"/>
      <c r="H845"/>
      <c r="I845"/>
      <c r="J845"/>
      <c r="K845"/>
      <c r="L845"/>
    </row>
    <row r="846" spans="1:12" ht="22.95" customHeight="1" x14ac:dyDescent="0.25">
      <c r="A846"/>
      <c r="B846"/>
      <c r="C846"/>
      <c r="D846"/>
      <c r="E846"/>
      <c r="F846"/>
      <c r="G846"/>
      <c r="H846"/>
      <c r="I846"/>
      <c r="J846"/>
      <c r="K846"/>
      <c r="L846"/>
    </row>
    <row r="847" spans="1:12" ht="21.6" customHeight="1" x14ac:dyDescent="0.25">
      <c r="A847"/>
      <c r="B847"/>
      <c r="C847"/>
      <c r="D847"/>
      <c r="E847"/>
      <c r="F847"/>
      <c r="G847"/>
      <c r="H847"/>
      <c r="I847"/>
      <c r="J847"/>
      <c r="K847"/>
      <c r="L847"/>
    </row>
    <row r="848" spans="1:12" ht="21.6" customHeight="1" x14ac:dyDescent="0.25">
      <c r="A848"/>
      <c r="B848"/>
      <c r="C848"/>
      <c r="D848"/>
      <c r="E848"/>
      <c r="F848"/>
      <c r="G848"/>
      <c r="H848"/>
      <c r="I848"/>
      <c r="J848"/>
      <c r="K848"/>
      <c r="L848"/>
    </row>
    <row r="849" spans="1:12" ht="100.2" customHeight="1" x14ac:dyDescent="0.25">
      <c r="A849"/>
      <c r="B849"/>
      <c r="C849"/>
      <c r="D849"/>
      <c r="E849"/>
      <c r="F849"/>
      <c r="G849"/>
      <c r="H849"/>
      <c r="I849"/>
      <c r="J849"/>
      <c r="K849"/>
      <c r="L849"/>
    </row>
    <row r="850" spans="1:12" ht="21.6" customHeight="1" x14ac:dyDescent="0.25">
      <c r="A850"/>
      <c r="B850"/>
      <c r="C850"/>
      <c r="D850"/>
      <c r="E850"/>
      <c r="F850"/>
      <c r="G850"/>
      <c r="H850"/>
      <c r="I850"/>
      <c r="J850"/>
      <c r="K850"/>
      <c r="L850"/>
    </row>
    <row r="851" spans="1:12" ht="22.95" customHeight="1" x14ac:dyDescent="0.25">
      <c r="A851"/>
      <c r="B851"/>
      <c r="C851"/>
      <c r="D851"/>
      <c r="E851"/>
      <c r="F851"/>
      <c r="G851"/>
      <c r="H851"/>
      <c r="I851"/>
      <c r="J851"/>
      <c r="K851"/>
      <c r="L851"/>
    </row>
    <row r="852" spans="1:12" ht="22.95" customHeight="1" x14ac:dyDescent="0.25">
      <c r="A852"/>
      <c r="B852"/>
      <c r="C852"/>
      <c r="D852"/>
      <c r="E852"/>
      <c r="F852"/>
      <c r="G852"/>
      <c r="H852"/>
      <c r="I852"/>
      <c r="J852"/>
      <c r="K852"/>
      <c r="L852"/>
    </row>
    <row r="853" spans="1:12" ht="22.95" customHeight="1" x14ac:dyDescent="0.25">
      <c r="A853"/>
      <c r="B853"/>
      <c r="C853"/>
      <c r="D853"/>
      <c r="E853"/>
      <c r="F853"/>
      <c r="G853"/>
      <c r="H853"/>
      <c r="I853"/>
      <c r="J853"/>
      <c r="K853"/>
      <c r="L853"/>
    </row>
    <row r="854" spans="1:12" ht="22.95" customHeight="1" x14ac:dyDescent="0.25">
      <c r="A854"/>
      <c r="B854"/>
      <c r="C854"/>
      <c r="D854"/>
      <c r="E854"/>
      <c r="F854"/>
      <c r="G854"/>
      <c r="H854"/>
      <c r="I854"/>
      <c r="J854"/>
      <c r="K854"/>
      <c r="L854"/>
    </row>
    <row r="855" spans="1:12" ht="22.95" customHeight="1" x14ac:dyDescent="0.25">
      <c r="A855"/>
      <c r="B855"/>
      <c r="C855"/>
      <c r="D855"/>
      <c r="E855"/>
      <c r="F855"/>
      <c r="G855"/>
      <c r="H855"/>
      <c r="I855"/>
      <c r="J855"/>
      <c r="K855"/>
      <c r="L855"/>
    </row>
    <row r="856" spans="1:12" ht="22.95" customHeight="1" x14ac:dyDescent="0.25">
      <c r="A856"/>
      <c r="B856"/>
      <c r="C856"/>
      <c r="D856"/>
      <c r="E856"/>
      <c r="F856"/>
      <c r="G856"/>
      <c r="H856"/>
      <c r="I856"/>
      <c r="J856"/>
      <c r="K856"/>
      <c r="L856"/>
    </row>
    <row r="857" spans="1:12" ht="22.95" customHeight="1" x14ac:dyDescent="0.25">
      <c r="A857"/>
      <c r="B857"/>
      <c r="C857"/>
      <c r="D857"/>
      <c r="E857"/>
      <c r="F857"/>
      <c r="G857"/>
      <c r="H857"/>
      <c r="I857"/>
      <c r="J857"/>
      <c r="K857"/>
      <c r="L857"/>
    </row>
    <row r="858" spans="1:12" ht="22.95" customHeight="1" x14ac:dyDescent="0.25">
      <c r="A858"/>
      <c r="B858"/>
      <c r="C858"/>
      <c r="D858"/>
      <c r="E858"/>
      <c r="F858"/>
      <c r="G858"/>
      <c r="H858"/>
      <c r="I858"/>
      <c r="J858"/>
      <c r="K858"/>
      <c r="L858"/>
    </row>
    <row r="859" spans="1:12" ht="22.95" customHeight="1" x14ac:dyDescent="0.25">
      <c r="A859"/>
      <c r="B859"/>
      <c r="C859"/>
      <c r="D859"/>
      <c r="E859"/>
      <c r="F859"/>
      <c r="G859"/>
      <c r="H859"/>
      <c r="I859"/>
      <c r="J859"/>
      <c r="K859"/>
      <c r="L859"/>
    </row>
    <row r="860" spans="1:12" ht="22.95" customHeight="1" x14ac:dyDescent="0.25">
      <c r="A860"/>
      <c r="B860"/>
      <c r="C860"/>
      <c r="D860"/>
      <c r="E860"/>
      <c r="F860"/>
      <c r="G860"/>
      <c r="H860"/>
      <c r="I860"/>
      <c r="J860"/>
      <c r="K860"/>
      <c r="L860"/>
    </row>
    <row r="861" spans="1:12" ht="22.95" customHeight="1" x14ac:dyDescent="0.25">
      <c r="A861"/>
      <c r="B861"/>
      <c r="C861"/>
      <c r="D861"/>
      <c r="E861"/>
      <c r="F861"/>
      <c r="G861"/>
      <c r="H861"/>
      <c r="I861"/>
      <c r="J861"/>
      <c r="K861"/>
      <c r="L861"/>
    </row>
    <row r="862" spans="1:12" ht="22.95" customHeight="1" x14ac:dyDescent="0.25">
      <c r="A862"/>
      <c r="B862"/>
      <c r="C862"/>
      <c r="D862"/>
      <c r="E862"/>
      <c r="F862"/>
      <c r="G862"/>
      <c r="H862"/>
      <c r="I862"/>
      <c r="J862"/>
      <c r="K862"/>
      <c r="L862"/>
    </row>
    <row r="863" spans="1:12" ht="22.95" customHeight="1" x14ac:dyDescent="0.25">
      <c r="A863"/>
      <c r="B863"/>
      <c r="C863"/>
      <c r="D863"/>
      <c r="E863"/>
      <c r="F863"/>
      <c r="G863"/>
      <c r="H863"/>
      <c r="I863"/>
      <c r="J863"/>
      <c r="K863"/>
      <c r="L863"/>
    </row>
    <row r="864" spans="1:12" ht="22.95" customHeight="1" x14ac:dyDescent="0.25">
      <c r="A864"/>
      <c r="B864"/>
      <c r="C864"/>
      <c r="D864"/>
      <c r="E864"/>
      <c r="F864"/>
      <c r="G864"/>
      <c r="H864"/>
      <c r="I864"/>
      <c r="J864"/>
      <c r="K864"/>
      <c r="L864"/>
    </row>
    <row r="865" spans="1:12" ht="22.95" customHeight="1" x14ac:dyDescent="0.25">
      <c r="A865"/>
      <c r="B865"/>
      <c r="C865"/>
      <c r="D865"/>
      <c r="E865"/>
      <c r="F865"/>
      <c r="G865"/>
      <c r="H865"/>
      <c r="I865"/>
      <c r="J865"/>
      <c r="K865"/>
      <c r="L865"/>
    </row>
    <row r="866" spans="1:12" ht="22.95" customHeight="1" x14ac:dyDescent="0.25">
      <c r="A866"/>
      <c r="B866"/>
      <c r="C866"/>
      <c r="D866"/>
      <c r="E866"/>
      <c r="F866"/>
      <c r="G866"/>
      <c r="H866"/>
      <c r="I866"/>
      <c r="J866"/>
      <c r="K866"/>
      <c r="L866"/>
    </row>
    <row r="867" spans="1:12" ht="22.95" customHeight="1" x14ac:dyDescent="0.25">
      <c r="A867"/>
      <c r="B867"/>
      <c r="C867"/>
      <c r="D867"/>
      <c r="E867"/>
      <c r="F867"/>
      <c r="G867"/>
      <c r="H867"/>
      <c r="I867"/>
      <c r="J867"/>
      <c r="K867"/>
      <c r="L867"/>
    </row>
    <row r="868" spans="1:12" ht="22.95" customHeight="1" x14ac:dyDescent="0.25">
      <c r="A868"/>
      <c r="B868"/>
      <c r="C868"/>
      <c r="D868"/>
      <c r="E868"/>
      <c r="F868"/>
      <c r="G868"/>
      <c r="H868"/>
      <c r="I868"/>
      <c r="J868"/>
      <c r="K868"/>
      <c r="L868"/>
    </row>
    <row r="869" spans="1:12" ht="22.95" customHeight="1" x14ac:dyDescent="0.25">
      <c r="A869"/>
      <c r="B869"/>
      <c r="C869"/>
      <c r="D869"/>
      <c r="E869"/>
      <c r="F869"/>
      <c r="G869"/>
      <c r="H869"/>
      <c r="I869"/>
      <c r="J869"/>
      <c r="K869"/>
      <c r="L869"/>
    </row>
    <row r="870" spans="1:12" ht="22.95" customHeight="1" x14ac:dyDescent="0.25">
      <c r="A870"/>
      <c r="B870"/>
      <c r="C870"/>
      <c r="D870"/>
      <c r="E870"/>
      <c r="F870"/>
      <c r="G870"/>
      <c r="H870"/>
      <c r="I870"/>
      <c r="J870"/>
      <c r="K870"/>
      <c r="L870"/>
    </row>
    <row r="871" spans="1:12" ht="22.95" customHeight="1" x14ac:dyDescent="0.25">
      <c r="A871"/>
      <c r="B871"/>
      <c r="C871"/>
      <c r="D871"/>
      <c r="E871"/>
      <c r="F871"/>
      <c r="G871"/>
      <c r="H871"/>
      <c r="I871"/>
      <c r="J871"/>
      <c r="K871"/>
      <c r="L871"/>
    </row>
    <row r="872" spans="1:12" ht="22.95" customHeight="1" x14ac:dyDescent="0.25">
      <c r="A872"/>
      <c r="B872"/>
      <c r="C872"/>
      <c r="D872"/>
      <c r="E872"/>
      <c r="F872"/>
      <c r="G872"/>
      <c r="H872"/>
      <c r="I872"/>
      <c r="J872"/>
      <c r="K872"/>
      <c r="L872"/>
    </row>
    <row r="873" spans="1:12" ht="22.95" customHeight="1" x14ac:dyDescent="0.25">
      <c r="A873"/>
      <c r="B873"/>
      <c r="C873"/>
      <c r="D873"/>
      <c r="E873"/>
      <c r="F873"/>
      <c r="G873"/>
      <c r="H873"/>
      <c r="I873"/>
      <c r="J873"/>
      <c r="K873"/>
      <c r="L873"/>
    </row>
    <row r="874" spans="1:12" ht="22.95" customHeight="1" x14ac:dyDescent="0.25">
      <c r="A874"/>
      <c r="B874"/>
      <c r="C874"/>
      <c r="D874"/>
      <c r="E874"/>
      <c r="F874"/>
      <c r="G874"/>
      <c r="H874"/>
      <c r="I874"/>
      <c r="J874"/>
      <c r="K874"/>
      <c r="L874"/>
    </row>
    <row r="875" spans="1:12" ht="22.95" customHeight="1" x14ac:dyDescent="0.25">
      <c r="A875"/>
      <c r="B875"/>
      <c r="C875"/>
      <c r="D875"/>
      <c r="E875"/>
      <c r="F875"/>
      <c r="G875"/>
      <c r="H875"/>
      <c r="I875"/>
      <c r="J875"/>
      <c r="K875"/>
      <c r="L875"/>
    </row>
    <row r="876" spans="1:12" ht="22.95" customHeight="1" x14ac:dyDescent="0.25">
      <c r="A876"/>
      <c r="B876"/>
      <c r="C876"/>
      <c r="D876"/>
      <c r="E876"/>
      <c r="F876"/>
      <c r="G876"/>
      <c r="H876"/>
      <c r="I876"/>
      <c r="J876"/>
      <c r="K876"/>
      <c r="L876"/>
    </row>
    <row r="877" spans="1:12" ht="22.95" customHeight="1" x14ac:dyDescent="0.25">
      <c r="A877"/>
      <c r="B877"/>
      <c r="C877"/>
      <c r="D877"/>
      <c r="E877"/>
      <c r="F877"/>
      <c r="G877"/>
      <c r="H877"/>
      <c r="I877"/>
      <c r="J877"/>
      <c r="K877"/>
      <c r="L877"/>
    </row>
    <row r="878" spans="1:12" ht="22.95" customHeight="1" x14ac:dyDescent="0.25">
      <c r="A878"/>
      <c r="B878"/>
      <c r="C878"/>
      <c r="D878"/>
      <c r="E878"/>
      <c r="F878"/>
      <c r="G878"/>
      <c r="H878"/>
      <c r="I878"/>
      <c r="J878"/>
      <c r="K878"/>
      <c r="L878"/>
    </row>
    <row r="879" spans="1:12" ht="22.95" customHeight="1" x14ac:dyDescent="0.25">
      <c r="A879"/>
      <c r="B879"/>
      <c r="C879"/>
      <c r="D879"/>
      <c r="E879"/>
      <c r="F879"/>
      <c r="G879"/>
      <c r="H879"/>
      <c r="I879"/>
      <c r="J879"/>
      <c r="K879"/>
      <c r="L879"/>
    </row>
    <row r="880" spans="1:12" ht="22.95" customHeight="1" x14ac:dyDescent="0.25">
      <c r="A880"/>
      <c r="B880"/>
      <c r="C880"/>
      <c r="D880"/>
      <c r="E880"/>
      <c r="F880"/>
      <c r="G880"/>
      <c r="H880"/>
      <c r="I880"/>
      <c r="J880"/>
      <c r="K880"/>
      <c r="L880"/>
    </row>
    <row r="881" spans="1:12" ht="22.95" customHeight="1" x14ac:dyDescent="0.25">
      <c r="A881"/>
      <c r="B881"/>
      <c r="C881"/>
      <c r="D881"/>
      <c r="E881"/>
      <c r="F881"/>
      <c r="G881"/>
      <c r="H881"/>
      <c r="I881"/>
      <c r="J881"/>
      <c r="K881"/>
      <c r="L881"/>
    </row>
    <row r="882" spans="1:12" ht="22.95" customHeight="1" x14ac:dyDescent="0.25">
      <c r="A882"/>
      <c r="B882"/>
      <c r="C882"/>
      <c r="D882"/>
      <c r="E882"/>
      <c r="F882"/>
      <c r="G882"/>
      <c r="H882"/>
      <c r="I882"/>
      <c r="J882"/>
      <c r="K882"/>
      <c r="L882"/>
    </row>
    <row r="883" spans="1:12" ht="22.95" customHeight="1" x14ac:dyDescent="0.25">
      <c r="A883"/>
      <c r="B883"/>
      <c r="C883"/>
      <c r="D883"/>
      <c r="E883"/>
      <c r="F883"/>
      <c r="G883"/>
      <c r="H883"/>
      <c r="I883"/>
      <c r="J883"/>
      <c r="K883"/>
      <c r="L883"/>
    </row>
    <row r="884" spans="1:12" ht="22.95" customHeight="1" x14ac:dyDescent="0.25">
      <c r="A884"/>
      <c r="B884"/>
      <c r="C884"/>
      <c r="D884"/>
      <c r="E884"/>
      <c r="F884"/>
      <c r="G884"/>
      <c r="H884"/>
      <c r="I884"/>
      <c r="J884"/>
      <c r="K884"/>
      <c r="L884"/>
    </row>
    <row r="885" spans="1:12" ht="22.95" customHeight="1" x14ac:dyDescent="0.25">
      <c r="A885"/>
      <c r="B885"/>
      <c r="C885"/>
      <c r="D885"/>
      <c r="E885"/>
      <c r="F885"/>
      <c r="G885"/>
      <c r="H885"/>
      <c r="I885"/>
      <c r="J885"/>
      <c r="K885"/>
      <c r="L885"/>
    </row>
    <row r="886" spans="1:12" ht="22.95" customHeight="1" x14ac:dyDescent="0.25">
      <c r="A886"/>
      <c r="B886"/>
      <c r="C886"/>
      <c r="D886"/>
      <c r="E886"/>
      <c r="F886"/>
      <c r="G886"/>
      <c r="H886"/>
      <c r="I886"/>
      <c r="J886"/>
      <c r="K886"/>
      <c r="L886"/>
    </row>
    <row r="887" spans="1:12" ht="22.95" customHeight="1" x14ac:dyDescent="0.25">
      <c r="A887"/>
      <c r="B887"/>
      <c r="C887"/>
      <c r="D887"/>
      <c r="E887"/>
      <c r="F887"/>
      <c r="G887"/>
      <c r="H887"/>
      <c r="I887"/>
      <c r="J887"/>
      <c r="K887"/>
      <c r="L887"/>
    </row>
    <row r="888" spans="1:12" ht="22.95" customHeight="1" x14ac:dyDescent="0.25">
      <c r="A888"/>
      <c r="B888"/>
      <c r="C888"/>
      <c r="D888"/>
      <c r="E888"/>
      <c r="F888"/>
      <c r="G888"/>
      <c r="H888"/>
      <c r="I888"/>
      <c r="J888"/>
      <c r="K888"/>
      <c r="L888"/>
    </row>
    <row r="889" spans="1:12" ht="22.95" customHeight="1" x14ac:dyDescent="0.25">
      <c r="A889"/>
      <c r="B889"/>
      <c r="C889"/>
      <c r="D889"/>
      <c r="E889"/>
      <c r="F889"/>
      <c r="G889"/>
      <c r="H889"/>
      <c r="I889"/>
      <c r="J889"/>
      <c r="K889"/>
      <c r="L889"/>
    </row>
    <row r="890" spans="1:12" ht="22.95" customHeight="1" x14ac:dyDescent="0.25">
      <c r="A890"/>
      <c r="B890"/>
      <c r="C890"/>
      <c r="D890"/>
      <c r="E890"/>
      <c r="F890"/>
      <c r="G890"/>
      <c r="H890"/>
      <c r="I890"/>
      <c r="J890"/>
      <c r="K890"/>
      <c r="L890"/>
    </row>
    <row r="891" spans="1:12" ht="22.95" customHeight="1" x14ac:dyDescent="0.25">
      <c r="A891"/>
      <c r="B891"/>
      <c r="C891"/>
      <c r="D891"/>
      <c r="E891"/>
      <c r="F891"/>
      <c r="G891"/>
      <c r="H891"/>
      <c r="I891"/>
      <c r="J891"/>
      <c r="K891"/>
      <c r="L891"/>
    </row>
    <row r="892" spans="1:12" ht="22.95" customHeight="1" x14ac:dyDescent="0.25">
      <c r="A892"/>
      <c r="B892"/>
      <c r="C892"/>
      <c r="D892"/>
      <c r="E892"/>
      <c r="F892"/>
      <c r="G892"/>
      <c r="H892"/>
      <c r="I892"/>
      <c r="J892"/>
      <c r="K892"/>
      <c r="L892"/>
    </row>
    <row r="893" spans="1:12" ht="22.95" customHeight="1" x14ac:dyDescent="0.25">
      <c r="A893"/>
      <c r="B893"/>
      <c r="C893"/>
      <c r="D893"/>
      <c r="E893"/>
      <c r="F893"/>
      <c r="G893"/>
      <c r="H893"/>
      <c r="I893"/>
      <c r="J893"/>
      <c r="K893"/>
      <c r="L893"/>
    </row>
    <row r="894" spans="1:12" ht="22.95" customHeight="1" x14ac:dyDescent="0.25">
      <c r="A894"/>
      <c r="B894"/>
      <c r="C894"/>
      <c r="D894"/>
      <c r="E894"/>
      <c r="F894"/>
      <c r="G894"/>
      <c r="H894"/>
      <c r="I894"/>
      <c r="J894"/>
      <c r="K894"/>
      <c r="L894"/>
    </row>
    <row r="895" spans="1:12" ht="22.95" customHeight="1" x14ac:dyDescent="0.25">
      <c r="A895"/>
      <c r="B895"/>
      <c r="C895"/>
      <c r="D895"/>
      <c r="E895"/>
      <c r="F895"/>
      <c r="G895"/>
      <c r="H895"/>
      <c r="I895"/>
      <c r="J895"/>
      <c r="K895"/>
      <c r="L895"/>
    </row>
    <row r="896" spans="1:12" ht="22.95" customHeight="1" x14ac:dyDescent="0.25">
      <c r="A896"/>
      <c r="B896"/>
      <c r="C896"/>
      <c r="D896"/>
      <c r="E896"/>
      <c r="F896"/>
      <c r="G896"/>
      <c r="H896"/>
      <c r="I896"/>
      <c r="J896"/>
      <c r="K896"/>
      <c r="L896"/>
    </row>
    <row r="897" spans="1:12" ht="22.95" customHeight="1" x14ac:dyDescent="0.25">
      <c r="A897"/>
      <c r="B897"/>
      <c r="C897"/>
      <c r="D897"/>
      <c r="E897"/>
      <c r="F897"/>
      <c r="G897"/>
      <c r="H897"/>
      <c r="I897"/>
      <c r="J897"/>
      <c r="K897"/>
      <c r="L897"/>
    </row>
    <row r="898" spans="1:12" ht="22.95" customHeight="1" x14ac:dyDescent="0.25">
      <c r="A898"/>
      <c r="B898"/>
      <c r="C898"/>
      <c r="D898"/>
      <c r="E898"/>
      <c r="F898"/>
      <c r="G898"/>
      <c r="H898"/>
      <c r="I898"/>
      <c r="J898"/>
      <c r="K898"/>
      <c r="L898"/>
    </row>
    <row r="899" spans="1:12" ht="22.95" customHeight="1" x14ac:dyDescent="0.25">
      <c r="A899"/>
      <c r="B899"/>
      <c r="C899"/>
      <c r="D899"/>
      <c r="E899"/>
      <c r="F899"/>
      <c r="G899"/>
      <c r="H899"/>
      <c r="I899"/>
      <c r="J899"/>
      <c r="K899"/>
      <c r="L899"/>
    </row>
    <row r="900" spans="1:12" ht="22.95" customHeight="1" x14ac:dyDescent="0.25">
      <c r="A900"/>
      <c r="B900"/>
      <c r="C900"/>
      <c r="D900"/>
      <c r="E900"/>
      <c r="F900"/>
      <c r="G900"/>
      <c r="H900"/>
      <c r="I900"/>
      <c r="J900"/>
      <c r="K900"/>
      <c r="L900"/>
    </row>
    <row r="901" spans="1:12" ht="22.95" customHeight="1" x14ac:dyDescent="0.25">
      <c r="A901"/>
      <c r="B901"/>
      <c r="C901"/>
      <c r="D901"/>
      <c r="E901"/>
      <c r="F901"/>
      <c r="G901"/>
      <c r="H901"/>
      <c r="I901"/>
      <c r="J901"/>
      <c r="K901"/>
      <c r="L901"/>
    </row>
    <row r="902" spans="1:12" ht="22.95" customHeight="1" x14ac:dyDescent="0.25">
      <c r="A902"/>
      <c r="B902"/>
      <c r="C902"/>
      <c r="D902"/>
      <c r="E902"/>
      <c r="F902"/>
      <c r="G902"/>
      <c r="H902"/>
      <c r="I902"/>
      <c r="J902"/>
      <c r="K902"/>
      <c r="L902"/>
    </row>
    <row r="903" spans="1:12" ht="22.95" customHeight="1" x14ac:dyDescent="0.25">
      <c r="A903"/>
      <c r="B903"/>
      <c r="C903"/>
      <c r="D903"/>
      <c r="E903"/>
      <c r="F903"/>
      <c r="G903"/>
      <c r="H903"/>
      <c r="I903"/>
      <c r="J903"/>
      <c r="K903"/>
      <c r="L903"/>
    </row>
    <row r="904" spans="1:12" ht="22.95" customHeight="1" x14ac:dyDescent="0.25">
      <c r="A904"/>
      <c r="B904"/>
      <c r="C904"/>
      <c r="D904"/>
      <c r="E904"/>
      <c r="F904"/>
      <c r="G904"/>
      <c r="H904"/>
      <c r="I904"/>
      <c r="J904"/>
      <c r="K904"/>
      <c r="L904"/>
    </row>
    <row r="905" spans="1:12" ht="22.95" customHeight="1" x14ac:dyDescent="0.25">
      <c r="A905"/>
      <c r="B905"/>
      <c r="C905"/>
      <c r="D905"/>
      <c r="E905"/>
      <c r="F905"/>
      <c r="G905"/>
      <c r="H905"/>
      <c r="I905"/>
      <c r="J905"/>
      <c r="K905"/>
      <c r="L905"/>
    </row>
    <row r="906" spans="1:12" ht="22.95" customHeight="1" x14ac:dyDescent="0.25">
      <c r="A906"/>
      <c r="B906"/>
      <c r="C906"/>
      <c r="D906"/>
      <c r="E906"/>
      <c r="F906"/>
      <c r="G906"/>
      <c r="H906"/>
      <c r="I906"/>
      <c r="J906"/>
      <c r="K906"/>
      <c r="L906"/>
    </row>
    <row r="907" spans="1:12" ht="22.95" customHeight="1" x14ac:dyDescent="0.25">
      <c r="A907"/>
      <c r="B907"/>
      <c r="C907"/>
      <c r="D907"/>
      <c r="E907"/>
      <c r="F907"/>
      <c r="G907"/>
      <c r="H907"/>
      <c r="I907"/>
      <c r="J907"/>
      <c r="K907"/>
      <c r="L907"/>
    </row>
    <row r="908" spans="1:12" ht="22.95" customHeight="1" x14ac:dyDescent="0.25">
      <c r="A908"/>
      <c r="B908"/>
      <c r="C908"/>
      <c r="D908"/>
      <c r="E908"/>
      <c r="F908"/>
      <c r="G908"/>
      <c r="H908"/>
      <c r="I908"/>
      <c r="J908"/>
      <c r="K908"/>
      <c r="L908"/>
    </row>
    <row r="909" spans="1:12" ht="22.95" customHeight="1" x14ac:dyDescent="0.25">
      <c r="A909"/>
      <c r="B909"/>
      <c r="C909"/>
      <c r="D909"/>
      <c r="E909"/>
      <c r="F909"/>
      <c r="G909"/>
      <c r="H909"/>
      <c r="I909"/>
      <c r="J909"/>
      <c r="K909"/>
      <c r="L909"/>
    </row>
    <row r="910" spans="1:12" ht="22.95" customHeight="1" x14ac:dyDescent="0.25">
      <c r="A910"/>
      <c r="B910"/>
      <c r="C910"/>
      <c r="D910"/>
      <c r="E910"/>
      <c r="F910"/>
      <c r="G910"/>
      <c r="H910"/>
      <c r="I910"/>
      <c r="J910"/>
      <c r="K910"/>
      <c r="L910"/>
    </row>
    <row r="911" spans="1:12" ht="22.95" customHeight="1" x14ac:dyDescent="0.25">
      <c r="A911"/>
      <c r="B911"/>
      <c r="C911"/>
      <c r="D911"/>
      <c r="E911"/>
      <c r="F911"/>
      <c r="G911"/>
      <c r="H911"/>
      <c r="I911"/>
      <c r="J911"/>
      <c r="K911"/>
      <c r="L911"/>
    </row>
    <row r="912" spans="1:12" ht="21.6" customHeight="1" x14ac:dyDescent="0.25">
      <c r="A912"/>
      <c r="B912"/>
      <c r="C912"/>
      <c r="D912"/>
      <c r="E912"/>
      <c r="F912"/>
      <c r="G912"/>
      <c r="H912"/>
      <c r="I912"/>
      <c r="J912"/>
      <c r="K912"/>
      <c r="L912"/>
    </row>
    <row r="913" spans="1:12" ht="21.6" customHeight="1" x14ac:dyDescent="0.25">
      <c r="A913"/>
      <c r="B913"/>
      <c r="C913"/>
      <c r="D913"/>
      <c r="E913"/>
      <c r="F913"/>
      <c r="G913"/>
      <c r="H913"/>
      <c r="I913"/>
      <c r="J913"/>
      <c r="K913"/>
      <c r="L913"/>
    </row>
    <row r="914" spans="1:12" ht="100.2" customHeight="1" x14ac:dyDescent="0.25">
      <c r="A914"/>
      <c r="B914"/>
      <c r="C914"/>
      <c r="D914"/>
      <c r="E914"/>
      <c r="F914"/>
      <c r="G914"/>
      <c r="H914"/>
      <c r="I914"/>
      <c r="J914"/>
      <c r="K914"/>
      <c r="L914"/>
    </row>
    <row r="915" spans="1:12" ht="21.6" customHeight="1" x14ac:dyDescent="0.25">
      <c r="A915"/>
      <c r="B915"/>
      <c r="C915"/>
      <c r="D915"/>
      <c r="E915"/>
      <c r="F915"/>
      <c r="G915"/>
      <c r="H915"/>
      <c r="I915"/>
      <c r="J915"/>
      <c r="K915"/>
      <c r="L915"/>
    </row>
    <row r="916" spans="1:12" ht="22.95" customHeight="1" x14ac:dyDescent="0.25">
      <c r="A916"/>
      <c r="B916"/>
      <c r="C916"/>
      <c r="D916"/>
      <c r="E916"/>
      <c r="F916"/>
      <c r="G916"/>
      <c r="H916"/>
      <c r="I916"/>
      <c r="J916"/>
      <c r="K916"/>
      <c r="L916"/>
    </row>
    <row r="917" spans="1:12" ht="22.95" customHeight="1" x14ac:dyDescent="0.25">
      <c r="A917"/>
      <c r="B917"/>
      <c r="C917"/>
      <c r="D917"/>
      <c r="E917"/>
      <c r="F917"/>
      <c r="G917"/>
      <c r="H917"/>
      <c r="I917"/>
      <c r="J917"/>
      <c r="K917"/>
      <c r="L917"/>
    </row>
    <row r="918" spans="1:12" ht="22.95" customHeight="1" x14ac:dyDescent="0.25">
      <c r="A918"/>
      <c r="B918"/>
      <c r="C918"/>
      <c r="D918"/>
      <c r="E918"/>
      <c r="F918"/>
      <c r="G918"/>
      <c r="H918"/>
      <c r="I918"/>
      <c r="J918"/>
      <c r="K918"/>
      <c r="L918"/>
    </row>
    <row r="919" spans="1:12" ht="22.95" customHeight="1" x14ac:dyDescent="0.25">
      <c r="A919"/>
      <c r="B919"/>
      <c r="C919"/>
      <c r="D919"/>
      <c r="E919"/>
      <c r="F919"/>
      <c r="G919"/>
      <c r="H919"/>
      <c r="I919"/>
      <c r="J919"/>
      <c r="K919"/>
      <c r="L919"/>
    </row>
    <row r="920" spans="1:12" ht="22.95" customHeight="1" x14ac:dyDescent="0.25">
      <c r="A920"/>
      <c r="B920"/>
      <c r="C920"/>
      <c r="D920"/>
      <c r="E920"/>
      <c r="F920"/>
      <c r="G920"/>
      <c r="H920"/>
      <c r="I920"/>
      <c r="J920"/>
      <c r="K920"/>
      <c r="L920"/>
    </row>
    <row r="921" spans="1:12" ht="22.95" customHeight="1" x14ac:dyDescent="0.25">
      <c r="A921"/>
      <c r="B921"/>
      <c r="C921"/>
      <c r="D921"/>
      <c r="E921"/>
      <c r="F921"/>
      <c r="G921"/>
      <c r="H921"/>
      <c r="I921"/>
      <c r="J921"/>
      <c r="K921"/>
      <c r="L921"/>
    </row>
    <row r="922" spans="1:12" ht="22.95" customHeight="1" x14ac:dyDescent="0.25">
      <c r="A922"/>
      <c r="B922"/>
      <c r="C922"/>
      <c r="D922"/>
      <c r="E922"/>
      <c r="F922"/>
      <c r="G922"/>
      <c r="H922"/>
      <c r="I922"/>
      <c r="J922"/>
      <c r="K922"/>
      <c r="L922"/>
    </row>
    <row r="923" spans="1:12" ht="22.95" customHeight="1" x14ac:dyDescent="0.25">
      <c r="A923"/>
      <c r="B923"/>
      <c r="C923"/>
      <c r="D923"/>
      <c r="E923"/>
      <c r="F923"/>
      <c r="G923"/>
      <c r="H923"/>
      <c r="I923"/>
      <c r="J923"/>
      <c r="K923"/>
      <c r="L923"/>
    </row>
    <row r="924" spans="1:12" ht="22.95" customHeight="1" x14ac:dyDescent="0.25">
      <c r="A924"/>
      <c r="B924"/>
      <c r="C924"/>
      <c r="D924"/>
      <c r="E924"/>
      <c r="F924"/>
      <c r="G924"/>
      <c r="H924"/>
      <c r="I924"/>
      <c r="J924"/>
      <c r="K924"/>
      <c r="L924"/>
    </row>
    <row r="925" spans="1:12" ht="22.95" customHeight="1" x14ac:dyDescent="0.25">
      <c r="A925"/>
      <c r="B925"/>
      <c r="C925"/>
      <c r="D925"/>
      <c r="E925"/>
      <c r="F925"/>
      <c r="G925"/>
      <c r="H925"/>
      <c r="I925"/>
      <c r="J925"/>
      <c r="K925"/>
      <c r="L925"/>
    </row>
    <row r="926" spans="1:12" ht="22.95" customHeight="1" x14ac:dyDescent="0.25">
      <c r="A926"/>
      <c r="B926"/>
      <c r="C926"/>
      <c r="D926"/>
      <c r="E926"/>
      <c r="F926"/>
      <c r="G926"/>
      <c r="H926"/>
      <c r="I926"/>
      <c r="J926"/>
      <c r="K926"/>
      <c r="L926"/>
    </row>
    <row r="927" spans="1:12" ht="22.95" customHeight="1" x14ac:dyDescent="0.25">
      <c r="A927"/>
      <c r="B927"/>
      <c r="C927"/>
      <c r="D927"/>
      <c r="E927"/>
      <c r="F927"/>
      <c r="G927"/>
      <c r="H927"/>
      <c r="I927"/>
      <c r="J927"/>
      <c r="K927"/>
      <c r="L927"/>
    </row>
    <row r="928" spans="1:12" ht="22.95" customHeight="1" x14ac:dyDescent="0.25">
      <c r="A928"/>
      <c r="B928"/>
      <c r="C928"/>
      <c r="D928"/>
      <c r="E928"/>
      <c r="F928"/>
      <c r="G928"/>
      <c r="H928"/>
      <c r="I928"/>
      <c r="J928"/>
      <c r="K928"/>
      <c r="L928"/>
    </row>
    <row r="929" spans="1:12" ht="22.95" customHeight="1" x14ac:dyDescent="0.25">
      <c r="A929"/>
      <c r="B929"/>
      <c r="C929"/>
      <c r="D929"/>
      <c r="E929"/>
      <c r="F929"/>
      <c r="G929"/>
      <c r="H929"/>
      <c r="I929"/>
      <c r="J929"/>
      <c r="K929"/>
      <c r="L929"/>
    </row>
    <row r="930" spans="1:12" ht="22.95" customHeight="1" x14ac:dyDescent="0.25">
      <c r="A930"/>
      <c r="B930"/>
      <c r="C930"/>
      <c r="D930"/>
      <c r="E930"/>
      <c r="F930"/>
      <c r="G930"/>
      <c r="H930"/>
      <c r="I930"/>
      <c r="J930"/>
      <c r="K930"/>
      <c r="L930"/>
    </row>
    <row r="931" spans="1:12" ht="22.95" customHeight="1" x14ac:dyDescent="0.25">
      <c r="A931"/>
      <c r="B931"/>
      <c r="C931"/>
      <c r="D931"/>
      <c r="E931"/>
      <c r="F931"/>
      <c r="G931"/>
      <c r="H931"/>
      <c r="I931"/>
      <c r="J931"/>
      <c r="K931"/>
      <c r="L931"/>
    </row>
    <row r="932" spans="1:12" ht="22.95" customHeight="1" x14ac:dyDescent="0.25">
      <c r="A932"/>
      <c r="B932"/>
      <c r="C932"/>
      <c r="D932"/>
      <c r="E932"/>
      <c r="F932"/>
      <c r="G932"/>
      <c r="H932"/>
      <c r="I932"/>
      <c r="J932"/>
      <c r="K932"/>
      <c r="L932"/>
    </row>
    <row r="933" spans="1:12" ht="22.95" customHeight="1" x14ac:dyDescent="0.25">
      <c r="A933"/>
      <c r="B933"/>
      <c r="C933"/>
      <c r="D933"/>
      <c r="E933"/>
      <c r="F933"/>
      <c r="G933"/>
      <c r="H933"/>
      <c r="I933"/>
      <c r="J933"/>
      <c r="K933"/>
      <c r="L933"/>
    </row>
    <row r="934" spans="1:12" ht="22.95" customHeight="1" x14ac:dyDescent="0.25">
      <c r="A934"/>
      <c r="B934"/>
      <c r="C934"/>
      <c r="D934"/>
      <c r="E934"/>
      <c r="F934"/>
      <c r="G934"/>
      <c r="H934"/>
      <c r="I934"/>
      <c r="J934"/>
      <c r="K934"/>
      <c r="L934"/>
    </row>
    <row r="935" spans="1:12" ht="22.95" customHeight="1" x14ac:dyDescent="0.25">
      <c r="A935"/>
      <c r="B935"/>
      <c r="C935"/>
      <c r="D935"/>
      <c r="E935"/>
      <c r="F935"/>
      <c r="G935"/>
      <c r="H935"/>
      <c r="I935"/>
      <c r="J935"/>
      <c r="K935"/>
      <c r="L935"/>
    </row>
    <row r="936" spans="1:12" ht="22.95" customHeight="1" x14ac:dyDescent="0.25">
      <c r="A936"/>
      <c r="B936"/>
      <c r="C936"/>
      <c r="D936"/>
      <c r="E936"/>
      <c r="F936"/>
      <c r="G936"/>
      <c r="H936"/>
      <c r="I936"/>
      <c r="J936"/>
      <c r="K936"/>
      <c r="L936"/>
    </row>
    <row r="937" spans="1:12" ht="22.95" customHeight="1" x14ac:dyDescent="0.25">
      <c r="A937"/>
      <c r="B937"/>
      <c r="C937"/>
      <c r="D937"/>
      <c r="E937"/>
      <c r="F937"/>
      <c r="G937"/>
      <c r="H937"/>
      <c r="I937"/>
      <c r="J937"/>
      <c r="K937"/>
      <c r="L937"/>
    </row>
    <row r="938" spans="1:12" ht="22.95" customHeight="1" x14ac:dyDescent="0.25">
      <c r="A938"/>
      <c r="B938"/>
      <c r="C938"/>
      <c r="D938"/>
      <c r="E938"/>
      <c r="F938"/>
      <c r="G938"/>
      <c r="H938"/>
      <c r="I938"/>
      <c r="J938"/>
      <c r="K938"/>
      <c r="L938"/>
    </row>
    <row r="939" spans="1:12" ht="22.95" customHeight="1" x14ac:dyDescent="0.25">
      <c r="A939"/>
      <c r="B939"/>
      <c r="C939"/>
      <c r="D939"/>
      <c r="E939"/>
      <c r="F939"/>
      <c r="G939"/>
      <c r="H939"/>
      <c r="I939"/>
      <c r="J939"/>
      <c r="K939"/>
      <c r="L939"/>
    </row>
    <row r="940" spans="1:12" ht="22.95" customHeight="1" x14ac:dyDescent="0.25">
      <c r="A940"/>
      <c r="B940"/>
      <c r="C940"/>
      <c r="D940"/>
      <c r="E940"/>
      <c r="F940"/>
      <c r="G940"/>
      <c r="H940"/>
      <c r="I940"/>
      <c r="J940"/>
      <c r="K940"/>
      <c r="L940"/>
    </row>
    <row r="941" spans="1:12" ht="22.95" customHeight="1" x14ac:dyDescent="0.25">
      <c r="A941"/>
      <c r="B941"/>
      <c r="C941"/>
      <c r="D941"/>
      <c r="E941"/>
      <c r="F941"/>
      <c r="G941"/>
      <c r="H941"/>
      <c r="I941"/>
      <c r="J941"/>
      <c r="K941"/>
      <c r="L941"/>
    </row>
    <row r="942" spans="1:12" ht="22.95" customHeight="1" x14ac:dyDescent="0.25">
      <c r="A942"/>
      <c r="B942"/>
      <c r="C942"/>
      <c r="D942"/>
      <c r="E942"/>
      <c r="F942"/>
      <c r="G942"/>
      <c r="H942"/>
      <c r="I942"/>
      <c r="J942"/>
      <c r="K942"/>
      <c r="L942"/>
    </row>
    <row r="943" spans="1:12" ht="22.95" customHeight="1" x14ac:dyDescent="0.25">
      <c r="A943"/>
      <c r="B943"/>
      <c r="C943"/>
      <c r="D943"/>
      <c r="E943"/>
      <c r="F943"/>
      <c r="G943"/>
      <c r="H943"/>
      <c r="I943"/>
      <c r="J943"/>
      <c r="K943"/>
      <c r="L943"/>
    </row>
    <row r="944" spans="1:12" ht="22.95" customHeight="1" x14ac:dyDescent="0.25">
      <c r="A944"/>
      <c r="B944"/>
      <c r="C944"/>
      <c r="D944"/>
      <c r="E944"/>
      <c r="F944"/>
      <c r="G944"/>
      <c r="H944"/>
      <c r="I944"/>
      <c r="J944"/>
      <c r="K944"/>
      <c r="L944"/>
    </row>
    <row r="945" spans="1:12" ht="22.95" customHeight="1" x14ac:dyDescent="0.25">
      <c r="A945"/>
      <c r="B945"/>
      <c r="C945"/>
      <c r="D945"/>
      <c r="E945"/>
      <c r="F945"/>
      <c r="G945"/>
      <c r="H945"/>
      <c r="I945"/>
      <c r="J945"/>
      <c r="K945"/>
      <c r="L945"/>
    </row>
    <row r="946" spans="1:12" ht="22.95" customHeight="1" x14ac:dyDescent="0.25">
      <c r="A946"/>
      <c r="B946"/>
      <c r="C946"/>
      <c r="D946"/>
      <c r="E946"/>
      <c r="F946"/>
      <c r="G946"/>
      <c r="H946"/>
      <c r="I946"/>
      <c r="J946"/>
      <c r="K946"/>
      <c r="L946"/>
    </row>
    <row r="947" spans="1:12" ht="22.95" customHeight="1" x14ac:dyDescent="0.25">
      <c r="A947"/>
      <c r="B947"/>
      <c r="C947"/>
      <c r="D947"/>
      <c r="E947"/>
      <c r="F947"/>
      <c r="G947"/>
      <c r="H947"/>
      <c r="I947"/>
      <c r="J947"/>
      <c r="K947"/>
      <c r="L947"/>
    </row>
    <row r="948" spans="1:12" ht="22.95" customHeight="1" x14ac:dyDescent="0.25">
      <c r="A948"/>
      <c r="B948"/>
      <c r="C948"/>
      <c r="D948"/>
      <c r="E948"/>
      <c r="F948"/>
      <c r="G948"/>
      <c r="H948"/>
      <c r="I948"/>
      <c r="J948"/>
      <c r="K948"/>
      <c r="L948"/>
    </row>
    <row r="949" spans="1:12" ht="22.95" customHeight="1" x14ac:dyDescent="0.25">
      <c r="A949"/>
      <c r="B949"/>
      <c r="C949"/>
      <c r="D949"/>
      <c r="E949"/>
      <c r="F949"/>
      <c r="G949"/>
      <c r="H949"/>
      <c r="I949"/>
      <c r="J949"/>
      <c r="K949"/>
      <c r="L949"/>
    </row>
    <row r="950" spans="1:12" ht="22.95" customHeight="1" x14ac:dyDescent="0.25">
      <c r="A950"/>
      <c r="B950"/>
      <c r="C950"/>
      <c r="D950"/>
      <c r="E950"/>
      <c r="F950"/>
      <c r="G950"/>
      <c r="H950"/>
      <c r="I950"/>
      <c r="J950"/>
      <c r="K950"/>
      <c r="L950"/>
    </row>
    <row r="951" spans="1:12" ht="22.95" customHeight="1" x14ac:dyDescent="0.25">
      <c r="A951"/>
      <c r="B951"/>
      <c r="C951"/>
      <c r="D951"/>
      <c r="E951"/>
      <c r="F951"/>
      <c r="G951"/>
      <c r="H951"/>
      <c r="I951"/>
      <c r="J951"/>
      <c r="K951"/>
      <c r="L951"/>
    </row>
    <row r="952" spans="1:12" ht="22.95" customHeight="1" x14ac:dyDescent="0.25">
      <c r="A952"/>
      <c r="B952"/>
      <c r="C952"/>
      <c r="D952"/>
      <c r="E952"/>
      <c r="F952"/>
      <c r="G952"/>
      <c r="H952"/>
      <c r="I952"/>
      <c r="J952"/>
      <c r="K952"/>
      <c r="L952"/>
    </row>
    <row r="953" spans="1:12" ht="22.95" customHeight="1" x14ac:dyDescent="0.25">
      <c r="A953"/>
      <c r="B953"/>
      <c r="C953"/>
      <c r="D953"/>
      <c r="E953"/>
      <c r="F953"/>
      <c r="G953"/>
      <c r="H953"/>
      <c r="I953"/>
      <c r="J953"/>
      <c r="K953"/>
      <c r="L953"/>
    </row>
    <row r="954" spans="1:12" ht="22.95" customHeight="1" x14ac:dyDescent="0.25">
      <c r="A954"/>
      <c r="B954"/>
      <c r="C954"/>
      <c r="D954"/>
      <c r="E954"/>
      <c r="F954"/>
      <c r="G954"/>
      <c r="H954"/>
      <c r="I954"/>
      <c r="J954"/>
      <c r="K954"/>
      <c r="L954"/>
    </row>
    <row r="955" spans="1:12" ht="22.95" customHeight="1" x14ac:dyDescent="0.25">
      <c r="A955"/>
      <c r="B955"/>
      <c r="C955"/>
      <c r="D955"/>
      <c r="E955"/>
      <c r="F955"/>
      <c r="G955"/>
      <c r="H955"/>
      <c r="I955"/>
      <c r="J955"/>
      <c r="K955"/>
      <c r="L955"/>
    </row>
    <row r="956" spans="1:12" ht="22.95" customHeight="1" x14ac:dyDescent="0.25">
      <c r="A956"/>
      <c r="B956"/>
      <c r="C956"/>
      <c r="D956"/>
      <c r="E956"/>
      <c r="F956"/>
      <c r="G956"/>
      <c r="H956"/>
      <c r="I956"/>
      <c r="J956"/>
      <c r="K956"/>
      <c r="L956"/>
    </row>
    <row r="957" spans="1:12" ht="22.95" customHeight="1" x14ac:dyDescent="0.25">
      <c r="A957"/>
      <c r="B957"/>
      <c r="C957"/>
      <c r="D957"/>
      <c r="E957"/>
      <c r="F957"/>
      <c r="G957"/>
      <c r="H957"/>
      <c r="I957"/>
      <c r="J957"/>
      <c r="K957"/>
      <c r="L957"/>
    </row>
    <row r="958" spans="1:12" ht="22.95" customHeight="1" x14ac:dyDescent="0.25">
      <c r="A958"/>
      <c r="B958"/>
      <c r="C958"/>
      <c r="D958"/>
      <c r="E958"/>
      <c r="F958"/>
      <c r="G958"/>
      <c r="H958"/>
      <c r="I958"/>
      <c r="J958"/>
      <c r="K958"/>
      <c r="L958"/>
    </row>
    <row r="959" spans="1:12" ht="22.95" customHeight="1" x14ac:dyDescent="0.25">
      <c r="A959"/>
      <c r="B959"/>
      <c r="C959"/>
      <c r="D959"/>
      <c r="E959"/>
      <c r="F959"/>
      <c r="G959"/>
      <c r="H959"/>
      <c r="I959"/>
      <c r="J959"/>
      <c r="K959"/>
      <c r="L959"/>
    </row>
    <row r="960" spans="1:12" ht="22.95" customHeight="1" x14ac:dyDescent="0.25">
      <c r="A960"/>
      <c r="B960"/>
      <c r="C960"/>
      <c r="D960"/>
      <c r="E960"/>
      <c r="F960"/>
      <c r="G960"/>
      <c r="H960"/>
      <c r="I960"/>
      <c r="J960"/>
      <c r="K960"/>
      <c r="L960"/>
    </row>
    <row r="961" spans="1:12" ht="22.95" customHeight="1" x14ac:dyDescent="0.25">
      <c r="A961"/>
      <c r="B961"/>
      <c r="C961"/>
      <c r="D961"/>
      <c r="E961"/>
      <c r="F961"/>
      <c r="G961"/>
      <c r="H961"/>
      <c r="I961"/>
      <c r="J961"/>
      <c r="K961"/>
      <c r="L961"/>
    </row>
    <row r="962" spans="1:12" ht="22.95" customHeight="1" x14ac:dyDescent="0.25">
      <c r="A962"/>
      <c r="B962"/>
      <c r="C962"/>
      <c r="D962"/>
      <c r="E962"/>
      <c r="F962"/>
      <c r="G962"/>
      <c r="H962"/>
      <c r="I962"/>
      <c r="J962"/>
      <c r="K962"/>
      <c r="L962"/>
    </row>
    <row r="963" spans="1:12" ht="22.95" customHeight="1" x14ac:dyDescent="0.25">
      <c r="A963"/>
      <c r="B963"/>
      <c r="C963"/>
      <c r="D963"/>
      <c r="E963"/>
      <c r="F963"/>
      <c r="G963"/>
      <c r="H963"/>
      <c r="I963"/>
      <c r="J963"/>
      <c r="K963"/>
      <c r="L963"/>
    </row>
    <row r="964" spans="1:12" ht="22.95" customHeight="1" x14ac:dyDescent="0.25">
      <c r="A964"/>
      <c r="B964"/>
      <c r="C964"/>
      <c r="D964"/>
      <c r="E964"/>
      <c r="F964"/>
      <c r="G964"/>
      <c r="H964"/>
      <c r="I964"/>
      <c r="J964"/>
      <c r="K964"/>
      <c r="L964"/>
    </row>
    <row r="965" spans="1:12" ht="22.95" customHeight="1" x14ac:dyDescent="0.25">
      <c r="A965"/>
      <c r="B965"/>
      <c r="C965"/>
      <c r="D965"/>
      <c r="E965"/>
      <c r="F965"/>
      <c r="G965"/>
      <c r="H965"/>
      <c r="I965"/>
      <c r="J965"/>
      <c r="K965"/>
      <c r="L965"/>
    </row>
    <row r="966" spans="1:12" ht="22.95" customHeight="1" x14ac:dyDescent="0.25">
      <c r="A966"/>
      <c r="B966"/>
      <c r="C966"/>
      <c r="D966"/>
      <c r="E966"/>
      <c r="F966"/>
      <c r="G966"/>
      <c r="H966"/>
      <c r="I966"/>
      <c r="J966"/>
      <c r="K966"/>
      <c r="L966"/>
    </row>
    <row r="967" spans="1:12" ht="22.95" customHeight="1" x14ac:dyDescent="0.25">
      <c r="A967"/>
      <c r="B967"/>
      <c r="C967"/>
      <c r="D967"/>
      <c r="E967"/>
      <c r="F967"/>
      <c r="G967"/>
      <c r="H967"/>
      <c r="I967"/>
      <c r="J967"/>
      <c r="K967"/>
      <c r="L967"/>
    </row>
    <row r="968" spans="1:12" ht="22.95" customHeight="1" x14ac:dyDescent="0.25">
      <c r="A968"/>
      <c r="B968"/>
      <c r="C968"/>
      <c r="D968"/>
      <c r="E968"/>
      <c r="F968"/>
      <c r="G968"/>
      <c r="H968"/>
      <c r="I968"/>
      <c r="J968"/>
      <c r="K968"/>
      <c r="L968"/>
    </row>
    <row r="969" spans="1:12" ht="22.95" customHeight="1" x14ac:dyDescent="0.25">
      <c r="A969"/>
      <c r="B969"/>
      <c r="C969"/>
      <c r="D969"/>
      <c r="E969"/>
      <c r="F969"/>
      <c r="G969"/>
      <c r="H969"/>
      <c r="I969"/>
      <c r="J969"/>
      <c r="K969"/>
      <c r="L969"/>
    </row>
    <row r="970" spans="1:12" ht="22.95" customHeight="1" x14ac:dyDescent="0.25">
      <c r="A970"/>
      <c r="B970"/>
      <c r="C970"/>
      <c r="D970"/>
      <c r="E970"/>
      <c r="F970"/>
      <c r="G970"/>
      <c r="H970"/>
      <c r="I970"/>
      <c r="J970"/>
      <c r="K970"/>
      <c r="L970"/>
    </row>
    <row r="971" spans="1:12" ht="22.95" customHeight="1" x14ac:dyDescent="0.25">
      <c r="A971"/>
      <c r="B971"/>
      <c r="C971"/>
      <c r="D971"/>
      <c r="E971"/>
      <c r="F971"/>
      <c r="G971"/>
      <c r="H971"/>
      <c r="I971"/>
      <c r="J971"/>
      <c r="K971"/>
      <c r="L971"/>
    </row>
    <row r="972" spans="1:12" ht="22.95" customHeight="1" x14ac:dyDescent="0.25">
      <c r="A972"/>
      <c r="B972"/>
      <c r="C972"/>
      <c r="D972"/>
      <c r="E972"/>
      <c r="F972"/>
      <c r="G972"/>
      <c r="H972"/>
      <c r="I972"/>
      <c r="J972"/>
      <c r="K972"/>
      <c r="L972"/>
    </row>
    <row r="973" spans="1:12" ht="22.95" customHeight="1" x14ac:dyDescent="0.25">
      <c r="A973"/>
      <c r="B973"/>
      <c r="C973"/>
      <c r="D973"/>
      <c r="E973"/>
      <c r="F973"/>
      <c r="G973"/>
      <c r="H973"/>
      <c r="I973"/>
      <c r="J973"/>
      <c r="K973"/>
      <c r="L973"/>
    </row>
    <row r="974" spans="1:12" ht="22.95" customHeight="1" x14ac:dyDescent="0.25">
      <c r="A974"/>
      <c r="B974"/>
      <c r="C974"/>
      <c r="D974"/>
      <c r="E974"/>
      <c r="F974"/>
      <c r="G974"/>
      <c r="H974"/>
      <c r="I974"/>
      <c r="J974"/>
      <c r="K974"/>
      <c r="L974"/>
    </row>
    <row r="975" spans="1:12" ht="22.95" customHeight="1" x14ac:dyDescent="0.25">
      <c r="A975"/>
      <c r="B975"/>
      <c r="C975"/>
      <c r="D975"/>
      <c r="E975"/>
      <c r="F975"/>
      <c r="G975"/>
      <c r="H975"/>
      <c r="I975"/>
      <c r="J975"/>
      <c r="K975"/>
      <c r="L975"/>
    </row>
    <row r="976" spans="1:12" ht="22.95" customHeight="1" x14ac:dyDescent="0.25">
      <c r="A976"/>
      <c r="B976"/>
      <c r="C976"/>
      <c r="D976"/>
      <c r="E976"/>
      <c r="F976"/>
      <c r="G976"/>
      <c r="H976"/>
      <c r="I976"/>
      <c r="J976"/>
      <c r="K976"/>
      <c r="L976"/>
    </row>
    <row r="977" spans="1:12" ht="19.95" customHeight="1" x14ac:dyDescent="0.25">
      <c r="A977"/>
      <c r="B977"/>
      <c r="C977"/>
      <c r="D977"/>
      <c r="E977"/>
      <c r="F977"/>
      <c r="G977"/>
      <c r="H977"/>
      <c r="I977"/>
      <c r="J977"/>
      <c r="K977"/>
      <c r="L977"/>
    </row>
    <row r="978" spans="1:12" ht="19.95" customHeight="1" x14ac:dyDescent="0.25">
      <c r="A978"/>
      <c r="B978"/>
      <c r="C978"/>
      <c r="D978"/>
      <c r="E978"/>
      <c r="F978"/>
      <c r="G978"/>
      <c r="H978"/>
      <c r="I978"/>
      <c r="J978"/>
      <c r="K978"/>
      <c r="L978"/>
    </row>
    <row r="979" spans="1:12" ht="100.2" customHeight="1" x14ac:dyDescent="0.25">
      <c r="A979"/>
      <c r="B979"/>
      <c r="C979"/>
      <c r="D979"/>
      <c r="E979"/>
      <c r="F979"/>
      <c r="G979"/>
      <c r="H979"/>
      <c r="I979"/>
      <c r="J979"/>
      <c r="K979"/>
      <c r="L979"/>
    </row>
    <row r="980" spans="1:12" ht="19.95" customHeight="1" x14ac:dyDescent="0.25">
      <c r="A980"/>
      <c r="B980"/>
      <c r="C980"/>
      <c r="D980"/>
      <c r="E980"/>
      <c r="F980"/>
      <c r="G980"/>
      <c r="H980"/>
      <c r="I980"/>
      <c r="J980"/>
      <c r="K980"/>
      <c r="L980"/>
    </row>
    <row r="981" spans="1:12" ht="22.95" customHeight="1" x14ac:dyDescent="0.25">
      <c r="A981"/>
      <c r="B981"/>
      <c r="C981"/>
      <c r="D981"/>
      <c r="E981"/>
      <c r="F981"/>
      <c r="G981"/>
      <c r="H981"/>
      <c r="I981"/>
      <c r="J981"/>
      <c r="K981"/>
      <c r="L981"/>
    </row>
    <row r="982" spans="1:12" ht="22.95" customHeight="1" x14ac:dyDescent="0.25">
      <c r="A982"/>
      <c r="B982"/>
      <c r="C982"/>
      <c r="D982"/>
      <c r="E982"/>
      <c r="F982"/>
      <c r="G982"/>
      <c r="H982"/>
      <c r="I982"/>
      <c r="J982"/>
      <c r="K982"/>
      <c r="L982"/>
    </row>
    <row r="983" spans="1:12" ht="22.95" customHeight="1" x14ac:dyDescent="0.25">
      <c r="A983"/>
      <c r="B983"/>
      <c r="C983"/>
      <c r="D983"/>
      <c r="E983"/>
      <c r="F983"/>
      <c r="G983"/>
      <c r="H983"/>
      <c r="I983"/>
      <c r="J983"/>
      <c r="K983"/>
      <c r="L983"/>
    </row>
    <row r="984" spans="1:12" ht="22.95" customHeight="1" x14ac:dyDescent="0.25">
      <c r="A984"/>
      <c r="B984"/>
      <c r="C984"/>
      <c r="D984"/>
      <c r="E984"/>
      <c r="F984"/>
      <c r="G984"/>
      <c r="H984"/>
      <c r="I984"/>
      <c r="J984"/>
      <c r="K984"/>
      <c r="L984"/>
    </row>
    <row r="985" spans="1:12" ht="22.95" customHeight="1" x14ac:dyDescent="0.25">
      <c r="A985"/>
      <c r="B985"/>
      <c r="C985"/>
      <c r="D985"/>
      <c r="E985"/>
      <c r="F985"/>
      <c r="G985"/>
      <c r="H985"/>
      <c r="I985"/>
      <c r="J985"/>
      <c r="K985"/>
      <c r="L985"/>
    </row>
    <row r="986" spans="1:12" ht="22.95" customHeight="1" x14ac:dyDescent="0.25">
      <c r="A986"/>
      <c r="B986"/>
      <c r="C986"/>
      <c r="D986"/>
      <c r="E986"/>
      <c r="F986"/>
      <c r="G986"/>
      <c r="H986"/>
      <c r="I986"/>
      <c r="J986"/>
      <c r="K986"/>
      <c r="L986"/>
    </row>
    <row r="987" spans="1:12" ht="22.95" customHeight="1" x14ac:dyDescent="0.25">
      <c r="A987"/>
      <c r="B987"/>
      <c r="C987"/>
      <c r="D987"/>
      <c r="E987"/>
      <c r="F987"/>
      <c r="G987"/>
      <c r="H987"/>
      <c r="I987"/>
      <c r="J987"/>
      <c r="K987"/>
      <c r="L987"/>
    </row>
    <row r="988" spans="1:12" ht="22.95" customHeight="1" x14ac:dyDescent="0.25">
      <c r="A988"/>
      <c r="B988"/>
      <c r="C988"/>
      <c r="D988"/>
      <c r="E988"/>
      <c r="F988"/>
      <c r="G988"/>
      <c r="H988"/>
      <c r="I988"/>
      <c r="J988"/>
      <c r="K988"/>
      <c r="L988"/>
    </row>
    <row r="989" spans="1:12" ht="22.95" customHeight="1" x14ac:dyDescent="0.25">
      <c r="A989"/>
      <c r="B989"/>
      <c r="C989"/>
      <c r="D989"/>
      <c r="E989"/>
      <c r="F989"/>
      <c r="G989"/>
      <c r="H989"/>
      <c r="I989"/>
      <c r="J989"/>
      <c r="K989"/>
      <c r="L989"/>
    </row>
    <row r="990" spans="1:12" ht="22.95" customHeight="1" x14ac:dyDescent="0.25">
      <c r="A990"/>
      <c r="B990"/>
      <c r="C990"/>
      <c r="D990"/>
      <c r="E990"/>
      <c r="F990"/>
      <c r="G990"/>
      <c r="H990"/>
      <c r="I990"/>
      <c r="J990"/>
      <c r="K990"/>
      <c r="L990"/>
    </row>
    <row r="991" spans="1:12" ht="22.95" customHeight="1" x14ac:dyDescent="0.25">
      <c r="A991"/>
      <c r="B991"/>
      <c r="C991"/>
      <c r="D991"/>
      <c r="E991"/>
      <c r="F991"/>
      <c r="G991"/>
      <c r="H991"/>
      <c r="I991"/>
      <c r="J991"/>
      <c r="K991"/>
      <c r="L991"/>
    </row>
    <row r="992" spans="1:12" ht="22.95" customHeight="1" x14ac:dyDescent="0.25">
      <c r="A992"/>
      <c r="B992"/>
      <c r="C992"/>
      <c r="D992"/>
      <c r="E992"/>
      <c r="F992"/>
      <c r="G992"/>
      <c r="H992"/>
      <c r="I992"/>
      <c r="J992"/>
      <c r="K992"/>
      <c r="L992"/>
    </row>
    <row r="993" spans="1:12" ht="22.95" customHeight="1" x14ac:dyDescent="0.25">
      <c r="A993"/>
      <c r="B993"/>
      <c r="C993"/>
      <c r="D993"/>
      <c r="E993"/>
      <c r="F993"/>
      <c r="G993"/>
      <c r="H993"/>
      <c r="I993"/>
      <c r="J993"/>
      <c r="K993"/>
      <c r="L993"/>
    </row>
    <row r="994" spans="1:12" ht="22.95" customHeight="1" x14ac:dyDescent="0.25">
      <c r="A994"/>
      <c r="B994"/>
      <c r="C994"/>
      <c r="D994"/>
      <c r="E994"/>
      <c r="F994"/>
      <c r="G994"/>
      <c r="H994"/>
      <c r="I994"/>
      <c r="J994"/>
      <c r="K994"/>
      <c r="L994"/>
    </row>
    <row r="995" spans="1:12" ht="22.95" customHeight="1" x14ac:dyDescent="0.25">
      <c r="A995"/>
      <c r="B995"/>
      <c r="C995"/>
      <c r="D995"/>
      <c r="E995"/>
      <c r="F995"/>
      <c r="G995"/>
      <c r="H995"/>
      <c r="I995"/>
      <c r="J995"/>
      <c r="K995"/>
      <c r="L995"/>
    </row>
    <row r="996" spans="1:12" ht="22.95" customHeight="1" x14ac:dyDescent="0.25">
      <c r="A996"/>
      <c r="B996"/>
      <c r="C996"/>
      <c r="D996"/>
      <c r="E996"/>
      <c r="F996"/>
      <c r="G996"/>
      <c r="H996"/>
      <c r="I996"/>
      <c r="J996"/>
      <c r="K996"/>
      <c r="L996"/>
    </row>
    <row r="997" spans="1:12" ht="22.95" customHeight="1" x14ac:dyDescent="0.25">
      <c r="A997"/>
      <c r="B997"/>
      <c r="C997"/>
      <c r="D997"/>
      <c r="E997"/>
      <c r="F997"/>
      <c r="G997"/>
      <c r="H997"/>
      <c r="I997"/>
      <c r="J997"/>
      <c r="K997"/>
      <c r="L997"/>
    </row>
    <row r="998" spans="1:12" ht="22.95" customHeight="1" x14ac:dyDescent="0.25">
      <c r="A998"/>
      <c r="B998"/>
      <c r="C998"/>
      <c r="D998"/>
      <c r="E998"/>
      <c r="F998"/>
      <c r="G998"/>
      <c r="H998"/>
      <c r="I998"/>
      <c r="J998"/>
      <c r="K998"/>
      <c r="L998"/>
    </row>
    <row r="999" spans="1:12" ht="22.95" customHeight="1" x14ac:dyDescent="0.25">
      <c r="A999"/>
      <c r="B999"/>
      <c r="C999"/>
      <c r="D999"/>
      <c r="E999"/>
      <c r="F999"/>
      <c r="G999"/>
      <c r="H999"/>
      <c r="I999"/>
      <c r="J999"/>
      <c r="K999"/>
      <c r="L999"/>
    </row>
    <row r="1000" spans="1:12" ht="22.95" customHeight="1" x14ac:dyDescent="0.25">
      <c r="A1000"/>
      <c r="B1000"/>
      <c r="C1000"/>
      <c r="D1000"/>
      <c r="E1000"/>
      <c r="F1000"/>
      <c r="G1000"/>
      <c r="H1000"/>
      <c r="I1000"/>
      <c r="J1000"/>
      <c r="K1000"/>
      <c r="L1000"/>
    </row>
    <row r="1001" spans="1:12" ht="22.95" customHeight="1" x14ac:dyDescent="0.25">
      <c r="A1001"/>
      <c r="B1001"/>
      <c r="C1001"/>
      <c r="D1001"/>
      <c r="E1001"/>
      <c r="F1001"/>
      <c r="G1001"/>
      <c r="H1001"/>
      <c r="I1001"/>
      <c r="J1001"/>
      <c r="K1001"/>
      <c r="L1001"/>
    </row>
    <row r="1002" spans="1:12" ht="22.95" customHeight="1" x14ac:dyDescent="0.25">
      <c r="A1002"/>
      <c r="B1002"/>
      <c r="C1002"/>
      <c r="D1002"/>
      <c r="E1002"/>
      <c r="F1002"/>
      <c r="G1002"/>
      <c r="H1002"/>
      <c r="I1002"/>
      <c r="J1002"/>
      <c r="K1002"/>
      <c r="L1002"/>
    </row>
    <row r="1003" spans="1:12" ht="22.95" customHeight="1" x14ac:dyDescent="0.25">
      <c r="A1003"/>
      <c r="B1003"/>
      <c r="C1003"/>
      <c r="D1003"/>
      <c r="E1003"/>
      <c r="F1003"/>
      <c r="G1003"/>
      <c r="H1003"/>
      <c r="I1003"/>
      <c r="J1003"/>
      <c r="K1003"/>
      <c r="L1003"/>
    </row>
    <row r="1004" spans="1:12" ht="22.95" customHeight="1" x14ac:dyDescent="0.25">
      <c r="A1004"/>
      <c r="B1004"/>
      <c r="C1004"/>
      <c r="D1004"/>
      <c r="E1004"/>
      <c r="F1004"/>
      <c r="G1004"/>
      <c r="H1004"/>
      <c r="I1004"/>
      <c r="J1004"/>
      <c r="K1004"/>
      <c r="L1004"/>
    </row>
    <row r="1005" spans="1:12" ht="22.95" customHeight="1" x14ac:dyDescent="0.25">
      <c r="A1005"/>
      <c r="B1005"/>
      <c r="C1005"/>
      <c r="D1005"/>
      <c r="E1005"/>
      <c r="F1005"/>
      <c r="G1005"/>
      <c r="H1005"/>
      <c r="I1005"/>
      <c r="J1005"/>
      <c r="K1005"/>
      <c r="L1005"/>
    </row>
    <row r="1006" spans="1:12" ht="22.95" customHeight="1" x14ac:dyDescent="0.25">
      <c r="A1006"/>
      <c r="B1006"/>
      <c r="C1006"/>
      <c r="D1006"/>
      <c r="E1006"/>
      <c r="F1006"/>
      <c r="G1006"/>
      <c r="H1006"/>
      <c r="I1006"/>
      <c r="J1006"/>
      <c r="K1006"/>
      <c r="L1006"/>
    </row>
    <row r="1007" spans="1:12" ht="22.95" customHeight="1" x14ac:dyDescent="0.25">
      <c r="A1007"/>
      <c r="B1007"/>
      <c r="C1007"/>
      <c r="D1007"/>
      <c r="E1007"/>
      <c r="F1007"/>
      <c r="G1007"/>
      <c r="H1007"/>
      <c r="I1007"/>
      <c r="J1007"/>
      <c r="K1007"/>
      <c r="L1007"/>
    </row>
    <row r="1008" spans="1:12" ht="22.95" customHeight="1" x14ac:dyDescent="0.25">
      <c r="A1008"/>
      <c r="B1008"/>
      <c r="C1008"/>
      <c r="D1008"/>
      <c r="E1008"/>
      <c r="F1008"/>
      <c r="G1008"/>
      <c r="H1008"/>
      <c r="I1008"/>
      <c r="J1008"/>
      <c r="K1008"/>
      <c r="L1008"/>
    </row>
    <row r="1009" spans="1:12" ht="22.95" customHeight="1" x14ac:dyDescent="0.25">
      <c r="A1009"/>
      <c r="B1009"/>
      <c r="C1009"/>
      <c r="D1009"/>
      <c r="E1009"/>
      <c r="F1009"/>
      <c r="G1009"/>
      <c r="H1009"/>
      <c r="I1009"/>
      <c r="J1009"/>
      <c r="K1009"/>
      <c r="L1009"/>
    </row>
    <row r="1010" spans="1:12" ht="22.95" customHeight="1" x14ac:dyDescent="0.25">
      <c r="A1010"/>
      <c r="B1010"/>
      <c r="C1010"/>
      <c r="D1010"/>
      <c r="E1010"/>
      <c r="F1010"/>
      <c r="G1010"/>
      <c r="H1010"/>
      <c r="I1010"/>
      <c r="J1010"/>
      <c r="K1010"/>
      <c r="L1010"/>
    </row>
    <row r="1011" spans="1:12" ht="22.95" customHeight="1" x14ac:dyDescent="0.25">
      <c r="A1011"/>
      <c r="B1011"/>
      <c r="C1011"/>
      <c r="D1011"/>
      <c r="E1011"/>
      <c r="F1011"/>
      <c r="G1011"/>
      <c r="H1011"/>
      <c r="I1011"/>
      <c r="J1011"/>
      <c r="K1011"/>
      <c r="L1011"/>
    </row>
    <row r="1012" spans="1:12" ht="22.95" customHeight="1" x14ac:dyDescent="0.25">
      <c r="A1012"/>
      <c r="B1012"/>
      <c r="C1012"/>
      <c r="D1012"/>
      <c r="E1012"/>
      <c r="F1012"/>
      <c r="G1012"/>
      <c r="H1012"/>
      <c r="I1012"/>
      <c r="J1012"/>
      <c r="K1012"/>
      <c r="L1012"/>
    </row>
    <row r="1013" spans="1:12" ht="22.95" customHeight="1" x14ac:dyDescent="0.25">
      <c r="A1013"/>
      <c r="B1013"/>
      <c r="C1013"/>
      <c r="D1013"/>
      <c r="E1013"/>
      <c r="F1013"/>
      <c r="G1013"/>
      <c r="H1013"/>
      <c r="I1013"/>
      <c r="J1013"/>
      <c r="K1013"/>
      <c r="L1013"/>
    </row>
    <row r="1014" spans="1:12" ht="22.95" customHeight="1" x14ac:dyDescent="0.25">
      <c r="A1014"/>
      <c r="B1014"/>
      <c r="C1014"/>
      <c r="D1014"/>
      <c r="E1014"/>
      <c r="F1014"/>
      <c r="G1014"/>
      <c r="H1014"/>
      <c r="I1014"/>
      <c r="J1014"/>
      <c r="K1014"/>
      <c r="L1014"/>
    </row>
    <row r="1015" spans="1:12" ht="22.95" customHeight="1" x14ac:dyDescent="0.25">
      <c r="A1015"/>
      <c r="B1015"/>
      <c r="C1015"/>
      <c r="D1015"/>
      <c r="E1015"/>
      <c r="F1015"/>
      <c r="G1015"/>
      <c r="H1015"/>
      <c r="I1015"/>
      <c r="J1015"/>
      <c r="K1015"/>
      <c r="L1015"/>
    </row>
    <row r="1016" spans="1:12" ht="22.95" customHeight="1" x14ac:dyDescent="0.25">
      <c r="A1016"/>
      <c r="B1016"/>
      <c r="C1016"/>
      <c r="D1016"/>
      <c r="E1016"/>
      <c r="F1016"/>
      <c r="G1016"/>
      <c r="H1016"/>
      <c r="I1016"/>
      <c r="J1016"/>
      <c r="K1016"/>
      <c r="L1016"/>
    </row>
    <row r="1017" spans="1:12" ht="22.95" customHeight="1" x14ac:dyDescent="0.25">
      <c r="A1017"/>
      <c r="B1017"/>
      <c r="C1017"/>
      <c r="D1017"/>
      <c r="E1017"/>
      <c r="F1017"/>
      <c r="G1017"/>
      <c r="H1017"/>
      <c r="I1017"/>
      <c r="J1017"/>
      <c r="K1017"/>
      <c r="L1017"/>
    </row>
    <row r="1018" spans="1:12" ht="22.95" customHeight="1" x14ac:dyDescent="0.25">
      <c r="A1018"/>
      <c r="B1018"/>
      <c r="C1018"/>
      <c r="D1018"/>
      <c r="E1018"/>
      <c r="F1018"/>
      <c r="G1018"/>
      <c r="H1018"/>
      <c r="I1018"/>
      <c r="J1018"/>
      <c r="K1018"/>
      <c r="L1018"/>
    </row>
    <row r="1019" spans="1:12" ht="22.95" customHeight="1" x14ac:dyDescent="0.25">
      <c r="A1019"/>
      <c r="B1019"/>
      <c r="C1019"/>
      <c r="D1019"/>
      <c r="E1019"/>
      <c r="F1019"/>
      <c r="G1019"/>
      <c r="H1019"/>
      <c r="I1019"/>
      <c r="J1019"/>
      <c r="K1019"/>
      <c r="L1019"/>
    </row>
    <row r="1020" spans="1:12" ht="22.95" customHeight="1" x14ac:dyDescent="0.25">
      <c r="A1020"/>
      <c r="B1020"/>
      <c r="C1020"/>
      <c r="D1020"/>
      <c r="E1020"/>
      <c r="F1020"/>
      <c r="G1020"/>
      <c r="H1020"/>
      <c r="I1020"/>
      <c r="J1020"/>
      <c r="K1020"/>
      <c r="L1020"/>
    </row>
    <row r="1021" spans="1:12" ht="22.95" customHeight="1" x14ac:dyDescent="0.25">
      <c r="A1021"/>
      <c r="B1021"/>
      <c r="C1021"/>
      <c r="D1021"/>
      <c r="E1021"/>
      <c r="F1021"/>
      <c r="G1021"/>
      <c r="H1021"/>
      <c r="I1021"/>
      <c r="J1021"/>
      <c r="K1021"/>
      <c r="L1021"/>
    </row>
    <row r="1022" spans="1:12" ht="22.95" customHeight="1" x14ac:dyDescent="0.25">
      <c r="A1022"/>
      <c r="B1022"/>
      <c r="C1022"/>
      <c r="D1022"/>
      <c r="E1022"/>
      <c r="F1022"/>
      <c r="G1022"/>
      <c r="H1022"/>
      <c r="I1022"/>
      <c r="J1022"/>
      <c r="K1022"/>
      <c r="L1022"/>
    </row>
    <row r="1023" spans="1:12" ht="22.95" customHeight="1" x14ac:dyDescent="0.25">
      <c r="A1023"/>
      <c r="B1023"/>
      <c r="C1023"/>
      <c r="D1023"/>
      <c r="E1023"/>
      <c r="F1023"/>
      <c r="G1023"/>
      <c r="H1023"/>
      <c r="I1023"/>
      <c r="J1023"/>
      <c r="K1023"/>
      <c r="L1023"/>
    </row>
    <row r="1024" spans="1:12" ht="22.95" customHeight="1" x14ac:dyDescent="0.25">
      <c r="A1024"/>
      <c r="B1024"/>
      <c r="C1024"/>
      <c r="D1024"/>
      <c r="E1024"/>
      <c r="F1024"/>
      <c r="G1024"/>
      <c r="H1024"/>
      <c r="I1024"/>
      <c r="J1024"/>
      <c r="K1024"/>
      <c r="L1024"/>
    </row>
    <row r="1025" spans="1:12" ht="22.95" customHeight="1" x14ac:dyDescent="0.25">
      <c r="A1025"/>
      <c r="B1025"/>
      <c r="C1025"/>
      <c r="D1025"/>
      <c r="E1025"/>
      <c r="F1025"/>
      <c r="G1025"/>
      <c r="H1025"/>
      <c r="I1025"/>
      <c r="J1025"/>
      <c r="K1025"/>
      <c r="L1025"/>
    </row>
    <row r="1026" spans="1:12" ht="22.95" customHeight="1" x14ac:dyDescent="0.25">
      <c r="A1026"/>
      <c r="B1026"/>
      <c r="C1026"/>
      <c r="D1026"/>
      <c r="E1026"/>
      <c r="F1026"/>
      <c r="G1026"/>
      <c r="H1026"/>
      <c r="I1026"/>
      <c r="J1026"/>
      <c r="K1026"/>
      <c r="L1026"/>
    </row>
    <row r="1027" spans="1:12" ht="22.95" customHeight="1" x14ac:dyDescent="0.25">
      <c r="A1027"/>
      <c r="B1027"/>
      <c r="C1027"/>
      <c r="D1027"/>
      <c r="E1027"/>
      <c r="F1027"/>
      <c r="G1027"/>
      <c r="H1027"/>
      <c r="I1027"/>
      <c r="J1027"/>
      <c r="K1027"/>
      <c r="L1027"/>
    </row>
    <row r="1028" spans="1:12" ht="22.95" customHeight="1" x14ac:dyDescent="0.25">
      <c r="A1028"/>
      <c r="B1028"/>
      <c r="C1028"/>
      <c r="D1028"/>
      <c r="E1028"/>
      <c r="F1028"/>
      <c r="G1028"/>
      <c r="H1028"/>
      <c r="I1028"/>
      <c r="J1028"/>
      <c r="K1028"/>
      <c r="L1028"/>
    </row>
    <row r="1029" spans="1:12" ht="22.95" customHeight="1" x14ac:dyDescent="0.25">
      <c r="A1029"/>
      <c r="B1029"/>
      <c r="C1029"/>
      <c r="D1029"/>
      <c r="E1029"/>
      <c r="F1029"/>
      <c r="G1029"/>
      <c r="H1029"/>
      <c r="I1029"/>
      <c r="J1029"/>
      <c r="K1029"/>
      <c r="L1029"/>
    </row>
    <row r="1030" spans="1:12" ht="22.95" customHeight="1" x14ac:dyDescent="0.25">
      <c r="A1030"/>
      <c r="B1030"/>
      <c r="C1030"/>
      <c r="D1030"/>
      <c r="E1030"/>
      <c r="F1030"/>
      <c r="G1030"/>
      <c r="H1030"/>
      <c r="I1030"/>
      <c r="J1030"/>
      <c r="K1030"/>
      <c r="L1030"/>
    </row>
    <row r="1031" spans="1:12" ht="22.95" customHeight="1" x14ac:dyDescent="0.25">
      <c r="A1031"/>
      <c r="B1031"/>
      <c r="C1031"/>
      <c r="D1031"/>
      <c r="E1031"/>
      <c r="F1031"/>
      <c r="G1031"/>
      <c r="H1031"/>
      <c r="I1031"/>
      <c r="J1031"/>
      <c r="K1031"/>
      <c r="L1031"/>
    </row>
    <row r="1032" spans="1:12" ht="22.95" customHeight="1" x14ac:dyDescent="0.25">
      <c r="A1032"/>
      <c r="B1032"/>
      <c r="C1032"/>
      <c r="D1032"/>
      <c r="E1032"/>
      <c r="F1032"/>
      <c r="G1032"/>
      <c r="H1032"/>
      <c r="I1032"/>
      <c r="J1032"/>
      <c r="K1032"/>
      <c r="L1032"/>
    </row>
    <row r="1033" spans="1:12" ht="22.95" customHeight="1" x14ac:dyDescent="0.25">
      <c r="A1033"/>
      <c r="B1033"/>
      <c r="C1033"/>
      <c r="D1033"/>
      <c r="E1033"/>
      <c r="F1033"/>
      <c r="G1033"/>
      <c r="H1033"/>
      <c r="I1033"/>
      <c r="J1033"/>
      <c r="K1033"/>
      <c r="L1033"/>
    </row>
    <row r="1034" spans="1:12" ht="22.95" customHeight="1" x14ac:dyDescent="0.25">
      <c r="A1034"/>
      <c r="B1034"/>
      <c r="C1034"/>
      <c r="D1034"/>
      <c r="E1034"/>
      <c r="F1034"/>
      <c r="G1034"/>
      <c r="H1034"/>
      <c r="I1034"/>
      <c r="J1034"/>
      <c r="K1034"/>
      <c r="L1034"/>
    </row>
    <row r="1035" spans="1:12" ht="22.95" customHeight="1" x14ac:dyDescent="0.25">
      <c r="A1035"/>
      <c r="B1035"/>
      <c r="C1035"/>
      <c r="D1035"/>
      <c r="E1035"/>
      <c r="F1035"/>
      <c r="G1035"/>
      <c r="H1035"/>
      <c r="I1035"/>
      <c r="J1035"/>
      <c r="K1035"/>
      <c r="L1035"/>
    </row>
    <row r="1036" spans="1:12" ht="22.95" customHeight="1" x14ac:dyDescent="0.25">
      <c r="A1036"/>
      <c r="B1036"/>
      <c r="C1036"/>
      <c r="D1036"/>
      <c r="E1036"/>
      <c r="F1036"/>
      <c r="G1036"/>
      <c r="H1036"/>
      <c r="I1036"/>
      <c r="J1036"/>
      <c r="K1036"/>
      <c r="L1036"/>
    </row>
    <row r="1037" spans="1:12" ht="22.95" customHeight="1" x14ac:dyDescent="0.25">
      <c r="A1037"/>
      <c r="B1037"/>
      <c r="C1037"/>
      <c r="D1037"/>
      <c r="E1037"/>
      <c r="F1037"/>
      <c r="G1037"/>
      <c r="H1037"/>
      <c r="I1037"/>
      <c r="J1037"/>
      <c r="K1037"/>
      <c r="L1037"/>
    </row>
    <row r="1038" spans="1:12" ht="22.95" customHeight="1" x14ac:dyDescent="0.25">
      <c r="A1038"/>
      <c r="B1038"/>
      <c r="C1038"/>
      <c r="D1038"/>
      <c r="E1038"/>
      <c r="F1038"/>
      <c r="G1038"/>
      <c r="H1038"/>
      <c r="I1038"/>
      <c r="J1038"/>
      <c r="K1038"/>
      <c r="L1038"/>
    </row>
    <row r="1039" spans="1:12" ht="22.95" customHeight="1" x14ac:dyDescent="0.25">
      <c r="A1039"/>
      <c r="B1039"/>
      <c r="C1039"/>
      <c r="D1039"/>
      <c r="E1039"/>
      <c r="F1039"/>
      <c r="G1039"/>
      <c r="H1039"/>
      <c r="I1039"/>
      <c r="J1039"/>
      <c r="K1039"/>
      <c r="L1039"/>
    </row>
    <row r="1040" spans="1:12" ht="22.95" customHeight="1" x14ac:dyDescent="0.25">
      <c r="A1040"/>
      <c r="B1040"/>
      <c r="C1040"/>
      <c r="D1040"/>
      <c r="E1040"/>
      <c r="F1040"/>
      <c r="G1040"/>
      <c r="H1040"/>
      <c r="I1040"/>
      <c r="J1040"/>
      <c r="K1040"/>
      <c r="L1040"/>
    </row>
    <row r="1041" spans="1:12" ht="22.95" customHeight="1" x14ac:dyDescent="0.25">
      <c r="A1041"/>
      <c r="B1041"/>
      <c r="C1041"/>
      <c r="D1041"/>
      <c r="E1041"/>
      <c r="F1041"/>
      <c r="G1041"/>
      <c r="H1041"/>
      <c r="I1041"/>
      <c r="J1041"/>
      <c r="K1041"/>
      <c r="L1041"/>
    </row>
    <row r="1042" spans="1:12" ht="19.95" customHeight="1" x14ac:dyDescent="0.25">
      <c r="A1042"/>
      <c r="B1042"/>
      <c r="C1042"/>
      <c r="D1042"/>
      <c r="E1042"/>
      <c r="F1042"/>
      <c r="G1042"/>
      <c r="H1042"/>
      <c r="I1042"/>
      <c r="J1042"/>
      <c r="K1042"/>
      <c r="L1042"/>
    </row>
    <row r="1043" spans="1:12" ht="21" customHeight="1" x14ac:dyDescent="0.25">
      <c r="A1043"/>
      <c r="B1043"/>
      <c r="C1043"/>
      <c r="D1043"/>
      <c r="E1043"/>
      <c r="F1043"/>
      <c r="G1043"/>
      <c r="H1043"/>
      <c r="I1043"/>
      <c r="J1043"/>
      <c r="K1043"/>
      <c r="L1043"/>
    </row>
    <row r="1044" spans="1:12" ht="100.2" customHeight="1" x14ac:dyDescent="0.25">
      <c r="A1044"/>
      <c r="B1044"/>
      <c r="C1044"/>
      <c r="D1044"/>
      <c r="E1044"/>
      <c r="F1044"/>
      <c r="G1044"/>
      <c r="H1044"/>
      <c r="I1044"/>
      <c r="J1044"/>
      <c r="K1044"/>
      <c r="L1044"/>
    </row>
    <row r="1045" spans="1:12" ht="19.95" customHeight="1" x14ac:dyDescent="0.25">
      <c r="A1045"/>
      <c r="B1045"/>
      <c r="C1045"/>
      <c r="D1045"/>
      <c r="E1045"/>
      <c r="F1045"/>
      <c r="G1045"/>
      <c r="H1045"/>
      <c r="I1045"/>
      <c r="J1045"/>
      <c r="K1045"/>
      <c r="L1045"/>
    </row>
    <row r="1046" spans="1:12" ht="22.95" customHeight="1" x14ac:dyDescent="0.25">
      <c r="A1046"/>
      <c r="B1046"/>
      <c r="C1046"/>
      <c r="D1046"/>
      <c r="E1046"/>
      <c r="F1046"/>
      <c r="G1046"/>
      <c r="H1046"/>
      <c r="I1046"/>
      <c r="J1046"/>
      <c r="K1046"/>
      <c r="L1046"/>
    </row>
    <row r="1047" spans="1:12" ht="22.95" customHeight="1" x14ac:dyDescent="0.25">
      <c r="A1047"/>
      <c r="B1047"/>
      <c r="C1047"/>
      <c r="D1047"/>
      <c r="E1047"/>
      <c r="F1047"/>
      <c r="G1047"/>
      <c r="H1047"/>
      <c r="I1047"/>
      <c r="J1047"/>
      <c r="K1047"/>
      <c r="L1047"/>
    </row>
    <row r="1048" spans="1:12" ht="22.95" customHeight="1" x14ac:dyDescent="0.25">
      <c r="A1048"/>
      <c r="B1048"/>
      <c r="C1048"/>
      <c r="D1048"/>
      <c r="E1048"/>
      <c r="F1048"/>
      <c r="G1048"/>
      <c r="H1048"/>
      <c r="I1048"/>
      <c r="J1048"/>
      <c r="K1048"/>
      <c r="L1048"/>
    </row>
    <row r="1049" spans="1:12" ht="22.95" customHeight="1" x14ac:dyDescent="0.25">
      <c r="A1049"/>
      <c r="B1049"/>
      <c r="C1049"/>
      <c r="D1049"/>
      <c r="E1049"/>
      <c r="F1049"/>
      <c r="G1049"/>
      <c r="H1049"/>
      <c r="I1049"/>
      <c r="J1049"/>
      <c r="K1049"/>
      <c r="L1049"/>
    </row>
    <row r="1050" spans="1:12" ht="22.95" customHeight="1" x14ac:dyDescent="0.25">
      <c r="A1050"/>
      <c r="B1050"/>
      <c r="C1050"/>
      <c r="D1050"/>
      <c r="E1050"/>
      <c r="F1050"/>
      <c r="G1050"/>
      <c r="H1050"/>
      <c r="I1050"/>
      <c r="J1050"/>
      <c r="K1050"/>
      <c r="L1050"/>
    </row>
    <row r="1051" spans="1:12" ht="22.95" customHeight="1" x14ac:dyDescent="0.25">
      <c r="A1051"/>
      <c r="B1051"/>
      <c r="C1051"/>
      <c r="D1051"/>
      <c r="E1051"/>
      <c r="F1051"/>
      <c r="G1051"/>
      <c r="H1051"/>
      <c r="I1051"/>
      <c r="J1051"/>
      <c r="K1051"/>
      <c r="L1051"/>
    </row>
    <row r="1052" spans="1:12" ht="22.95" customHeight="1" x14ac:dyDescent="0.25">
      <c r="A1052"/>
      <c r="B1052"/>
      <c r="C1052"/>
      <c r="D1052"/>
      <c r="E1052"/>
      <c r="F1052"/>
      <c r="G1052"/>
      <c r="H1052"/>
      <c r="I1052"/>
      <c r="J1052"/>
      <c r="K1052"/>
      <c r="L1052"/>
    </row>
    <row r="1053" spans="1:12" ht="22.95" customHeight="1" x14ac:dyDescent="0.25">
      <c r="A1053"/>
      <c r="B1053"/>
      <c r="C1053"/>
      <c r="D1053"/>
      <c r="E1053"/>
      <c r="F1053"/>
      <c r="G1053"/>
      <c r="H1053"/>
      <c r="I1053"/>
      <c r="J1053"/>
      <c r="K1053"/>
      <c r="L1053"/>
    </row>
    <row r="1054" spans="1:12" ht="22.95" customHeight="1" x14ac:dyDescent="0.25">
      <c r="A1054"/>
      <c r="B1054"/>
      <c r="C1054"/>
      <c r="D1054"/>
      <c r="E1054"/>
      <c r="F1054"/>
      <c r="G1054"/>
      <c r="H1054"/>
      <c r="I1054"/>
      <c r="J1054"/>
      <c r="K1054"/>
      <c r="L1054"/>
    </row>
    <row r="1055" spans="1:12" ht="22.95" customHeight="1" x14ac:dyDescent="0.25">
      <c r="A1055"/>
      <c r="B1055"/>
      <c r="C1055"/>
      <c r="D1055"/>
      <c r="E1055"/>
      <c r="F1055"/>
      <c r="G1055"/>
      <c r="H1055"/>
      <c r="I1055"/>
      <c r="J1055"/>
      <c r="K1055"/>
      <c r="L1055"/>
    </row>
    <row r="1056" spans="1:12" ht="22.95" customHeight="1" x14ac:dyDescent="0.25">
      <c r="A1056"/>
      <c r="B1056"/>
      <c r="C1056"/>
      <c r="D1056"/>
      <c r="E1056"/>
      <c r="F1056"/>
      <c r="G1056"/>
      <c r="H1056"/>
      <c r="I1056"/>
      <c r="J1056"/>
      <c r="K1056"/>
      <c r="L1056"/>
    </row>
    <row r="1057" spans="1:12" ht="22.95" customHeight="1" x14ac:dyDescent="0.25">
      <c r="A1057"/>
      <c r="B1057"/>
      <c r="C1057"/>
      <c r="D1057"/>
      <c r="E1057"/>
      <c r="F1057"/>
      <c r="G1057"/>
      <c r="H1057"/>
      <c r="I1057"/>
      <c r="J1057"/>
      <c r="K1057"/>
      <c r="L1057"/>
    </row>
    <row r="1058" spans="1:12" ht="22.95" customHeight="1" x14ac:dyDescent="0.25">
      <c r="A1058"/>
      <c r="B1058"/>
      <c r="C1058"/>
      <c r="D1058"/>
      <c r="E1058"/>
      <c r="F1058"/>
      <c r="G1058"/>
      <c r="H1058"/>
      <c r="I1058"/>
      <c r="J1058"/>
      <c r="K1058"/>
      <c r="L1058"/>
    </row>
    <row r="1059" spans="1:12" ht="22.95" customHeight="1" x14ac:dyDescent="0.25">
      <c r="A1059"/>
      <c r="B1059"/>
      <c r="C1059"/>
      <c r="D1059"/>
      <c r="E1059"/>
      <c r="F1059"/>
      <c r="G1059"/>
      <c r="H1059"/>
      <c r="I1059"/>
      <c r="J1059"/>
      <c r="K1059"/>
      <c r="L1059"/>
    </row>
    <row r="1060" spans="1:12" ht="22.95" customHeight="1" x14ac:dyDescent="0.25">
      <c r="A1060"/>
      <c r="B1060"/>
      <c r="C1060"/>
      <c r="D1060"/>
      <c r="E1060"/>
      <c r="F1060"/>
      <c r="G1060"/>
      <c r="H1060"/>
      <c r="I1060"/>
      <c r="J1060"/>
      <c r="K1060"/>
      <c r="L1060"/>
    </row>
    <row r="1061" spans="1:12" ht="22.95" customHeight="1" x14ac:dyDescent="0.25">
      <c r="A1061"/>
      <c r="B1061"/>
      <c r="C1061"/>
      <c r="D1061"/>
      <c r="E1061"/>
      <c r="F1061"/>
      <c r="G1061"/>
      <c r="H1061"/>
      <c r="I1061"/>
      <c r="J1061"/>
      <c r="K1061"/>
      <c r="L1061"/>
    </row>
    <row r="1062" spans="1:12" ht="22.95" customHeight="1" x14ac:dyDescent="0.25">
      <c r="A1062"/>
      <c r="B1062"/>
      <c r="C1062"/>
      <c r="D1062"/>
      <c r="E1062"/>
      <c r="F1062"/>
      <c r="G1062"/>
      <c r="H1062"/>
      <c r="I1062"/>
      <c r="J1062"/>
      <c r="K1062"/>
      <c r="L1062"/>
    </row>
    <row r="1063" spans="1:12" ht="22.95" customHeight="1" x14ac:dyDescent="0.25">
      <c r="A1063"/>
      <c r="B1063"/>
      <c r="C1063"/>
      <c r="D1063"/>
      <c r="E1063"/>
      <c r="F1063"/>
      <c r="G1063"/>
      <c r="H1063"/>
      <c r="I1063"/>
      <c r="J1063"/>
      <c r="K1063"/>
      <c r="L1063"/>
    </row>
    <row r="1064" spans="1:12" ht="22.95" customHeight="1" x14ac:dyDescent="0.25">
      <c r="A1064"/>
      <c r="B1064"/>
      <c r="C1064"/>
      <c r="D1064"/>
      <c r="E1064"/>
      <c r="F1064"/>
      <c r="G1064"/>
      <c r="H1064"/>
      <c r="I1064"/>
      <c r="J1064"/>
      <c r="K1064"/>
      <c r="L1064"/>
    </row>
    <row r="1065" spans="1:12" ht="22.95" customHeight="1" x14ac:dyDescent="0.25">
      <c r="A1065"/>
      <c r="B1065"/>
      <c r="C1065"/>
      <c r="D1065"/>
      <c r="E1065"/>
      <c r="F1065"/>
      <c r="G1065"/>
      <c r="H1065"/>
      <c r="I1065"/>
      <c r="J1065"/>
      <c r="K1065"/>
      <c r="L1065"/>
    </row>
    <row r="1066" spans="1:12" ht="22.95" customHeight="1" x14ac:dyDescent="0.25">
      <c r="A1066"/>
      <c r="B1066"/>
      <c r="C1066"/>
      <c r="D1066"/>
      <c r="E1066"/>
      <c r="F1066"/>
      <c r="G1066"/>
      <c r="H1066"/>
      <c r="I1066"/>
      <c r="J1066"/>
      <c r="K1066"/>
      <c r="L1066"/>
    </row>
    <row r="1067" spans="1:12" ht="22.95" customHeight="1" x14ac:dyDescent="0.25">
      <c r="A1067"/>
      <c r="B1067"/>
      <c r="C1067"/>
      <c r="D1067"/>
      <c r="E1067"/>
      <c r="F1067"/>
      <c r="G1067"/>
      <c r="H1067"/>
      <c r="I1067"/>
      <c r="J1067"/>
      <c r="K1067"/>
      <c r="L1067"/>
    </row>
    <row r="1068" spans="1:12" ht="22.95" customHeight="1" x14ac:dyDescent="0.25">
      <c r="A1068"/>
      <c r="B1068"/>
      <c r="C1068"/>
      <c r="D1068"/>
      <c r="E1068"/>
      <c r="F1068"/>
      <c r="G1068"/>
      <c r="H1068"/>
      <c r="I1068"/>
      <c r="J1068"/>
      <c r="K1068"/>
      <c r="L1068"/>
    </row>
    <row r="1069" spans="1:12" ht="22.95" customHeight="1" x14ac:dyDescent="0.25">
      <c r="A1069"/>
      <c r="B1069"/>
      <c r="C1069"/>
      <c r="D1069"/>
      <c r="E1069"/>
      <c r="F1069"/>
      <c r="G1069"/>
      <c r="H1069"/>
      <c r="I1069"/>
      <c r="J1069"/>
      <c r="K1069"/>
      <c r="L1069"/>
    </row>
    <row r="1070" spans="1:12" ht="22.95" customHeight="1" x14ac:dyDescent="0.25">
      <c r="A1070"/>
      <c r="B1070"/>
      <c r="C1070"/>
      <c r="D1070"/>
      <c r="E1070"/>
      <c r="F1070"/>
      <c r="G1070"/>
      <c r="H1070"/>
      <c r="I1070"/>
      <c r="J1070"/>
      <c r="K1070"/>
      <c r="L1070"/>
    </row>
    <row r="1071" spans="1:12" ht="22.95" customHeight="1" x14ac:dyDescent="0.25">
      <c r="A1071"/>
      <c r="B1071"/>
      <c r="C1071"/>
      <c r="D1071"/>
      <c r="E1071"/>
      <c r="F1071"/>
      <c r="G1071"/>
      <c r="H1071"/>
      <c r="I1071"/>
      <c r="J1071"/>
      <c r="K1071"/>
      <c r="L1071"/>
    </row>
    <row r="1072" spans="1:12" ht="22.95" customHeight="1" x14ac:dyDescent="0.25">
      <c r="A1072"/>
      <c r="B1072"/>
      <c r="C1072"/>
      <c r="D1072"/>
      <c r="E1072"/>
      <c r="F1072"/>
      <c r="G1072"/>
      <c r="H1072"/>
      <c r="I1072"/>
      <c r="J1072"/>
      <c r="K1072"/>
      <c r="L1072"/>
    </row>
    <row r="1073" spans="1:12" ht="22.95" customHeight="1" x14ac:dyDescent="0.25">
      <c r="A1073"/>
      <c r="B1073"/>
      <c r="C1073"/>
      <c r="D1073"/>
      <c r="E1073"/>
      <c r="F1073"/>
      <c r="G1073"/>
      <c r="H1073"/>
      <c r="I1073"/>
      <c r="J1073"/>
      <c r="K1073"/>
      <c r="L1073"/>
    </row>
    <row r="1074" spans="1:12" ht="22.95" customHeight="1" x14ac:dyDescent="0.25">
      <c r="A1074"/>
      <c r="B1074"/>
      <c r="C1074"/>
      <c r="D1074"/>
      <c r="E1074"/>
      <c r="F1074"/>
      <c r="G1074"/>
      <c r="H1074"/>
      <c r="I1074"/>
      <c r="J1074"/>
      <c r="K1074"/>
      <c r="L1074"/>
    </row>
    <row r="1075" spans="1:12" ht="22.95" customHeight="1" x14ac:dyDescent="0.25">
      <c r="A1075"/>
      <c r="B1075"/>
      <c r="C1075"/>
      <c r="D1075"/>
      <c r="E1075"/>
      <c r="F1075"/>
      <c r="G1075"/>
      <c r="H1075"/>
      <c r="I1075"/>
      <c r="J1075"/>
      <c r="K1075"/>
      <c r="L1075"/>
    </row>
    <row r="1076" spans="1:12" ht="22.95" customHeight="1" x14ac:dyDescent="0.25">
      <c r="A1076"/>
      <c r="B1076"/>
      <c r="C1076"/>
      <c r="D1076"/>
      <c r="E1076"/>
      <c r="F1076"/>
      <c r="G1076"/>
      <c r="H1076"/>
      <c r="I1076"/>
      <c r="J1076"/>
      <c r="K1076"/>
      <c r="L1076"/>
    </row>
    <row r="1077" spans="1:12" ht="22.95" customHeight="1" x14ac:dyDescent="0.25">
      <c r="A1077"/>
      <c r="B1077"/>
      <c r="C1077"/>
      <c r="D1077"/>
      <c r="E1077"/>
      <c r="F1077"/>
      <c r="G1077"/>
      <c r="H1077"/>
      <c r="I1077"/>
      <c r="J1077"/>
      <c r="K1077"/>
      <c r="L1077"/>
    </row>
    <row r="1078" spans="1:12" ht="22.95" customHeight="1" x14ac:dyDescent="0.25">
      <c r="A1078"/>
      <c r="B1078"/>
      <c r="C1078"/>
      <c r="D1078"/>
      <c r="E1078"/>
      <c r="F1078"/>
      <c r="G1078"/>
      <c r="H1078"/>
      <c r="I1078"/>
      <c r="J1078"/>
      <c r="K1078"/>
      <c r="L1078"/>
    </row>
    <row r="1079" spans="1:12" ht="22.95" customHeight="1" x14ac:dyDescent="0.25">
      <c r="A1079"/>
      <c r="B1079"/>
      <c r="C1079"/>
      <c r="D1079"/>
      <c r="E1079"/>
      <c r="F1079"/>
      <c r="G1079"/>
      <c r="H1079"/>
      <c r="I1079"/>
      <c r="J1079"/>
      <c r="K1079"/>
      <c r="L1079"/>
    </row>
    <row r="1080" spans="1:12" ht="22.95" customHeight="1" x14ac:dyDescent="0.25">
      <c r="A1080"/>
      <c r="B1080"/>
      <c r="C1080"/>
      <c r="D1080"/>
      <c r="E1080"/>
      <c r="F1080"/>
      <c r="G1080"/>
      <c r="H1080"/>
      <c r="I1080"/>
      <c r="J1080"/>
      <c r="K1080"/>
      <c r="L1080"/>
    </row>
    <row r="1081" spans="1:12" ht="22.95" customHeight="1" x14ac:dyDescent="0.25">
      <c r="A1081"/>
      <c r="B1081"/>
      <c r="C1081"/>
      <c r="D1081"/>
      <c r="E1081"/>
      <c r="F1081"/>
      <c r="G1081"/>
      <c r="H1081"/>
      <c r="I1081"/>
      <c r="J1081"/>
      <c r="K1081"/>
      <c r="L1081"/>
    </row>
    <row r="1082" spans="1:12" ht="22.95" customHeight="1" x14ac:dyDescent="0.25">
      <c r="A1082"/>
      <c r="B1082"/>
      <c r="C1082"/>
      <c r="D1082"/>
      <c r="E1082"/>
      <c r="F1082"/>
      <c r="G1082"/>
      <c r="H1082"/>
      <c r="I1082"/>
      <c r="J1082"/>
      <c r="K1082"/>
      <c r="L1082"/>
    </row>
    <row r="1083" spans="1:12" ht="22.95" customHeight="1" x14ac:dyDescent="0.25">
      <c r="A1083"/>
      <c r="B1083"/>
      <c r="C1083"/>
      <c r="D1083"/>
      <c r="E1083"/>
      <c r="F1083"/>
      <c r="G1083"/>
      <c r="H1083"/>
      <c r="I1083"/>
      <c r="J1083"/>
      <c r="K1083"/>
      <c r="L1083"/>
    </row>
    <row r="1084" spans="1:12" ht="22.95" customHeight="1" x14ac:dyDescent="0.25">
      <c r="A1084"/>
      <c r="B1084"/>
      <c r="C1084"/>
      <c r="D1084"/>
      <c r="E1084"/>
      <c r="F1084"/>
      <c r="G1084"/>
      <c r="H1084"/>
      <c r="I1084"/>
      <c r="J1084"/>
      <c r="K1084"/>
      <c r="L1084"/>
    </row>
    <row r="1085" spans="1:12" ht="22.95" customHeight="1" x14ac:dyDescent="0.25">
      <c r="A1085"/>
      <c r="B1085"/>
      <c r="C1085"/>
      <c r="D1085"/>
      <c r="E1085"/>
      <c r="F1085"/>
      <c r="G1085"/>
      <c r="H1085"/>
      <c r="I1085"/>
      <c r="J1085"/>
      <c r="K1085"/>
      <c r="L1085"/>
    </row>
    <row r="1086" spans="1:12" ht="22.95" customHeight="1" x14ac:dyDescent="0.25">
      <c r="A1086"/>
      <c r="B1086"/>
      <c r="C1086"/>
      <c r="D1086"/>
      <c r="E1086"/>
      <c r="F1086"/>
      <c r="G1086"/>
      <c r="H1086"/>
      <c r="I1086"/>
      <c r="J1086"/>
      <c r="K1086"/>
      <c r="L1086"/>
    </row>
    <row r="1087" spans="1:12" ht="22.95" customHeight="1" x14ac:dyDescent="0.25">
      <c r="A1087"/>
      <c r="B1087"/>
      <c r="C1087"/>
      <c r="D1087"/>
      <c r="E1087"/>
      <c r="F1087"/>
      <c r="G1087"/>
      <c r="H1087"/>
      <c r="I1087"/>
      <c r="J1087"/>
      <c r="K1087"/>
      <c r="L1087"/>
    </row>
    <row r="1088" spans="1:12" ht="22.95" customHeight="1" x14ac:dyDescent="0.25">
      <c r="A1088"/>
      <c r="B1088"/>
      <c r="C1088"/>
      <c r="D1088"/>
      <c r="E1088"/>
      <c r="F1088"/>
      <c r="G1088"/>
      <c r="H1088"/>
      <c r="I1088"/>
      <c r="J1088"/>
      <c r="K1088"/>
      <c r="L1088"/>
    </row>
    <row r="1089" spans="1:12" ht="22.95" customHeight="1" x14ac:dyDescent="0.25">
      <c r="A1089"/>
      <c r="B1089"/>
      <c r="C1089"/>
      <c r="D1089"/>
      <c r="E1089"/>
      <c r="F1089"/>
      <c r="G1089"/>
      <c r="H1089"/>
      <c r="I1089"/>
      <c r="J1089"/>
      <c r="K1089"/>
      <c r="L1089"/>
    </row>
    <row r="1090" spans="1:12" ht="22.95" customHeight="1" x14ac:dyDescent="0.25">
      <c r="A1090"/>
      <c r="B1090"/>
      <c r="C1090"/>
      <c r="D1090"/>
      <c r="E1090"/>
      <c r="F1090"/>
      <c r="G1090"/>
      <c r="H1090"/>
      <c r="I1090"/>
      <c r="J1090"/>
      <c r="K1090"/>
      <c r="L1090"/>
    </row>
    <row r="1091" spans="1:12" ht="22.95" customHeight="1" x14ac:dyDescent="0.25">
      <c r="A1091"/>
      <c r="B1091"/>
      <c r="C1091"/>
      <c r="D1091"/>
      <c r="E1091"/>
      <c r="F1091"/>
      <c r="G1091"/>
      <c r="H1091"/>
      <c r="I1091"/>
      <c r="J1091"/>
      <c r="K1091"/>
      <c r="L1091"/>
    </row>
    <row r="1092" spans="1:12" ht="22.95" customHeight="1" x14ac:dyDescent="0.25">
      <c r="A1092"/>
      <c r="B1092"/>
      <c r="C1092"/>
      <c r="D1092"/>
      <c r="E1092"/>
      <c r="F1092"/>
      <c r="G1092"/>
      <c r="H1092"/>
      <c r="I1092"/>
      <c r="J1092"/>
      <c r="K1092"/>
      <c r="L1092"/>
    </row>
    <row r="1093" spans="1:12" ht="22.95" customHeight="1" x14ac:dyDescent="0.25">
      <c r="A1093"/>
      <c r="B1093"/>
      <c r="C1093"/>
      <c r="D1093"/>
      <c r="E1093"/>
      <c r="F1093"/>
      <c r="G1093"/>
      <c r="H1093"/>
      <c r="I1093"/>
      <c r="J1093"/>
      <c r="K1093"/>
      <c r="L1093"/>
    </row>
    <row r="1094" spans="1:12" ht="22.95" customHeight="1" x14ac:dyDescent="0.25">
      <c r="A1094"/>
      <c r="B1094"/>
      <c r="C1094"/>
      <c r="D1094"/>
      <c r="E1094"/>
      <c r="F1094"/>
      <c r="G1094"/>
      <c r="H1094"/>
      <c r="I1094"/>
      <c r="J1094"/>
      <c r="K1094"/>
      <c r="L1094"/>
    </row>
    <row r="1095" spans="1:12" ht="22.95" customHeight="1" x14ac:dyDescent="0.25">
      <c r="A1095"/>
      <c r="B1095"/>
      <c r="C1095"/>
      <c r="D1095"/>
      <c r="E1095"/>
      <c r="F1095"/>
      <c r="G1095"/>
      <c r="H1095"/>
      <c r="I1095"/>
      <c r="J1095"/>
      <c r="K1095"/>
      <c r="L1095"/>
    </row>
    <row r="1096" spans="1:12" ht="22.95" customHeight="1" x14ac:dyDescent="0.25">
      <c r="A1096"/>
      <c r="B1096"/>
      <c r="C1096"/>
      <c r="D1096"/>
      <c r="E1096"/>
      <c r="F1096"/>
      <c r="G1096"/>
      <c r="H1096"/>
      <c r="I1096"/>
      <c r="J1096"/>
      <c r="K1096"/>
      <c r="L1096"/>
    </row>
    <row r="1097" spans="1:12" ht="22.95" customHeight="1" x14ac:dyDescent="0.25">
      <c r="A1097"/>
      <c r="B1097"/>
      <c r="C1097"/>
      <c r="D1097"/>
      <c r="E1097"/>
      <c r="F1097"/>
      <c r="G1097"/>
      <c r="H1097"/>
      <c r="I1097"/>
      <c r="J1097"/>
      <c r="K1097"/>
      <c r="L1097"/>
    </row>
    <row r="1098" spans="1:12" ht="22.95" customHeight="1" x14ac:dyDescent="0.25">
      <c r="A1098"/>
      <c r="B1098"/>
      <c r="C1098"/>
      <c r="D1098"/>
      <c r="E1098"/>
      <c r="F1098"/>
      <c r="G1098"/>
      <c r="H1098"/>
      <c r="I1098"/>
      <c r="J1098"/>
      <c r="K1098"/>
      <c r="L1098"/>
    </row>
    <row r="1099" spans="1:12" ht="22.95" customHeight="1" x14ac:dyDescent="0.25">
      <c r="A1099"/>
      <c r="B1099"/>
      <c r="C1099"/>
      <c r="D1099"/>
      <c r="E1099"/>
      <c r="F1099"/>
      <c r="G1099"/>
      <c r="H1099"/>
      <c r="I1099"/>
      <c r="J1099"/>
      <c r="K1099"/>
      <c r="L1099"/>
    </row>
    <row r="1100" spans="1:12" ht="22.95" customHeight="1" x14ac:dyDescent="0.25">
      <c r="A1100"/>
      <c r="B1100"/>
      <c r="C1100"/>
      <c r="D1100"/>
      <c r="E1100"/>
      <c r="F1100"/>
      <c r="G1100"/>
      <c r="H1100"/>
      <c r="I1100"/>
      <c r="J1100"/>
      <c r="K1100"/>
      <c r="L1100"/>
    </row>
    <row r="1101" spans="1:12" ht="22.95" customHeight="1" x14ac:dyDescent="0.25">
      <c r="A1101"/>
      <c r="B1101"/>
      <c r="C1101"/>
      <c r="D1101"/>
      <c r="E1101"/>
      <c r="F1101"/>
      <c r="G1101"/>
      <c r="H1101"/>
      <c r="I1101"/>
      <c r="J1101"/>
      <c r="K1101"/>
      <c r="L1101"/>
    </row>
    <row r="1102" spans="1:12" ht="22.95" customHeight="1" x14ac:dyDescent="0.25">
      <c r="A1102"/>
      <c r="B1102"/>
      <c r="C1102"/>
      <c r="D1102"/>
      <c r="E1102"/>
      <c r="F1102"/>
      <c r="G1102"/>
      <c r="H1102"/>
      <c r="I1102"/>
      <c r="J1102"/>
      <c r="K1102"/>
      <c r="L1102"/>
    </row>
    <row r="1103" spans="1:12" ht="22.95" customHeight="1" x14ac:dyDescent="0.25">
      <c r="A1103"/>
      <c r="B1103"/>
      <c r="C1103"/>
      <c r="D1103"/>
      <c r="E1103"/>
      <c r="F1103"/>
      <c r="G1103"/>
      <c r="H1103"/>
      <c r="I1103"/>
      <c r="J1103"/>
      <c r="K1103"/>
      <c r="L1103"/>
    </row>
    <row r="1104" spans="1:12" ht="22.95" customHeight="1" x14ac:dyDescent="0.25">
      <c r="A1104"/>
      <c r="B1104"/>
      <c r="C1104"/>
      <c r="D1104"/>
      <c r="E1104"/>
      <c r="F1104"/>
      <c r="G1104"/>
      <c r="H1104"/>
      <c r="I1104"/>
      <c r="J1104"/>
      <c r="K1104"/>
      <c r="L1104"/>
    </row>
    <row r="1105" spans="1:12" ht="22.95" customHeight="1" x14ac:dyDescent="0.25">
      <c r="A1105"/>
      <c r="B1105"/>
      <c r="C1105"/>
      <c r="D1105"/>
      <c r="E1105"/>
      <c r="F1105"/>
      <c r="G1105"/>
      <c r="H1105"/>
      <c r="I1105"/>
      <c r="J1105"/>
      <c r="K1105"/>
      <c r="L1105"/>
    </row>
    <row r="1106" spans="1:12" ht="22.95" customHeight="1" x14ac:dyDescent="0.25">
      <c r="A1106"/>
      <c r="B1106"/>
      <c r="C1106"/>
      <c r="D1106"/>
      <c r="E1106"/>
      <c r="F1106"/>
      <c r="G1106"/>
      <c r="H1106"/>
      <c r="I1106"/>
      <c r="J1106"/>
      <c r="K1106"/>
      <c r="L1106"/>
    </row>
    <row r="1107" spans="1:12" ht="21" customHeight="1" x14ac:dyDescent="0.25">
      <c r="A1107"/>
      <c r="B1107"/>
      <c r="C1107"/>
      <c r="D1107"/>
      <c r="E1107"/>
      <c r="F1107"/>
      <c r="G1107"/>
      <c r="H1107"/>
      <c r="I1107"/>
      <c r="J1107"/>
      <c r="K1107"/>
      <c r="L1107"/>
    </row>
    <row r="1108" spans="1:12" ht="21" customHeight="1" x14ac:dyDescent="0.25">
      <c r="A1108"/>
      <c r="B1108"/>
      <c r="C1108"/>
      <c r="D1108"/>
      <c r="E1108"/>
      <c r="F1108"/>
      <c r="G1108"/>
      <c r="H1108"/>
      <c r="I1108"/>
      <c r="J1108"/>
      <c r="K1108"/>
      <c r="L1108"/>
    </row>
    <row r="1109" spans="1:12" ht="100.2" customHeight="1" x14ac:dyDescent="0.25">
      <c r="A1109"/>
      <c r="B1109"/>
      <c r="C1109"/>
      <c r="D1109"/>
      <c r="E1109"/>
      <c r="F1109"/>
      <c r="G1109"/>
      <c r="H1109"/>
      <c r="I1109"/>
      <c r="J1109"/>
      <c r="K1109"/>
      <c r="L1109"/>
    </row>
    <row r="1110" spans="1:12" ht="19.95" customHeight="1" x14ac:dyDescent="0.25">
      <c r="A1110"/>
      <c r="B1110"/>
      <c r="C1110"/>
      <c r="D1110"/>
      <c r="E1110"/>
      <c r="F1110"/>
      <c r="G1110"/>
      <c r="H1110"/>
      <c r="I1110"/>
      <c r="J1110"/>
      <c r="K1110"/>
      <c r="L1110"/>
    </row>
    <row r="1111" spans="1:12" ht="22.95" customHeight="1" x14ac:dyDescent="0.25">
      <c r="A1111"/>
      <c r="B1111"/>
      <c r="C1111"/>
      <c r="D1111"/>
      <c r="E1111"/>
      <c r="F1111"/>
      <c r="G1111"/>
      <c r="H1111"/>
      <c r="I1111"/>
      <c r="J1111"/>
      <c r="K1111"/>
      <c r="L1111"/>
    </row>
    <row r="1112" spans="1:12" ht="22.95" customHeight="1" x14ac:dyDescent="0.25">
      <c r="A1112"/>
      <c r="B1112"/>
      <c r="C1112"/>
      <c r="D1112"/>
      <c r="E1112"/>
      <c r="F1112"/>
      <c r="G1112"/>
      <c r="H1112"/>
      <c r="I1112"/>
      <c r="J1112"/>
      <c r="K1112"/>
      <c r="L1112"/>
    </row>
    <row r="1113" spans="1:12" ht="22.95" customHeight="1" x14ac:dyDescent="0.25">
      <c r="A1113"/>
      <c r="B1113"/>
      <c r="C1113"/>
      <c r="D1113"/>
      <c r="E1113"/>
      <c r="F1113"/>
      <c r="G1113"/>
      <c r="H1113"/>
      <c r="I1113"/>
      <c r="J1113"/>
      <c r="K1113"/>
      <c r="L1113"/>
    </row>
    <row r="1114" spans="1:12" ht="22.95" customHeight="1" x14ac:dyDescent="0.25">
      <c r="A1114"/>
      <c r="B1114"/>
      <c r="C1114"/>
      <c r="D1114"/>
      <c r="E1114"/>
      <c r="F1114"/>
      <c r="G1114"/>
      <c r="H1114"/>
      <c r="I1114"/>
      <c r="J1114"/>
      <c r="K1114"/>
      <c r="L1114"/>
    </row>
    <row r="1115" spans="1:12" ht="22.95" customHeight="1" x14ac:dyDescent="0.25">
      <c r="A1115"/>
      <c r="B1115"/>
      <c r="C1115"/>
      <c r="D1115"/>
      <c r="E1115"/>
      <c r="F1115"/>
      <c r="G1115"/>
      <c r="H1115"/>
      <c r="I1115"/>
      <c r="J1115"/>
      <c r="K1115"/>
      <c r="L1115"/>
    </row>
    <row r="1116" spans="1:12" ht="22.95" customHeight="1" x14ac:dyDescent="0.25">
      <c r="A1116"/>
      <c r="B1116"/>
      <c r="C1116"/>
      <c r="D1116"/>
      <c r="E1116"/>
      <c r="F1116"/>
      <c r="G1116"/>
      <c r="H1116"/>
      <c r="I1116"/>
      <c r="J1116"/>
      <c r="K1116"/>
      <c r="L1116"/>
    </row>
    <row r="1117" spans="1:12" ht="22.95" customHeight="1" x14ac:dyDescent="0.25">
      <c r="A1117"/>
      <c r="B1117"/>
      <c r="C1117"/>
      <c r="D1117"/>
      <c r="E1117"/>
      <c r="F1117"/>
      <c r="G1117"/>
      <c r="H1117"/>
      <c r="I1117"/>
      <c r="J1117"/>
      <c r="K1117"/>
      <c r="L1117"/>
    </row>
    <row r="1118" spans="1:12" ht="22.95" customHeight="1" x14ac:dyDescent="0.25">
      <c r="A1118"/>
      <c r="B1118"/>
      <c r="C1118"/>
      <c r="D1118"/>
      <c r="E1118"/>
      <c r="F1118"/>
      <c r="G1118"/>
      <c r="H1118"/>
      <c r="I1118"/>
      <c r="J1118"/>
      <c r="K1118"/>
      <c r="L1118"/>
    </row>
    <row r="1119" spans="1:12" ht="22.95" customHeight="1" x14ac:dyDescent="0.25">
      <c r="A1119"/>
      <c r="B1119"/>
      <c r="C1119"/>
      <c r="D1119"/>
      <c r="E1119"/>
      <c r="F1119"/>
      <c r="G1119"/>
      <c r="H1119"/>
      <c r="I1119"/>
      <c r="J1119"/>
      <c r="K1119"/>
      <c r="L1119"/>
    </row>
    <row r="1120" spans="1:12" ht="22.95" customHeight="1" x14ac:dyDescent="0.25">
      <c r="A1120"/>
      <c r="B1120"/>
      <c r="C1120"/>
      <c r="D1120"/>
      <c r="E1120"/>
      <c r="F1120"/>
      <c r="G1120"/>
      <c r="H1120"/>
      <c r="I1120"/>
      <c r="J1120"/>
      <c r="K1120"/>
      <c r="L1120"/>
    </row>
    <row r="1121" spans="1:12" ht="22.95" customHeight="1" x14ac:dyDescent="0.25">
      <c r="A1121"/>
      <c r="B1121"/>
      <c r="C1121"/>
      <c r="D1121"/>
      <c r="E1121"/>
      <c r="F1121"/>
      <c r="G1121"/>
      <c r="H1121"/>
      <c r="I1121"/>
      <c r="J1121"/>
      <c r="K1121"/>
      <c r="L1121"/>
    </row>
    <row r="1122" spans="1:12" ht="22.95" customHeight="1" x14ac:dyDescent="0.25">
      <c r="A1122"/>
      <c r="B1122"/>
      <c r="C1122"/>
      <c r="D1122"/>
      <c r="E1122"/>
      <c r="F1122"/>
      <c r="G1122"/>
      <c r="H1122"/>
      <c r="I1122"/>
      <c r="J1122"/>
      <c r="K1122"/>
      <c r="L1122"/>
    </row>
    <row r="1123" spans="1:12" ht="22.95" customHeight="1" x14ac:dyDescent="0.25">
      <c r="A1123"/>
      <c r="B1123"/>
      <c r="C1123"/>
      <c r="D1123"/>
      <c r="E1123"/>
      <c r="F1123"/>
      <c r="G1123"/>
      <c r="H1123"/>
      <c r="I1123"/>
      <c r="J1123"/>
      <c r="K1123"/>
      <c r="L1123"/>
    </row>
    <row r="1124" spans="1:12" ht="22.95" customHeight="1" x14ac:dyDescent="0.25">
      <c r="A1124"/>
      <c r="B1124"/>
      <c r="C1124"/>
      <c r="D1124"/>
      <c r="E1124"/>
      <c r="F1124"/>
      <c r="G1124"/>
      <c r="H1124"/>
      <c r="I1124"/>
      <c r="J1124"/>
      <c r="K1124"/>
      <c r="L1124"/>
    </row>
    <row r="1125" spans="1:12" ht="22.95" customHeight="1" x14ac:dyDescent="0.25">
      <c r="A1125"/>
      <c r="B1125"/>
      <c r="C1125"/>
      <c r="D1125"/>
      <c r="E1125"/>
      <c r="F1125"/>
      <c r="G1125"/>
      <c r="H1125"/>
      <c r="I1125"/>
      <c r="J1125"/>
      <c r="K1125"/>
      <c r="L1125"/>
    </row>
    <row r="1126" spans="1:12" ht="22.95" customHeight="1" x14ac:dyDescent="0.25">
      <c r="A1126"/>
      <c r="B1126"/>
      <c r="C1126"/>
      <c r="D1126"/>
      <c r="E1126"/>
      <c r="F1126"/>
      <c r="G1126"/>
      <c r="H1126"/>
      <c r="I1126"/>
      <c r="J1126"/>
      <c r="K1126"/>
      <c r="L1126"/>
    </row>
    <row r="1127" spans="1:12" ht="22.95" customHeight="1" x14ac:dyDescent="0.25">
      <c r="A1127"/>
      <c r="B1127"/>
      <c r="C1127"/>
      <c r="D1127"/>
      <c r="E1127"/>
      <c r="F1127"/>
      <c r="G1127"/>
      <c r="H1127"/>
      <c r="I1127"/>
      <c r="J1127"/>
      <c r="K1127"/>
      <c r="L1127"/>
    </row>
    <row r="1128" spans="1:12" ht="22.95" customHeight="1" x14ac:dyDescent="0.25">
      <c r="A1128"/>
      <c r="B1128"/>
      <c r="C1128"/>
      <c r="D1128"/>
      <c r="E1128"/>
      <c r="F1128"/>
      <c r="G1128"/>
      <c r="H1128"/>
      <c r="I1128"/>
      <c r="J1128"/>
      <c r="K1128"/>
      <c r="L1128"/>
    </row>
    <row r="1129" spans="1:12" ht="22.95" customHeight="1" x14ac:dyDescent="0.25">
      <c r="A1129"/>
      <c r="B1129"/>
      <c r="C1129"/>
      <c r="D1129"/>
      <c r="E1129"/>
      <c r="F1129"/>
      <c r="G1129"/>
      <c r="H1129"/>
      <c r="I1129"/>
      <c r="J1129"/>
      <c r="K1129"/>
      <c r="L1129"/>
    </row>
    <row r="1130" spans="1:12" ht="22.95" customHeight="1" x14ac:dyDescent="0.25">
      <c r="A1130"/>
      <c r="B1130"/>
      <c r="C1130"/>
      <c r="D1130"/>
      <c r="E1130"/>
      <c r="F1130"/>
      <c r="G1130"/>
      <c r="H1130"/>
      <c r="I1130"/>
      <c r="J1130"/>
      <c r="K1130"/>
      <c r="L1130"/>
    </row>
    <row r="1131" spans="1:12" ht="22.95" customHeight="1" x14ac:dyDescent="0.25">
      <c r="A1131"/>
      <c r="B1131"/>
      <c r="C1131"/>
      <c r="D1131"/>
      <c r="E1131"/>
      <c r="F1131"/>
      <c r="G1131"/>
      <c r="H1131"/>
      <c r="I1131"/>
      <c r="J1131"/>
      <c r="K1131"/>
      <c r="L1131"/>
    </row>
    <row r="1132" spans="1:12" ht="22.95" customHeight="1" x14ac:dyDescent="0.25">
      <c r="A1132"/>
      <c r="B1132"/>
      <c r="C1132"/>
      <c r="D1132"/>
      <c r="E1132"/>
      <c r="F1132"/>
      <c r="G1132"/>
      <c r="H1132"/>
      <c r="I1132"/>
      <c r="J1132"/>
      <c r="K1132"/>
      <c r="L1132"/>
    </row>
    <row r="1133" spans="1:12" ht="22.95" customHeight="1" x14ac:dyDescent="0.25">
      <c r="A1133"/>
      <c r="B1133"/>
      <c r="C1133"/>
      <c r="D1133"/>
      <c r="E1133"/>
      <c r="F1133"/>
      <c r="G1133"/>
      <c r="H1133"/>
      <c r="I1133"/>
      <c r="J1133"/>
      <c r="K1133"/>
      <c r="L1133"/>
    </row>
    <row r="1134" spans="1:12" ht="22.95" customHeight="1" x14ac:dyDescent="0.25">
      <c r="A1134"/>
      <c r="B1134"/>
      <c r="C1134"/>
      <c r="D1134"/>
      <c r="E1134"/>
      <c r="F1134"/>
      <c r="G1134"/>
      <c r="H1134"/>
      <c r="I1134"/>
      <c r="J1134"/>
      <c r="K1134"/>
      <c r="L1134"/>
    </row>
    <row r="1135" spans="1:12" ht="22.95" customHeight="1" x14ac:dyDescent="0.25">
      <c r="A1135"/>
      <c r="B1135"/>
      <c r="C1135"/>
      <c r="D1135"/>
      <c r="E1135"/>
      <c r="F1135"/>
      <c r="G1135"/>
      <c r="H1135"/>
      <c r="I1135"/>
      <c r="J1135"/>
      <c r="K1135"/>
      <c r="L1135"/>
    </row>
    <row r="1136" spans="1:12" ht="22.95" customHeight="1" x14ac:dyDescent="0.25">
      <c r="A1136"/>
      <c r="B1136"/>
      <c r="C1136"/>
      <c r="D1136"/>
      <c r="E1136"/>
      <c r="F1136"/>
      <c r="G1136"/>
      <c r="H1136"/>
      <c r="I1136"/>
      <c r="J1136"/>
      <c r="K1136"/>
      <c r="L1136"/>
    </row>
    <row r="1137" spans="1:12" ht="22.95" customHeight="1" x14ac:dyDescent="0.25">
      <c r="A1137"/>
      <c r="B1137"/>
      <c r="C1137"/>
      <c r="D1137"/>
      <c r="E1137"/>
      <c r="F1137"/>
      <c r="G1137"/>
      <c r="H1137"/>
      <c r="I1137"/>
      <c r="J1137"/>
      <c r="K1137"/>
      <c r="L1137"/>
    </row>
    <row r="1138" spans="1:12" ht="22.95" customHeight="1" x14ac:dyDescent="0.25">
      <c r="A1138"/>
      <c r="B1138"/>
      <c r="C1138"/>
      <c r="D1138"/>
      <c r="E1138"/>
      <c r="F1138"/>
      <c r="G1138"/>
      <c r="H1138"/>
      <c r="I1138"/>
      <c r="J1138"/>
      <c r="K1138"/>
      <c r="L1138"/>
    </row>
    <row r="1139" spans="1:12" ht="22.95" customHeight="1" x14ac:dyDescent="0.25">
      <c r="A1139"/>
      <c r="B1139"/>
      <c r="C1139"/>
      <c r="D1139"/>
      <c r="E1139"/>
      <c r="F1139"/>
      <c r="G1139"/>
      <c r="H1139"/>
      <c r="I1139"/>
      <c r="J1139"/>
      <c r="K1139"/>
      <c r="L1139"/>
    </row>
    <row r="1140" spans="1:12" ht="22.95" customHeight="1" x14ac:dyDescent="0.25">
      <c r="A1140"/>
      <c r="B1140"/>
      <c r="C1140"/>
      <c r="D1140"/>
      <c r="E1140"/>
      <c r="F1140"/>
      <c r="G1140"/>
      <c r="H1140"/>
      <c r="I1140"/>
      <c r="J1140"/>
      <c r="K1140"/>
      <c r="L1140"/>
    </row>
    <row r="1141" spans="1:12" ht="22.95" customHeight="1" x14ac:dyDescent="0.25">
      <c r="A1141"/>
      <c r="B1141"/>
      <c r="C1141"/>
      <c r="D1141"/>
      <c r="E1141"/>
      <c r="F1141"/>
      <c r="G1141"/>
      <c r="H1141"/>
      <c r="I1141"/>
      <c r="J1141"/>
      <c r="K1141"/>
      <c r="L1141"/>
    </row>
    <row r="1142" spans="1:12" ht="22.95" customHeight="1" x14ac:dyDescent="0.25">
      <c r="A1142"/>
      <c r="B1142"/>
      <c r="C1142"/>
      <c r="D1142"/>
      <c r="E1142"/>
      <c r="F1142"/>
      <c r="G1142"/>
      <c r="H1142"/>
      <c r="I1142"/>
      <c r="J1142"/>
      <c r="K1142"/>
      <c r="L1142"/>
    </row>
    <row r="1143" spans="1:12" ht="22.95" customHeight="1" x14ac:dyDescent="0.25">
      <c r="A1143"/>
      <c r="B1143"/>
      <c r="C1143"/>
      <c r="D1143"/>
      <c r="E1143"/>
      <c r="F1143"/>
      <c r="G1143"/>
      <c r="H1143"/>
      <c r="I1143"/>
      <c r="J1143"/>
      <c r="K1143"/>
      <c r="L1143"/>
    </row>
    <row r="1144" spans="1:12" ht="22.95" customHeight="1" x14ac:dyDescent="0.25">
      <c r="A1144"/>
      <c r="B1144"/>
      <c r="C1144"/>
      <c r="D1144"/>
      <c r="E1144"/>
      <c r="F1144"/>
      <c r="G1144"/>
      <c r="H1144"/>
      <c r="I1144"/>
      <c r="J1144"/>
      <c r="K1144"/>
      <c r="L1144"/>
    </row>
    <row r="1145" spans="1:12" ht="22.95" customHeight="1" x14ac:dyDescent="0.25">
      <c r="A1145"/>
      <c r="B1145"/>
      <c r="C1145"/>
      <c r="D1145"/>
      <c r="E1145"/>
      <c r="F1145"/>
      <c r="G1145"/>
      <c r="H1145"/>
      <c r="I1145"/>
      <c r="J1145"/>
      <c r="K1145"/>
      <c r="L1145"/>
    </row>
    <row r="1146" spans="1:12" ht="22.95" customHeight="1" x14ac:dyDescent="0.25">
      <c r="A1146"/>
      <c r="B1146"/>
      <c r="C1146"/>
      <c r="D1146"/>
      <c r="E1146"/>
      <c r="F1146"/>
      <c r="G1146"/>
      <c r="H1146"/>
      <c r="I1146"/>
      <c r="J1146"/>
      <c r="K1146"/>
      <c r="L1146"/>
    </row>
    <row r="1147" spans="1:12" ht="22.95" customHeight="1" x14ac:dyDescent="0.25">
      <c r="A1147"/>
      <c r="B1147"/>
      <c r="C1147"/>
      <c r="D1147"/>
      <c r="E1147"/>
      <c r="F1147"/>
      <c r="G1147"/>
      <c r="H1147"/>
      <c r="I1147"/>
      <c r="J1147"/>
      <c r="K1147"/>
      <c r="L1147"/>
    </row>
    <row r="1148" spans="1:12" ht="22.95" customHeight="1" x14ac:dyDescent="0.25">
      <c r="A1148"/>
      <c r="B1148"/>
      <c r="C1148"/>
      <c r="D1148"/>
      <c r="E1148"/>
      <c r="F1148"/>
      <c r="G1148"/>
      <c r="H1148"/>
      <c r="I1148"/>
      <c r="J1148"/>
      <c r="K1148"/>
      <c r="L1148"/>
    </row>
    <row r="1149" spans="1:12" ht="22.95" customHeight="1" x14ac:dyDescent="0.25">
      <c r="A1149"/>
      <c r="B1149"/>
      <c r="C1149"/>
      <c r="D1149"/>
      <c r="E1149"/>
      <c r="F1149"/>
      <c r="G1149"/>
      <c r="H1149"/>
      <c r="I1149"/>
      <c r="J1149"/>
      <c r="K1149"/>
      <c r="L1149"/>
    </row>
    <row r="1150" spans="1:12" ht="22.95" customHeight="1" x14ac:dyDescent="0.25">
      <c r="A1150"/>
      <c r="B1150"/>
      <c r="C1150"/>
      <c r="D1150"/>
      <c r="E1150"/>
      <c r="F1150"/>
      <c r="G1150"/>
      <c r="H1150"/>
      <c r="I1150"/>
      <c r="J1150"/>
      <c r="K1150"/>
      <c r="L1150"/>
    </row>
    <row r="1151" spans="1:12" ht="22.95" customHeight="1" x14ac:dyDescent="0.25">
      <c r="A1151"/>
      <c r="B1151"/>
      <c r="C1151"/>
      <c r="D1151"/>
      <c r="E1151"/>
      <c r="F1151"/>
      <c r="G1151"/>
      <c r="H1151"/>
      <c r="I1151"/>
      <c r="J1151"/>
      <c r="K1151"/>
      <c r="L1151"/>
    </row>
    <row r="1152" spans="1:12" ht="22.95" customHeight="1" x14ac:dyDescent="0.25">
      <c r="A1152"/>
      <c r="B1152"/>
      <c r="C1152"/>
      <c r="D1152"/>
      <c r="E1152"/>
      <c r="F1152"/>
      <c r="G1152"/>
      <c r="H1152"/>
      <c r="I1152"/>
      <c r="J1152"/>
      <c r="K1152"/>
      <c r="L1152"/>
    </row>
    <row r="1153" spans="1:12" ht="22.95" customHeight="1" x14ac:dyDescent="0.25">
      <c r="A1153"/>
      <c r="B1153"/>
      <c r="C1153"/>
      <c r="D1153"/>
      <c r="E1153"/>
      <c r="F1153"/>
      <c r="G1153"/>
      <c r="H1153"/>
      <c r="I1153"/>
      <c r="J1153"/>
      <c r="K1153"/>
      <c r="L1153"/>
    </row>
    <row r="1154" spans="1:12" ht="22.95" customHeight="1" x14ac:dyDescent="0.25">
      <c r="A1154"/>
      <c r="B1154"/>
      <c r="C1154"/>
      <c r="D1154"/>
      <c r="E1154"/>
      <c r="F1154"/>
      <c r="G1154"/>
      <c r="H1154"/>
      <c r="I1154"/>
      <c r="J1154"/>
      <c r="K1154"/>
      <c r="L1154"/>
    </row>
    <row r="1155" spans="1:12" ht="22.95" customHeight="1" x14ac:dyDescent="0.25">
      <c r="A1155"/>
      <c r="B1155"/>
      <c r="C1155"/>
      <c r="D1155"/>
      <c r="E1155"/>
      <c r="F1155"/>
      <c r="G1155"/>
      <c r="H1155"/>
      <c r="I1155"/>
      <c r="J1155"/>
      <c r="K1155"/>
      <c r="L1155"/>
    </row>
    <row r="1156" spans="1:12" ht="22.95" customHeight="1" x14ac:dyDescent="0.25">
      <c r="A1156"/>
      <c r="B1156"/>
      <c r="C1156"/>
      <c r="D1156"/>
      <c r="E1156"/>
      <c r="F1156"/>
      <c r="G1156"/>
      <c r="H1156"/>
      <c r="I1156"/>
      <c r="J1156"/>
      <c r="K1156"/>
      <c r="L1156"/>
    </row>
    <row r="1157" spans="1:12" ht="22.95" customHeight="1" x14ac:dyDescent="0.25">
      <c r="A1157"/>
      <c r="B1157"/>
      <c r="C1157"/>
      <c r="D1157"/>
      <c r="E1157"/>
      <c r="F1157"/>
      <c r="G1157"/>
      <c r="H1157"/>
      <c r="I1157"/>
      <c r="J1157"/>
      <c r="K1157"/>
      <c r="L1157"/>
    </row>
    <row r="1158" spans="1:12" ht="22.95" customHeight="1" x14ac:dyDescent="0.25">
      <c r="A1158"/>
      <c r="B1158"/>
      <c r="C1158"/>
      <c r="D1158"/>
      <c r="E1158"/>
      <c r="F1158"/>
      <c r="G1158"/>
      <c r="H1158"/>
      <c r="I1158"/>
      <c r="J1158"/>
      <c r="K1158"/>
      <c r="L1158"/>
    </row>
    <row r="1159" spans="1:12" ht="22.95" customHeight="1" x14ac:dyDescent="0.25">
      <c r="A1159"/>
      <c r="B1159"/>
      <c r="C1159"/>
      <c r="D1159"/>
      <c r="E1159"/>
      <c r="F1159"/>
      <c r="G1159"/>
      <c r="H1159"/>
      <c r="I1159"/>
      <c r="J1159"/>
      <c r="K1159"/>
      <c r="L1159"/>
    </row>
    <row r="1160" spans="1:12" ht="22.95" customHeight="1" x14ac:dyDescent="0.25">
      <c r="A1160"/>
      <c r="B1160"/>
      <c r="C1160"/>
      <c r="D1160"/>
      <c r="E1160"/>
      <c r="F1160"/>
      <c r="G1160"/>
      <c r="H1160"/>
      <c r="I1160"/>
      <c r="J1160"/>
      <c r="K1160"/>
      <c r="L1160"/>
    </row>
    <row r="1161" spans="1:12" ht="22.95" customHeight="1" x14ac:dyDescent="0.25">
      <c r="A1161"/>
      <c r="B1161"/>
      <c r="C1161"/>
      <c r="D1161"/>
      <c r="E1161"/>
      <c r="F1161"/>
      <c r="G1161"/>
      <c r="H1161"/>
      <c r="I1161"/>
      <c r="J1161"/>
      <c r="K1161"/>
      <c r="L1161"/>
    </row>
    <row r="1162" spans="1:12" ht="22.95" customHeight="1" x14ac:dyDescent="0.25">
      <c r="A1162"/>
      <c r="B1162"/>
      <c r="C1162"/>
      <c r="D1162"/>
      <c r="E1162"/>
      <c r="F1162"/>
      <c r="G1162"/>
      <c r="H1162"/>
      <c r="I1162"/>
      <c r="J1162"/>
      <c r="K1162"/>
      <c r="L1162"/>
    </row>
    <row r="1163" spans="1:12" ht="22.95" customHeight="1" x14ac:dyDescent="0.25">
      <c r="A1163"/>
      <c r="B1163"/>
      <c r="C1163"/>
      <c r="D1163"/>
      <c r="E1163"/>
      <c r="F1163"/>
      <c r="G1163"/>
      <c r="H1163"/>
      <c r="I1163"/>
      <c r="J1163"/>
      <c r="K1163"/>
      <c r="L1163"/>
    </row>
    <row r="1164" spans="1:12" ht="22.95" customHeight="1" x14ac:dyDescent="0.25">
      <c r="A1164"/>
      <c r="B1164"/>
      <c r="C1164"/>
      <c r="D1164"/>
      <c r="E1164"/>
      <c r="F1164"/>
      <c r="G1164"/>
      <c r="H1164"/>
      <c r="I1164"/>
      <c r="J1164"/>
      <c r="K1164"/>
      <c r="L1164"/>
    </row>
    <row r="1165" spans="1:12" ht="22.95" customHeight="1" x14ac:dyDescent="0.25">
      <c r="A1165"/>
      <c r="B1165"/>
      <c r="C1165"/>
      <c r="D1165"/>
      <c r="E1165"/>
      <c r="F1165"/>
      <c r="G1165"/>
      <c r="H1165"/>
      <c r="I1165"/>
      <c r="J1165"/>
      <c r="K1165"/>
      <c r="L1165"/>
    </row>
    <row r="1166" spans="1:12" ht="22.95" customHeight="1" x14ac:dyDescent="0.25">
      <c r="A1166"/>
      <c r="B1166"/>
      <c r="C1166"/>
      <c r="D1166"/>
      <c r="E1166"/>
      <c r="F1166"/>
      <c r="G1166"/>
      <c r="H1166"/>
      <c r="I1166"/>
      <c r="J1166"/>
      <c r="K1166"/>
      <c r="L1166"/>
    </row>
    <row r="1167" spans="1:12" ht="22.95" customHeight="1" x14ac:dyDescent="0.25">
      <c r="A1167"/>
      <c r="B1167"/>
      <c r="C1167"/>
      <c r="D1167"/>
      <c r="E1167"/>
      <c r="F1167"/>
      <c r="G1167"/>
      <c r="H1167"/>
      <c r="I1167"/>
      <c r="J1167"/>
      <c r="K1167"/>
      <c r="L1167"/>
    </row>
    <row r="1168" spans="1:12" ht="22.95" customHeight="1" x14ac:dyDescent="0.25">
      <c r="A1168"/>
      <c r="B1168"/>
      <c r="C1168"/>
      <c r="D1168"/>
      <c r="E1168"/>
      <c r="F1168"/>
      <c r="G1168"/>
      <c r="H1168"/>
      <c r="I1168"/>
      <c r="J1168"/>
      <c r="K1168"/>
      <c r="L1168"/>
    </row>
    <row r="1169" spans="1:12" ht="22.95" customHeight="1" x14ac:dyDescent="0.25">
      <c r="A1169"/>
      <c r="B1169"/>
      <c r="C1169"/>
      <c r="D1169"/>
      <c r="E1169"/>
      <c r="F1169"/>
      <c r="G1169"/>
      <c r="H1169"/>
      <c r="I1169"/>
      <c r="J1169"/>
      <c r="K1169"/>
      <c r="L1169"/>
    </row>
    <row r="1170" spans="1:12" ht="22.95" customHeight="1" x14ac:dyDescent="0.25">
      <c r="A1170"/>
      <c r="B1170"/>
      <c r="C1170"/>
      <c r="D1170"/>
      <c r="E1170"/>
      <c r="F1170"/>
      <c r="G1170"/>
      <c r="H1170"/>
      <c r="I1170"/>
      <c r="J1170"/>
      <c r="K1170"/>
      <c r="L1170"/>
    </row>
    <row r="1171" spans="1:12" ht="22.95" customHeight="1" x14ac:dyDescent="0.25">
      <c r="A1171"/>
      <c r="B1171"/>
      <c r="C1171"/>
      <c r="D1171"/>
      <c r="E1171"/>
      <c r="F1171"/>
      <c r="G1171"/>
      <c r="H1171"/>
      <c r="I1171"/>
      <c r="J1171"/>
      <c r="K1171"/>
      <c r="L1171"/>
    </row>
    <row r="1172" spans="1:12" ht="21" customHeight="1" x14ac:dyDescent="0.25">
      <c r="A1172"/>
      <c r="B1172"/>
      <c r="C1172"/>
      <c r="D1172"/>
      <c r="E1172"/>
      <c r="F1172"/>
      <c r="G1172"/>
      <c r="H1172"/>
      <c r="I1172"/>
      <c r="J1172"/>
      <c r="K1172"/>
      <c r="L1172"/>
    </row>
    <row r="1173" spans="1:12" ht="21" customHeight="1" x14ac:dyDescent="0.25">
      <c r="A1173"/>
      <c r="B1173"/>
      <c r="C1173"/>
      <c r="D1173"/>
      <c r="E1173"/>
      <c r="F1173"/>
      <c r="G1173"/>
      <c r="H1173"/>
      <c r="I1173"/>
      <c r="J1173"/>
      <c r="K1173"/>
      <c r="L1173"/>
    </row>
    <row r="1174" spans="1:12" ht="100.2" customHeight="1" x14ac:dyDescent="0.25">
      <c r="A1174"/>
      <c r="B1174"/>
      <c r="C1174"/>
      <c r="D1174"/>
      <c r="E1174"/>
      <c r="F1174"/>
      <c r="G1174"/>
      <c r="H1174"/>
      <c r="I1174"/>
      <c r="J1174"/>
      <c r="K1174"/>
      <c r="L1174"/>
    </row>
    <row r="1175" spans="1:12" ht="19.95" customHeight="1" x14ac:dyDescent="0.25">
      <c r="A1175"/>
      <c r="B1175"/>
      <c r="C1175"/>
      <c r="D1175"/>
      <c r="E1175"/>
      <c r="F1175"/>
      <c r="G1175"/>
      <c r="H1175"/>
      <c r="I1175"/>
      <c r="J1175"/>
      <c r="K1175"/>
      <c r="L1175"/>
    </row>
    <row r="1176" spans="1:12" ht="22.95" customHeight="1" x14ac:dyDescent="0.25">
      <c r="A1176"/>
      <c r="B1176"/>
      <c r="C1176"/>
      <c r="D1176"/>
      <c r="E1176"/>
      <c r="F1176"/>
      <c r="G1176"/>
      <c r="H1176"/>
      <c r="I1176"/>
      <c r="J1176"/>
      <c r="K1176"/>
      <c r="L1176"/>
    </row>
    <row r="1177" spans="1:12" ht="22.95" customHeight="1" x14ac:dyDescent="0.25">
      <c r="A1177"/>
      <c r="B1177"/>
      <c r="C1177"/>
      <c r="D1177"/>
      <c r="E1177"/>
      <c r="F1177"/>
      <c r="G1177"/>
      <c r="H1177"/>
      <c r="I1177"/>
      <c r="J1177"/>
      <c r="K1177"/>
      <c r="L1177"/>
    </row>
    <row r="1178" spans="1:12" ht="22.95" customHeight="1" x14ac:dyDescent="0.25">
      <c r="A1178"/>
      <c r="B1178"/>
      <c r="C1178"/>
      <c r="D1178"/>
      <c r="E1178"/>
      <c r="F1178"/>
      <c r="G1178"/>
      <c r="H1178"/>
      <c r="I1178"/>
      <c r="J1178"/>
      <c r="K1178"/>
      <c r="L1178"/>
    </row>
    <row r="1179" spans="1:12" ht="22.95" customHeight="1" x14ac:dyDescent="0.25">
      <c r="A1179"/>
      <c r="B1179"/>
      <c r="C1179"/>
      <c r="D1179"/>
      <c r="E1179"/>
      <c r="F1179"/>
      <c r="G1179"/>
      <c r="H1179"/>
      <c r="I1179"/>
      <c r="J1179"/>
      <c r="K1179"/>
      <c r="L1179"/>
    </row>
    <row r="1180" spans="1:12" ht="22.95" customHeight="1" x14ac:dyDescent="0.25">
      <c r="A1180"/>
      <c r="B1180"/>
      <c r="C1180"/>
      <c r="D1180"/>
      <c r="E1180"/>
      <c r="F1180"/>
      <c r="G1180"/>
      <c r="H1180"/>
      <c r="I1180"/>
      <c r="J1180"/>
      <c r="K1180"/>
      <c r="L1180"/>
    </row>
    <row r="1181" spans="1:12" ht="22.95" customHeight="1" x14ac:dyDescent="0.25">
      <c r="A1181"/>
      <c r="B1181"/>
      <c r="C1181"/>
      <c r="D1181"/>
      <c r="E1181"/>
      <c r="F1181"/>
      <c r="G1181"/>
      <c r="H1181"/>
      <c r="I1181"/>
      <c r="J1181"/>
      <c r="K1181"/>
      <c r="L1181"/>
    </row>
    <row r="1182" spans="1:12" ht="22.95" customHeight="1" x14ac:dyDescent="0.25">
      <c r="A1182"/>
      <c r="B1182"/>
      <c r="C1182"/>
      <c r="D1182"/>
      <c r="E1182"/>
      <c r="F1182"/>
      <c r="G1182"/>
      <c r="H1182"/>
      <c r="I1182"/>
      <c r="J1182"/>
      <c r="K1182"/>
      <c r="L1182"/>
    </row>
    <row r="1183" spans="1:12" ht="22.95" customHeight="1" x14ac:dyDescent="0.25">
      <c r="A1183"/>
      <c r="B1183"/>
      <c r="C1183"/>
      <c r="D1183"/>
      <c r="E1183"/>
      <c r="F1183"/>
      <c r="G1183"/>
      <c r="H1183"/>
      <c r="I1183"/>
      <c r="J1183"/>
      <c r="K1183"/>
      <c r="L1183"/>
    </row>
    <row r="1184" spans="1:12" ht="22.95" customHeight="1" x14ac:dyDescent="0.25">
      <c r="A1184"/>
      <c r="B1184"/>
      <c r="C1184"/>
      <c r="D1184"/>
      <c r="E1184"/>
      <c r="F1184"/>
      <c r="G1184"/>
      <c r="H1184"/>
      <c r="I1184"/>
      <c r="J1184"/>
      <c r="K1184"/>
      <c r="L1184"/>
    </row>
    <row r="1185" spans="1:12" ht="22.95" customHeight="1" x14ac:dyDescent="0.25">
      <c r="A1185"/>
      <c r="B1185"/>
      <c r="C1185"/>
      <c r="D1185"/>
      <c r="E1185"/>
      <c r="F1185"/>
      <c r="G1185"/>
      <c r="H1185"/>
      <c r="I1185"/>
      <c r="J1185"/>
      <c r="K1185"/>
      <c r="L1185"/>
    </row>
    <row r="1186" spans="1:12" ht="22.95" customHeight="1" x14ac:dyDescent="0.25">
      <c r="A1186"/>
      <c r="B1186"/>
      <c r="C1186"/>
      <c r="D1186"/>
      <c r="E1186"/>
      <c r="F1186"/>
      <c r="G1186"/>
      <c r="H1186"/>
      <c r="I1186"/>
      <c r="J1186"/>
      <c r="K1186"/>
      <c r="L1186"/>
    </row>
    <row r="1187" spans="1:12" ht="22.95" customHeight="1" x14ac:dyDescent="0.25">
      <c r="A1187"/>
      <c r="B1187"/>
      <c r="C1187"/>
      <c r="D1187"/>
      <c r="E1187"/>
      <c r="F1187"/>
      <c r="G1187"/>
      <c r="H1187"/>
      <c r="I1187"/>
      <c r="J1187"/>
      <c r="K1187"/>
      <c r="L1187"/>
    </row>
    <row r="1188" spans="1:12" ht="22.95" customHeight="1" x14ac:dyDescent="0.25">
      <c r="A1188"/>
      <c r="B1188"/>
      <c r="C1188"/>
      <c r="D1188"/>
      <c r="E1188"/>
      <c r="F1188"/>
      <c r="G1188"/>
      <c r="H1188"/>
      <c r="I1188"/>
      <c r="J1188"/>
      <c r="K1188"/>
      <c r="L1188"/>
    </row>
    <row r="1189" spans="1:12" ht="22.95" customHeight="1" x14ac:dyDescent="0.25">
      <c r="A1189"/>
      <c r="B1189"/>
      <c r="C1189"/>
      <c r="D1189"/>
      <c r="E1189"/>
      <c r="F1189"/>
      <c r="G1189"/>
      <c r="H1189"/>
      <c r="I1189"/>
      <c r="J1189"/>
      <c r="K1189"/>
      <c r="L1189"/>
    </row>
    <row r="1190" spans="1:12" ht="22.95" customHeight="1" x14ac:dyDescent="0.25">
      <c r="A1190"/>
      <c r="B1190"/>
      <c r="C1190"/>
      <c r="D1190"/>
      <c r="E1190"/>
      <c r="F1190"/>
      <c r="G1190"/>
      <c r="H1190"/>
      <c r="I1190"/>
      <c r="J1190"/>
      <c r="K1190"/>
      <c r="L1190"/>
    </row>
    <row r="1191" spans="1:12" ht="22.95" customHeight="1" x14ac:dyDescent="0.25">
      <c r="A1191"/>
      <c r="B1191"/>
      <c r="C1191"/>
      <c r="D1191"/>
      <c r="E1191"/>
      <c r="F1191"/>
      <c r="G1191"/>
      <c r="H1191"/>
      <c r="I1191"/>
      <c r="J1191"/>
      <c r="K1191"/>
      <c r="L1191"/>
    </row>
    <row r="1192" spans="1:12" ht="22.95" customHeight="1" x14ac:dyDescent="0.25">
      <c r="A1192"/>
      <c r="B1192"/>
      <c r="C1192"/>
      <c r="D1192"/>
      <c r="E1192"/>
      <c r="F1192"/>
      <c r="G1192"/>
      <c r="H1192"/>
      <c r="I1192"/>
      <c r="J1192"/>
      <c r="K1192"/>
      <c r="L1192"/>
    </row>
    <row r="1193" spans="1:12" ht="22.95" customHeight="1" x14ac:dyDescent="0.25">
      <c r="A1193"/>
      <c r="B1193"/>
      <c r="C1193"/>
      <c r="D1193"/>
      <c r="E1193"/>
      <c r="F1193"/>
      <c r="G1193"/>
      <c r="H1193"/>
      <c r="I1193"/>
      <c r="J1193"/>
      <c r="K1193"/>
      <c r="L1193"/>
    </row>
    <row r="1194" spans="1:12" ht="22.95" customHeight="1" x14ac:dyDescent="0.25">
      <c r="A1194"/>
      <c r="B1194"/>
      <c r="C1194"/>
      <c r="D1194"/>
      <c r="E1194"/>
      <c r="F1194"/>
      <c r="G1194"/>
      <c r="H1194"/>
      <c r="I1194"/>
      <c r="J1194"/>
      <c r="K1194"/>
      <c r="L1194"/>
    </row>
    <row r="1195" spans="1:12" ht="22.95" customHeight="1" x14ac:dyDescent="0.25">
      <c r="A1195"/>
      <c r="B1195"/>
      <c r="C1195"/>
      <c r="D1195"/>
      <c r="E1195"/>
      <c r="F1195"/>
      <c r="G1195"/>
      <c r="H1195"/>
      <c r="I1195"/>
      <c r="J1195"/>
      <c r="K1195"/>
      <c r="L1195"/>
    </row>
    <row r="1196" spans="1:12" ht="22.95" customHeight="1" x14ac:dyDescent="0.25">
      <c r="A1196"/>
      <c r="B1196"/>
      <c r="C1196"/>
      <c r="D1196"/>
      <c r="E1196"/>
      <c r="F1196"/>
      <c r="G1196"/>
      <c r="H1196"/>
      <c r="I1196"/>
      <c r="J1196"/>
      <c r="K1196"/>
      <c r="L1196"/>
    </row>
    <row r="1197" spans="1:12" ht="22.95" customHeight="1" x14ac:dyDescent="0.25">
      <c r="A1197"/>
      <c r="B1197"/>
      <c r="C1197"/>
      <c r="D1197"/>
      <c r="E1197"/>
      <c r="F1197"/>
      <c r="G1197"/>
      <c r="H1197"/>
      <c r="I1197"/>
      <c r="J1197"/>
      <c r="K1197"/>
      <c r="L1197"/>
    </row>
    <row r="1198" spans="1:12" ht="22.95" customHeight="1" x14ac:dyDescent="0.25">
      <c r="A1198"/>
      <c r="B1198"/>
      <c r="C1198"/>
      <c r="D1198"/>
      <c r="E1198"/>
      <c r="F1198"/>
      <c r="G1198"/>
      <c r="H1198"/>
      <c r="I1198"/>
      <c r="J1198"/>
      <c r="K1198"/>
      <c r="L1198"/>
    </row>
    <row r="1199" spans="1:12" ht="22.95" customHeight="1" x14ac:dyDescent="0.25">
      <c r="A1199"/>
      <c r="B1199"/>
      <c r="C1199"/>
      <c r="D1199"/>
      <c r="E1199"/>
      <c r="F1199"/>
      <c r="G1199"/>
      <c r="H1199"/>
      <c r="I1199"/>
      <c r="J1199"/>
      <c r="K1199"/>
      <c r="L1199"/>
    </row>
    <row r="1200" spans="1:12" ht="22.95" customHeight="1" x14ac:dyDescent="0.25">
      <c r="A1200"/>
      <c r="B1200"/>
      <c r="C1200"/>
      <c r="D1200"/>
      <c r="E1200"/>
      <c r="F1200"/>
      <c r="G1200"/>
      <c r="H1200"/>
      <c r="I1200"/>
      <c r="J1200"/>
      <c r="K1200"/>
      <c r="L1200"/>
    </row>
    <row r="1201" spans="1:12" ht="22.95" customHeight="1" x14ac:dyDescent="0.25">
      <c r="A1201"/>
      <c r="B1201"/>
      <c r="C1201"/>
      <c r="D1201"/>
      <c r="E1201"/>
      <c r="F1201"/>
      <c r="G1201"/>
      <c r="H1201"/>
      <c r="I1201"/>
      <c r="J1201"/>
      <c r="K1201"/>
      <c r="L1201"/>
    </row>
    <row r="1202" spans="1:12" ht="22.95" customHeight="1" x14ac:dyDescent="0.25">
      <c r="A1202"/>
      <c r="B1202"/>
      <c r="C1202"/>
      <c r="D1202"/>
      <c r="E1202"/>
      <c r="F1202"/>
      <c r="G1202"/>
      <c r="H1202"/>
      <c r="I1202"/>
      <c r="J1202"/>
      <c r="K1202"/>
      <c r="L1202"/>
    </row>
    <row r="1203" spans="1:12" ht="22.95" customHeight="1" x14ac:dyDescent="0.25">
      <c r="A1203"/>
      <c r="B1203"/>
      <c r="C1203"/>
      <c r="D1203"/>
      <c r="E1203"/>
      <c r="F1203"/>
      <c r="G1203"/>
      <c r="H1203"/>
      <c r="I1203"/>
      <c r="J1203"/>
      <c r="K1203"/>
      <c r="L1203"/>
    </row>
    <row r="1204" spans="1:12" ht="22.95" customHeight="1" x14ac:dyDescent="0.25">
      <c r="A1204"/>
      <c r="B1204"/>
      <c r="C1204"/>
      <c r="D1204"/>
      <c r="E1204"/>
      <c r="F1204"/>
      <c r="G1204"/>
      <c r="H1204"/>
      <c r="I1204"/>
      <c r="J1204"/>
      <c r="K1204"/>
      <c r="L1204"/>
    </row>
    <row r="1205" spans="1:12" ht="22.95" customHeight="1" x14ac:dyDescent="0.25">
      <c r="A1205"/>
      <c r="B1205"/>
      <c r="C1205"/>
      <c r="D1205"/>
      <c r="E1205"/>
      <c r="F1205"/>
      <c r="G1205"/>
      <c r="H1205"/>
      <c r="I1205"/>
      <c r="J1205"/>
      <c r="K1205"/>
      <c r="L1205"/>
    </row>
    <row r="1206" spans="1:12" ht="22.95" customHeight="1" x14ac:dyDescent="0.25">
      <c r="A1206"/>
      <c r="B1206"/>
      <c r="C1206"/>
      <c r="D1206"/>
      <c r="E1206"/>
      <c r="F1206"/>
      <c r="G1206"/>
      <c r="H1206"/>
      <c r="I1206"/>
      <c r="J1206"/>
      <c r="K1206"/>
      <c r="L1206"/>
    </row>
    <row r="1207" spans="1:12" ht="22.95" customHeight="1" x14ac:dyDescent="0.25">
      <c r="A1207"/>
      <c r="B1207"/>
      <c r="C1207"/>
      <c r="D1207"/>
      <c r="E1207"/>
      <c r="F1207"/>
      <c r="G1207"/>
      <c r="H1207"/>
      <c r="I1207"/>
      <c r="J1207"/>
      <c r="K1207"/>
      <c r="L1207"/>
    </row>
    <row r="1208" spans="1:12" ht="22.95" customHeight="1" x14ac:dyDescent="0.25">
      <c r="A1208"/>
      <c r="B1208"/>
      <c r="C1208"/>
      <c r="D1208"/>
      <c r="E1208"/>
      <c r="F1208"/>
      <c r="G1208"/>
      <c r="H1208"/>
      <c r="I1208"/>
      <c r="J1208"/>
      <c r="K1208"/>
      <c r="L1208"/>
    </row>
    <row r="1209" spans="1:12" ht="22.95" customHeight="1" x14ac:dyDescent="0.25">
      <c r="A1209"/>
      <c r="B1209"/>
      <c r="C1209"/>
      <c r="D1209"/>
      <c r="E1209"/>
      <c r="F1209"/>
      <c r="G1209"/>
      <c r="H1209"/>
      <c r="I1209"/>
      <c r="J1209"/>
      <c r="K1209"/>
      <c r="L1209"/>
    </row>
    <row r="1210" spans="1:12" ht="22.95" customHeight="1" x14ac:dyDescent="0.25">
      <c r="A1210"/>
      <c r="B1210"/>
      <c r="C1210"/>
      <c r="D1210"/>
      <c r="E1210"/>
      <c r="F1210"/>
      <c r="G1210"/>
      <c r="H1210"/>
      <c r="I1210"/>
      <c r="J1210"/>
      <c r="K1210"/>
      <c r="L1210"/>
    </row>
    <row r="1211" spans="1:12" ht="22.95" customHeight="1" x14ac:dyDescent="0.25">
      <c r="A1211"/>
      <c r="B1211"/>
      <c r="C1211"/>
      <c r="D1211"/>
      <c r="E1211"/>
      <c r="F1211"/>
      <c r="G1211"/>
      <c r="H1211"/>
      <c r="I1211"/>
      <c r="J1211"/>
      <c r="K1211"/>
      <c r="L1211"/>
    </row>
    <row r="1212" spans="1:12" ht="22.95" customHeight="1" x14ac:dyDescent="0.25">
      <c r="A1212"/>
      <c r="B1212"/>
      <c r="C1212"/>
      <c r="D1212"/>
      <c r="E1212"/>
      <c r="F1212"/>
      <c r="G1212"/>
      <c r="H1212"/>
      <c r="I1212"/>
      <c r="J1212"/>
      <c r="K1212"/>
      <c r="L1212"/>
    </row>
    <row r="1213" spans="1:12" ht="22.95" customHeight="1" x14ac:dyDescent="0.25">
      <c r="A1213"/>
      <c r="B1213"/>
      <c r="C1213"/>
      <c r="D1213"/>
      <c r="E1213"/>
      <c r="F1213"/>
      <c r="G1213"/>
      <c r="H1213"/>
      <c r="I1213"/>
      <c r="J1213"/>
      <c r="K1213"/>
      <c r="L1213"/>
    </row>
    <row r="1214" spans="1:12" ht="22.95" customHeight="1" x14ac:dyDescent="0.25">
      <c r="A1214"/>
      <c r="B1214"/>
      <c r="C1214"/>
      <c r="D1214"/>
      <c r="E1214"/>
      <c r="F1214"/>
      <c r="G1214"/>
      <c r="H1214"/>
      <c r="I1214"/>
      <c r="J1214"/>
      <c r="K1214"/>
      <c r="L1214"/>
    </row>
    <row r="1215" spans="1:12" ht="22.95" customHeight="1" x14ac:dyDescent="0.25">
      <c r="A1215"/>
      <c r="B1215"/>
      <c r="C1215"/>
      <c r="D1215"/>
      <c r="E1215"/>
      <c r="F1215"/>
      <c r="G1215"/>
      <c r="H1215"/>
      <c r="I1215"/>
      <c r="J1215"/>
      <c r="K1215"/>
      <c r="L1215"/>
    </row>
    <row r="1216" spans="1:12" ht="22.95" customHeight="1" x14ac:dyDescent="0.25">
      <c r="A1216"/>
      <c r="B1216"/>
      <c r="C1216"/>
      <c r="D1216"/>
      <c r="E1216"/>
      <c r="F1216"/>
      <c r="G1216"/>
      <c r="H1216"/>
      <c r="I1216"/>
      <c r="J1216"/>
      <c r="K1216"/>
      <c r="L1216"/>
    </row>
    <row r="1217" spans="1:12" ht="22.95" customHeight="1" x14ac:dyDescent="0.25">
      <c r="A1217"/>
      <c r="B1217"/>
      <c r="C1217"/>
      <c r="D1217"/>
      <c r="E1217"/>
      <c r="F1217"/>
      <c r="G1217"/>
      <c r="H1217"/>
      <c r="I1217"/>
      <c r="J1217"/>
      <c r="K1217"/>
      <c r="L1217"/>
    </row>
    <row r="1218" spans="1:12" ht="22.95" customHeight="1" x14ac:dyDescent="0.25">
      <c r="A1218"/>
      <c r="B1218"/>
      <c r="C1218"/>
      <c r="D1218"/>
      <c r="E1218"/>
      <c r="F1218"/>
      <c r="G1218"/>
      <c r="H1218"/>
      <c r="I1218"/>
      <c r="J1218"/>
      <c r="K1218"/>
      <c r="L1218"/>
    </row>
    <row r="1219" spans="1:12" ht="22.95" customHeight="1" x14ac:dyDescent="0.25">
      <c r="A1219"/>
      <c r="B1219"/>
      <c r="C1219"/>
      <c r="D1219"/>
      <c r="E1219"/>
      <c r="F1219"/>
      <c r="G1219"/>
      <c r="H1219"/>
      <c r="I1219"/>
      <c r="J1219"/>
      <c r="K1219"/>
      <c r="L1219"/>
    </row>
    <row r="1220" spans="1:12" ht="22.95" customHeight="1" x14ac:dyDescent="0.25">
      <c r="A1220"/>
      <c r="B1220"/>
      <c r="C1220"/>
      <c r="D1220"/>
      <c r="E1220"/>
      <c r="F1220"/>
      <c r="G1220"/>
      <c r="H1220"/>
      <c r="I1220"/>
      <c r="J1220"/>
      <c r="K1220"/>
      <c r="L1220"/>
    </row>
    <row r="1221" spans="1:12" ht="22.95" customHeight="1" x14ac:dyDescent="0.25">
      <c r="A1221"/>
      <c r="B1221"/>
      <c r="C1221"/>
      <c r="D1221"/>
      <c r="E1221"/>
      <c r="F1221"/>
      <c r="G1221"/>
      <c r="H1221"/>
      <c r="I1221"/>
      <c r="J1221"/>
      <c r="K1221"/>
      <c r="L1221"/>
    </row>
    <row r="1222" spans="1:12" ht="22.95" customHeight="1" x14ac:dyDescent="0.25">
      <c r="A1222"/>
      <c r="B1222"/>
      <c r="C1222"/>
      <c r="D1222"/>
      <c r="E1222"/>
      <c r="F1222"/>
      <c r="G1222"/>
      <c r="H1222"/>
      <c r="I1222"/>
      <c r="J1222"/>
      <c r="K1222"/>
      <c r="L1222"/>
    </row>
    <row r="1223" spans="1:12" ht="22.95" customHeight="1" x14ac:dyDescent="0.25">
      <c r="A1223"/>
      <c r="B1223"/>
      <c r="C1223"/>
      <c r="D1223"/>
      <c r="E1223"/>
      <c r="F1223"/>
      <c r="G1223"/>
      <c r="H1223"/>
      <c r="I1223"/>
      <c r="J1223"/>
      <c r="K1223"/>
      <c r="L1223"/>
    </row>
    <row r="1224" spans="1:12" ht="22.95" customHeight="1" x14ac:dyDescent="0.25">
      <c r="A1224"/>
      <c r="B1224"/>
      <c r="C1224"/>
      <c r="D1224"/>
      <c r="E1224"/>
      <c r="F1224"/>
      <c r="G1224"/>
      <c r="H1224"/>
      <c r="I1224"/>
      <c r="J1224"/>
      <c r="K1224"/>
      <c r="L1224"/>
    </row>
    <row r="1225" spans="1:12" ht="22.95" customHeight="1" x14ac:dyDescent="0.25">
      <c r="A1225"/>
      <c r="B1225"/>
      <c r="C1225"/>
      <c r="D1225"/>
      <c r="E1225"/>
      <c r="F1225"/>
      <c r="G1225"/>
      <c r="H1225"/>
      <c r="I1225"/>
      <c r="J1225"/>
      <c r="K1225"/>
      <c r="L1225"/>
    </row>
    <row r="1226" spans="1:12" ht="22.95" customHeight="1" x14ac:dyDescent="0.25">
      <c r="A1226"/>
      <c r="B1226"/>
      <c r="C1226"/>
      <c r="D1226"/>
      <c r="E1226"/>
      <c r="F1226"/>
      <c r="G1226"/>
      <c r="H1226"/>
      <c r="I1226"/>
      <c r="J1226"/>
      <c r="K1226"/>
      <c r="L1226"/>
    </row>
    <row r="1227" spans="1:12" ht="22.95" customHeight="1" x14ac:dyDescent="0.25">
      <c r="A1227"/>
      <c r="B1227"/>
      <c r="C1227"/>
      <c r="D1227"/>
      <c r="E1227"/>
      <c r="F1227"/>
      <c r="G1227"/>
      <c r="H1227"/>
      <c r="I1227"/>
      <c r="J1227"/>
      <c r="K1227"/>
      <c r="L1227"/>
    </row>
    <row r="1228" spans="1:12" ht="22.95" customHeight="1" x14ac:dyDescent="0.25">
      <c r="A1228"/>
      <c r="B1228"/>
      <c r="C1228"/>
      <c r="D1228"/>
      <c r="E1228"/>
      <c r="F1228"/>
      <c r="G1228"/>
      <c r="H1228"/>
      <c r="I1228"/>
      <c r="J1228"/>
      <c r="K1228"/>
      <c r="L1228"/>
    </row>
    <row r="1229" spans="1:12" ht="22.95" customHeight="1" x14ac:dyDescent="0.25">
      <c r="A1229"/>
      <c r="B1229"/>
      <c r="C1229"/>
      <c r="D1229"/>
      <c r="E1229"/>
      <c r="F1229"/>
      <c r="G1229"/>
      <c r="H1229"/>
      <c r="I1229"/>
      <c r="J1229"/>
      <c r="K1229"/>
      <c r="L1229"/>
    </row>
    <row r="1230" spans="1:12" ht="22.95" customHeight="1" x14ac:dyDescent="0.25">
      <c r="A1230"/>
      <c r="B1230"/>
      <c r="C1230"/>
      <c r="D1230"/>
      <c r="E1230"/>
      <c r="F1230"/>
      <c r="G1230"/>
      <c r="H1230"/>
      <c r="I1230"/>
      <c r="J1230"/>
      <c r="K1230"/>
      <c r="L1230"/>
    </row>
    <row r="1231" spans="1:12" ht="22.95" customHeight="1" x14ac:dyDescent="0.25">
      <c r="A1231"/>
      <c r="B1231"/>
      <c r="C1231"/>
      <c r="D1231"/>
      <c r="E1231"/>
      <c r="F1231"/>
      <c r="G1231"/>
      <c r="H1231"/>
      <c r="I1231"/>
      <c r="J1231"/>
      <c r="K1231"/>
      <c r="L1231"/>
    </row>
    <row r="1232" spans="1:12" ht="22.95" customHeight="1" x14ac:dyDescent="0.25">
      <c r="A1232"/>
      <c r="B1232"/>
      <c r="C1232"/>
      <c r="D1232"/>
      <c r="E1232"/>
      <c r="F1232"/>
      <c r="G1232"/>
      <c r="H1232"/>
      <c r="I1232"/>
      <c r="J1232"/>
      <c r="K1232"/>
      <c r="L1232"/>
    </row>
    <row r="1233" spans="1:12" ht="22.95" customHeight="1" x14ac:dyDescent="0.25">
      <c r="A1233"/>
      <c r="B1233"/>
      <c r="C1233"/>
      <c r="D1233"/>
      <c r="E1233"/>
      <c r="F1233"/>
      <c r="G1233"/>
      <c r="H1233"/>
      <c r="I1233"/>
      <c r="J1233"/>
      <c r="K1233"/>
      <c r="L1233"/>
    </row>
    <row r="1234" spans="1:12" ht="22.95" customHeight="1" x14ac:dyDescent="0.25">
      <c r="A1234"/>
      <c r="B1234"/>
      <c r="C1234"/>
      <c r="D1234"/>
      <c r="E1234"/>
      <c r="F1234"/>
      <c r="G1234"/>
      <c r="H1234"/>
      <c r="I1234"/>
      <c r="J1234"/>
      <c r="K1234"/>
      <c r="L1234"/>
    </row>
    <row r="1235" spans="1:12" ht="22.95" customHeight="1" x14ac:dyDescent="0.25">
      <c r="A1235"/>
      <c r="B1235"/>
      <c r="C1235"/>
      <c r="D1235"/>
      <c r="E1235"/>
      <c r="F1235"/>
      <c r="G1235"/>
      <c r="H1235"/>
      <c r="I1235"/>
      <c r="J1235"/>
      <c r="K1235"/>
      <c r="L1235"/>
    </row>
    <row r="1236" spans="1:12" ht="22.95" customHeight="1" x14ac:dyDescent="0.25">
      <c r="A1236"/>
      <c r="B1236"/>
      <c r="C1236"/>
      <c r="D1236"/>
      <c r="E1236"/>
      <c r="F1236"/>
      <c r="G1236"/>
      <c r="H1236"/>
      <c r="I1236"/>
      <c r="J1236"/>
      <c r="K1236"/>
      <c r="L1236"/>
    </row>
    <row r="1237" spans="1:12" ht="21" customHeight="1" x14ac:dyDescent="0.25">
      <c r="A1237"/>
      <c r="B1237"/>
      <c r="C1237"/>
      <c r="D1237"/>
      <c r="E1237"/>
      <c r="F1237"/>
      <c r="G1237"/>
      <c r="H1237"/>
      <c r="I1237"/>
      <c r="J1237"/>
      <c r="K1237"/>
      <c r="L1237"/>
    </row>
    <row r="1238" spans="1:12" ht="21" customHeight="1" x14ac:dyDescent="0.25">
      <c r="A1238"/>
      <c r="B1238"/>
      <c r="C1238"/>
      <c r="D1238"/>
      <c r="E1238"/>
      <c r="F1238"/>
      <c r="G1238"/>
      <c r="H1238"/>
      <c r="I1238"/>
      <c r="J1238"/>
      <c r="K1238"/>
      <c r="L1238"/>
    </row>
    <row r="1239" spans="1:12" ht="100.2" customHeight="1" x14ac:dyDescent="0.25">
      <c r="A1239"/>
      <c r="B1239"/>
      <c r="C1239"/>
      <c r="D1239"/>
      <c r="E1239"/>
      <c r="F1239"/>
      <c r="G1239"/>
      <c r="H1239"/>
      <c r="I1239"/>
      <c r="J1239"/>
      <c r="K1239"/>
      <c r="L1239"/>
    </row>
    <row r="1240" spans="1:12" ht="19.95" customHeight="1" x14ac:dyDescent="0.25">
      <c r="A1240"/>
      <c r="B1240"/>
      <c r="C1240"/>
      <c r="D1240"/>
      <c r="E1240"/>
      <c r="F1240"/>
      <c r="G1240"/>
      <c r="H1240"/>
      <c r="I1240"/>
      <c r="J1240"/>
      <c r="K1240"/>
      <c r="L1240"/>
    </row>
    <row r="1241" spans="1:12" ht="22.95" customHeight="1" x14ac:dyDescent="0.25">
      <c r="A1241"/>
      <c r="B1241"/>
      <c r="C1241"/>
      <c r="D1241"/>
      <c r="E1241"/>
      <c r="F1241"/>
      <c r="G1241"/>
      <c r="H1241"/>
      <c r="I1241"/>
      <c r="J1241"/>
      <c r="K1241"/>
      <c r="L1241"/>
    </row>
    <row r="1242" spans="1:12" ht="22.95" customHeight="1" x14ac:dyDescent="0.25">
      <c r="A1242"/>
      <c r="B1242"/>
      <c r="C1242"/>
      <c r="D1242"/>
      <c r="E1242"/>
      <c r="F1242"/>
      <c r="G1242"/>
      <c r="H1242"/>
      <c r="I1242"/>
      <c r="J1242"/>
      <c r="K1242"/>
      <c r="L1242"/>
    </row>
    <row r="1243" spans="1:12" ht="22.95" customHeight="1" x14ac:dyDescent="0.25">
      <c r="A1243"/>
      <c r="B1243"/>
      <c r="C1243"/>
      <c r="D1243"/>
      <c r="E1243"/>
      <c r="F1243"/>
      <c r="G1243"/>
      <c r="H1243"/>
      <c r="I1243"/>
      <c r="J1243"/>
      <c r="K1243"/>
      <c r="L1243"/>
    </row>
    <row r="1244" spans="1:12" ht="22.95" customHeight="1" x14ac:dyDescent="0.25">
      <c r="A1244"/>
      <c r="B1244"/>
      <c r="C1244"/>
      <c r="D1244"/>
      <c r="E1244"/>
      <c r="F1244"/>
      <c r="G1244"/>
      <c r="H1244"/>
      <c r="I1244"/>
      <c r="J1244"/>
      <c r="K1244"/>
      <c r="L1244"/>
    </row>
    <row r="1245" spans="1:12" ht="22.95" customHeight="1" x14ac:dyDescent="0.25">
      <c r="A1245"/>
      <c r="B1245"/>
      <c r="C1245"/>
      <c r="D1245"/>
      <c r="E1245"/>
      <c r="F1245"/>
      <c r="G1245"/>
      <c r="H1245"/>
      <c r="I1245"/>
      <c r="J1245"/>
      <c r="K1245"/>
      <c r="L1245"/>
    </row>
    <row r="1246" spans="1:12" ht="22.95" customHeight="1" x14ac:dyDescent="0.25">
      <c r="A1246"/>
      <c r="B1246"/>
      <c r="C1246"/>
      <c r="D1246"/>
      <c r="E1246"/>
      <c r="F1246"/>
      <c r="G1246"/>
      <c r="H1246"/>
      <c r="I1246"/>
      <c r="J1246"/>
      <c r="K1246"/>
      <c r="L1246"/>
    </row>
    <row r="1247" spans="1:12" ht="22.95" customHeight="1" x14ac:dyDescent="0.25">
      <c r="A1247"/>
      <c r="B1247"/>
      <c r="C1247"/>
      <c r="D1247"/>
      <c r="E1247"/>
      <c r="F1247"/>
      <c r="G1247"/>
      <c r="H1247"/>
      <c r="I1247"/>
      <c r="J1247"/>
      <c r="K1247"/>
      <c r="L1247"/>
    </row>
    <row r="1248" spans="1:12" ht="22.95" customHeight="1" x14ac:dyDescent="0.25">
      <c r="A1248"/>
      <c r="B1248"/>
      <c r="C1248"/>
      <c r="D1248"/>
      <c r="E1248"/>
      <c r="F1248"/>
      <c r="G1248"/>
      <c r="H1248"/>
      <c r="I1248"/>
      <c r="J1248"/>
      <c r="K1248"/>
      <c r="L1248"/>
    </row>
    <row r="1249" spans="1:12" ht="22.95" customHeight="1" x14ac:dyDescent="0.25">
      <c r="A1249"/>
      <c r="B1249"/>
      <c r="C1249"/>
      <c r="D1249"/>
      <c r="E1249"/>
      <c r="F1249"/>
      <c r="G1249"/>
      <c r="H1249"/>
      <c r="I1249"/>
      <c r="J1249"/>
      <c r="K1249"/>
      <c r="L1249"/>
    </row>
    <row r="1250" spans="1:12" ht="22.95" customHeight="1" x14ac:dyDescent="0.25">
      <c r="A1250"/>
      <c r="B1250"/>
      <c r="C1250"/>
      <c r="D1250"/>
      <c r="E1250"/>
      <c r="F1250"/>
      <c r="G1250"/>
      <c r="H1250"/>
      <c r="I1250"/>
      <c r="J1250"/>
      <c r="K1250"/>
      <c r="L1250"/>
    </row>
    <row r="1251" spans="1:12" ht="22.95" customHeight="1" x14ac:dyDescent="0.25">
      <c r="A1251"/>
      <c r="B1251"/>
      <c r="C1251"/>
      <c r="D1251"/>
      <c r="E1251"/>
      <c r="F1251"/>
      <c r="G1251"/>
      <c r="H1251"/>
      <c r="I1251"/>
      <c r="J1251"/>
      <c r="K1251"/>
      <c r="L1251"/>
    </row>
    <row r="1252" spans="1:12" ht="22.95" customHeight="1" x14ac:dyDescent="0.25">
      <c r="A1252"/>
      <c r="B1252"/>
      <c r="C1252"/>
      <c r="D1252"/>
      <c r="E1252"/>
      <c r="F1252"/>
      <c r="G1252"/>
      <c r="H1252"/>
      <c r="I1252"/>
      <c r="J1252"/>
      <c r="K1252"/>
      <c r="L1252"/>
    </row>
    <row r="1253" spans="1:12" ht="22.95" customHeight="1" x14ac:dyDescent="0.25">
      <c r="A1253"/>
      <c r="B1253"/>
      <c r="C1253"/>
      <c r="D1253"/>
      <c r="E1253"/>
      <c r="F1253"/>
      <c r="G1253"/>
      <c r="H1253"/>
      <c r="I1253"/>
      <c r="J1253"/>
      <c r="K1253"/>
      <c r="L1253"/>
    </row>
    <row r="1254" spans="1:12" ht="22.95" customHeight="1" x14ac:dyDescent="0.25">
      <c r="A1254"/>
      <c r="B1254"/>
      <c r="C1254"/>
      <c r="D1254"/>
      <c r="E1254"/>
      <c r="F1254"/>
      <c r="G1254"/>
      <c r="H1254"/>
      <c r="I1254"/>
      <c r="J1254"/>
      <c r="K1254"/>
      <c r="L1254"/>
    </row>
    <row r="1255" spans="1:12" ht="22.95" customHeight="1" x14ac:dyDescent="0.25">
      <c r="A1255"/>
      <c r="B1255"/>
      <c r="C1255"/>
      <c r="D1255"/>
      <c r="E1255"/>
      <c r="F1255"/>
      <c r="G1255"/>
      <c r="H1255"/>
      <c r="I1255"/>
      <c r="J1255"/>
      <c r="K1255"/>
      <c r="L1255"/>
    </row>
    <row r="1256" spans="1:12" ht="22.95" customHeight="1" x14ac:dyDescent="0.25">
      <c r="A1256"/>
      <c r="B1256"/>
      <c r="C1256"/>
      <c r="D1256"/>
      <c r="E1256"/>
      <c r="F1256"/>
      <c r="G1256"/>
      <c r="H1256"/>
      <c r="I1256"/>
      <c r="J1256"/>
      <c r="K1256"/>
      <c r="L1256"/>
    </row>
    <row r="1257" spans="1:12" ht="22.95" customHeight="1" x14ac:dyDescent="0.25">
      <c r="A1257"/>
      <c r="B1257"/>
      <c r="C1257"/>
      <c r="D1257"/>
      <c r="E1257"/>
      <c r="F1257"/>
      <c r="G1257"/>
      <c r="H1257"/>
      <c r="I1257"/>
      <c r="J1257"/>
      <c r="K1257"/>
      <c r="L1257"/>
    </row>
    <row r="1258" spans="1:12" ht="22.95" customHeight="1" x14ac:dyDescent="0.25">
      <c r="A1258"/>
      <c r="B1258"/>
      <c r="C1258"/>
      <c r="D1258"/>
      <c r="E1258"/>
      <c r="F1258"/>
      <c r="G1258"/>
      <c r="H1258"/>
      <c r="I1258"/>
      <c r="J1258"/>
      <c r="K1258"/>
      <c r="L1258"/>
    </row>
    <row r="1259" spans="1:12" ht="22.95" customHeight="1" x14ac:dyDescent="0.25">
      <c r="A1259"/>
      <c r="B1259"/>
      <c r="C1259"/>
      <c r="D1259"/>
      <c r="E1259"/>
      <c r="F1259"/>
      <c r="G1259"/>
      <c r="H1259"/>
      <c r="I1259"/>
      <c r="J1259"/>
      <c r="K1259"/>
      <c r="L1259"/>
    </row>
    <row r="1260" spans="1:12" ht="22.95" customHeight="1" x14ac:dyDescent="0.25">
      <c r="A1260"/>
      <c r="B1260"/>
      <c r="C1260"/>
      <c r="D1260"/>
      <c r="E1260"/>
      <c r="F1260"/>
      <c r="G1260"/>
      <c r="H1260"/>
      <c r="I1260"/>
      <c r="J1260"/>
      <c r="K1260"/>
      <c r="L1260"/>
    </row>
    <row r="1261" spans="1:12" ht="22.95" customHeight="1" x14ac:dyDescent="0.25">
      <c r="A1261"/>
      <c r="B1261"/>
      <c r="C1261"/>
      <c r="D1261"/>
      <c r="E1261"/>
      <c r="F1261"/>
      <c r="G1261"/>
      <c r="H1261"/>
      <c r="I1261"/>
      <c r="J1261"/>
      <c r="K1261"/>
      <c r="L1261"/>
    </row>
    <row r="1262" spans="1:12" ht="22.95" customHeight="1" x14ac:dyDescent="0.25">
      <c r="A1262"/>
      <c r="B1262"/>
      <c r="C1262"/>
      <c r="D1262"/>
      <c r="E1262"/>
      <c r="F1262"/>
      <c r="G1262"/>
      <c r="H1262"/>
      <c r="I1262"/>
      <c r="J1262"/>
      <c r="K1262"/>
      <c r="L1262"/>
    </row>
    <row r="1263" spans="1:12" ht="22.95" customHeight="1" x14ac:dyDescent="0.25">
      <c r="A1263"/>
      <c r="B1263"/>
      <c r="C1263"/>
      <c r="D1263"/>
      <c r="E1263"/>
      <c r="F1263"/>
      <c r="G1263"/>
      <c r="H1263"/>
      <c r="I1263"/>
      <c r="J1263"/>
      <c r="K1263"/>
      <c r="L1263"/>
    </row>
    <row r="1264" spans="1:12" ht="22.95" customHeight="1" x14ac:dyDescent="0.25">
      <c r="A1264"/>
      <c r="B1264"/>
      <c r="C1264"/>
      <c r="D1264"/>
      <c r="E1264"/>
      <c r="F1264"/>
      <c r="G1264"/>
      <c r="H1264"/>
      <c r="I1264"/>
      <c r="J1264"/>
      <c r="K1264"/>
      <c r="L1264"/>
    </row>
    <row r="1265" spans="1:12" ht="22.95" customHeight="1" x14ac:dyDescent="0.25">
      <c r="A1265"/>
      <c r="B1265"/>
      <c r="C1265"/>
      <c r="D1265"/>
      <c r="E1265"/>
      <c r="F1265"/>
      <c r="G1265"/>
      <c r="H1265"/>
      <c r="I1265"/>
      <c r="J1265"/>
      <c r="K1265"/>
      <c r="L1265"/>
    </row>
    <row r="1266" spans="1:12" ht="22.95" customHeight="1" x14ac:dyDescent="0.25">
      <c r="A1266"/>
      <c r="B1266"/>
      <c r="C1266"/>
      <c r="D1266"/>
      <c r="E1266"/>
      <c r="F1266"/>
      <c r="G1266"/>
      <c r="H1266"/>
      <c r="I1266"/>
      <c r="J1266"/>
      <c r="K1266"/>
      <c r="L1266"/>
    </row>
    <row r="1267" spans="1:12" ht="22.95" customHeight="1" x14ac:dyDescent="0.25">
      <c r="A1267"/>
      <c r="B1267"/>
      <c r="C1267"/>
      <c r="D1267"/>
      <c r="E1267"/>
      <c r="F1267"/>
      <c r="G1267"/>
      <c r="H1267"/>
      <c r="I1267"/>
      <c r="J1267"/>
      <c r="K1267"/>
      <c r="L1267"/>
    </row>
    <row r="1268" spans="1:12" ht="22.95" customHeight="1" x14ac:dyDescent="0.25">
      <c r="A1268"/>
      <c r="B1268"/>
      <c r="C1268"/>
      <c r="D1268"/>
      <c r="E1268"/>
      <c r="F1268"/>
      <c r="G1268"/>
      <c r="H1268"/>
      <c r="I1268"/>
      <c r="J1268"/>
      <c r="K1268"/>
      <c r="L1268"/>
    </row>
    <row r="1269" spans="1:12" ht="22.95" customHeight="1" x14ac:dyDescent="0.25">
      <c r="A1269"/>
      <c r="B1269"/>
      <c r="C1269"/>
      <c r="D1269"/>
      <c r="E1269"/>
      <c r="F1269"/>
      <c r="G1269"/>
      <c r="H1269"/>
      <c r="I1269"/>
      <c r="J1269"/>
      <c r="K1269"/>
      <c r="L1269"/>
    </row>
    <row r="1270" spans="1:12" ht="22.95" customHeight="1" x14ac:dyDescent="0.25">
      <c r="A1270"/>
      <c r="B1270"/>
      <c r="C1270"/>
      <c r="D1270"/>
      <c r="E1270"/>
      <c r="F1270"/>
      <c r="G1270"/>
      <c r="H1270"/>
      <c r="I1270"/>
      <c r="J1270"/>
      <c r="K1270"/>
      <c r="L1270"/>
    </row>
    <row r="1271" spans="1:12" ht="22.95" customHeight="1" x14ac:dyDescent="0.25">
      <c r="A1271"/>
      <c r="B1271"/>
      <c r="C1271"/>
      <c r="D1271"/>
      <c r="E1271"/>
      <c r="F1271"/>
      <c r="G1271"/>
      <c r="H1271"/>
      <c r="I1271"/>
      <c r="J1271"/>
      <c r="K1271"/>
      <c r="L1271"/>
    </row>
    <row r="1272" spans="1:12" ht="22.95" customHeight="1" x14ac:dyDescent="0.25">
      <c r="A1272"/>
      <c r="B1272"/>
      <c r="C1272"/>
      <c r="D1272"/>
      <c r="E1272"/>
      <c r="F1272"/>
      <c r="G1272"/>
      <c r="H1272"/>
      <c r="I1272"/>
      <c r="J1272"/>
      <c r="K1272"/>
      <c r="L1272"/>
    </row>
    <row r="1273" spans="1:12" ht="22.95" customHeight="1" x14ac:dyDescent="0.25">
      <c r="A1273"/>
      <c r="B1273"/>
      <c r="C1273"/>
      <c r="D1273"/>
      <c r="E1273"/>
      <c r="F1273"/>
      <c r="G1273"/>
      <c r="H1273"/>
      <c r="I1273"/>
      <c r="J1273"/>
      <c r="K1273"/>
      <c r="L1273"/>
    </row>
    <row r="1274" spans="1:12" ht="22.95" customHeight="1" x14ac:dyDescent="0.25">
      <c r="A1274"/>
      <c r="B1274"/>
      <c r="C1274"/>
      <c r="D1274"/>
      <c r="E1274"/>
      <c r="F1274"/>
      <c r="G1274"/>
      <c r="H1274"/>
      <c r="I1274"/>
      <c r="J1274"/>
      <c r="K1274"/>
      <c r="L1274"/>
    </row>
    <row r="1275" spans="1:12" ht="22.95" customHeight="1" x14ac:dyDescent="0.25">
      <c r="A1275"/>
      <c r="B1275"/>
      <c r="C1275"/>
      <c r="D1275"/>
      <c r="E1275"/>
      <c r="F1275"/>
      <c r="G1275"/>
      <c r="H1275"/>
      <c r="I1275"/>
      <c r="J1275"/>
      <c r="K1275"/>
      <c r="L1275"/>
    </row>
    <row r="1276" spans="1:12" ht="22.95" customHeight="1" x14ac:dyDescent="0.25">
      <c r="A1276"/>
      <c r="B1276"/>
      <c r="C1276"/>
      <c r="D1276"/>
      <c r="E1276"/>
      <c r="F1276"/>
      <c r="G1276"/>
      <c r="H1276"/>
      <c r="I1276"/>
      <c r="J1276"/>
      <c r="K1276"/>
      <c r="L1276"/>
    </row>
    <row r="1277" spans="1:12" ht="22.95" customHeight="1" x14ac:dyDescent="0.25">
      <c r="A1277"/>
      <c r="B1277"/>
      <c r="C1277"/>
      <c r="D1277"/>
      <c r="E1277"/>
      <c r="F1277"/>
      <c r="G1277"/>
      <c r="H1277"/>
      <c r="I1277"/>
      <c r="J1277"/>
      <c r="K1277"/>
      <c r="L1277"/>
    </row>
    <row r="1278" spans="1:12" ht="22.95" customHeight="1" x14ac:dyDescent="0.25">
      <c r="A1278"/>
      <c r="B1278"/>
      <c r="C1278"/>
      <c r="D1278"/>
      <c r="E1278"/>
      <c r="F1278"/>
      <c r="G1278"/>
      <c r="H1278"/>
      <c r="I1278"/>
      <c r="J1278"/>
      <c r="K1278"/>
      <c r="L1278"/>
    </row>
    <row r="1279" spans="1:12" ht="22.95" customHeight="1" x14ac:dyDescent="0.25">
      <c r="A1279"/>
      <c r="B1279"/>
      <c r="C1279"/>
      <c r="D1279"/>
      <c r="E1279"/>
      <c r="F1279"/>
      <c r="G1279"/>
      <c r="H1279"/>
      <c r="I1279"/>
      <c r="J1279"/>
      <c r="K1279"/>
      <c r="L1279"/>
    </row>
    <row r="1280" spans="1:12" ht="22.95" customHeight="1" x14ac:dyDescent="0.25">
      <c r="A1280"/>
      <c r="B1280"/>
      <c r="C1280"/>
      <c r="D1280"/>
      <c r="E1280"/>
      <c r="F1280"/>
      <c r="G1280"/>
      <c r="H1280"/>
      <c r="I1280"/>
      <c r="J1280"/>
      <c r="K1280"/>
      <c r="L1280"/>
    </row>
    <row r="1281" spans="1:12" ht="22.95" customHeight="1" x14ac:dyDescent="0.25">
      <c r="A1281"/>
      <c r="B1281"/>
      <c r="C1281"/>
      <c r="D1281"/>
      <c r="E1281"/>
      <c r="F1281"/>
      <c r="G1281"/>
      <c r="H1281"/>
      <c r="I1281"/>
      <c r="J1281"/>
      <c r="K1281"/>
      <c r="L1281"/>
    </row>
    <row r="1282" spans="1:12" ht="22.95" customHeight="1" x14ac:dyDescent="0.25">
      <c r="A1282"/>
      <c r="B1282"/>
      <c r="C1282"/>
      <c r="D1282"/>
      <c r="E1282"/>
      <c r="F1282"/>
      <c r="G1282"/>
      <c r="H1282"/>
      <c r="I1282"/>
      <c r="J1282"/>
      <c r="K1282"/>
      <c r="L1282"/>
    </row>
    <row r="1283" spans="1:12" ht="22.95" customHeight="1" x14ac:dyDescent="0.25">
      <c r="A1283"/>
      <c r="B1283"/>
      <c r="C1283"/>
      <c r="D1283"/>
      <c r="E1283"/>
      <c r="F1283"/>
      <c r="G1283"/>
      <c r="H1283"/>
      <c r="I1283"/>
      <c r="J1283"/>
      <c r="K1283"/>
      <c r="L1283"/>
    </row>
    <row r="1284" spans="1:12" ht="22.95" customHeight="1" x14ac:dyDescent="0.25">
      <c r="A1284"/>
      <c r="B1284"/>
      <c r="C1284"/>
      <c r="D1284"/>
      <c r="E1284"/>
      <c r="F1284"/>
      <c r="G1284"/>
      <c r="H1284"/>
      <c r="I1284"/>
      <c r="J1284"/>
      <c r="K1284"/>
      <c r="L1284"/>
    </row>
    <row r="1285" spans="1:12" ht="22.95" customHeight="1" x14ac:dyDescent="0.25">
      <c r="A1285"/>
      <c r="B1285"/>
      <c r="C1285"/>
      <c r="D1285"/>
      <c r="E1285"/>
      <c r="F1285"/>
      <c r="G1285"/>
      <c r="H1285"/>
      <c r="I1285"/>
      <c r="J1285"/>
      <c r="K1285"/>
      <c r="L1285"/>
    </row>
    <row r="1286" spans="1:12" ht="22.95" customHeight="1" x14ac:dyDescent="0.25">
      <c r="A1286"/>
      <c r="B1286"/>
      <c r="C1286"/>
      <c r="D1286"/>
      <c r="E1286"/>
      <c r="F1286"/>
      <c r="G1286"/>
      <c r="H1286"/>
      <c r="I1286"/>
      <c r="J1286"/>
      <c r="K1286"/>
      <c r="L1286"/>
    </row>
    <row r="1287" spans="1:12" ht="22.95" customHeight="1" x14ac:dyDescent="0.25">
      <c r="A1287"/>
      <c r="B1287"/>
      <c r="C1287"/>
      <c r="D1287"/>
      <c r="E1287"/>
      <c r="F1287"/>
      <c r="G1287"/>
      <c r="H1287"/>
      <c r="I1287"/>
      <c r="J1287"/>
      <c r="K1287"/>
      <c r="L1287"/>
    </row>
    <row r="1288" spans="1:12" ht="22.95" customHeight="1" x14ac:dyDescent="0.25">
      <c r="A1288"/>
      <c r="B1288"/>
      <c r="C1288"/>
      <c r="D1288"/>
      <c r="E1288"/>
      <c r="F1288"/>
      <c r="G1288"/>
      <c r="H1288"/>
      <c r="I1288"/>
      <c r="J1288"/>
      <c r="K1288"/>
      <c r="L1288"/>
    </row>
    <row r="1289" spans="1:12" ht="22.95" customHeight="1" x14ac:dyDescent="0.25">
      <c r="A1289"/>
      <c r="B1289"/>
      <c r="C1289"/>
      <c r="D1289"/>
      <c r="E1289"/>
      <c r="F1289"/>
      <c r="G1289"/>
      <c r="H1289"/>
      <c r="I1289"/>
      <c r="J1289"/>
      <c r="K1289"/>
      <c r="L1289"/>
    </row>
    <row r="1290" spans="1:12" ht="22.95" customHeight="1" x14ac:dyDescent="0.25">
      <c r="A1290"/>
      <c r="B1290"/>
      <c r="C1290"/>
      <c r="D1290"/>
      <c r="E1290"/>
      <c r="F1290"/>
      <c r="G1290"/>
      <c r="H1290"/>
      <c r="I1290"/>
      <c r="J1290"/>
      <c r="K1290"/>
      <c r="L1290"/>
    </row>
    <row r="1291" spans="1:12" ht="22.95" customHeight="1" x14ac:dyDescent="0.25">
      <c r="A1291"/>
      <c r="B1291"/>
      <c r="C1291"/>
      <c r="D1291"/>
      <c r="E1291"/>
      <c r="F1291"/>
      <c r="G1291"/>
      <c r="H1291"/>
      <c r="I1291"/>
      <c r="J1291"/>
      <c r="K1291"/>
      <c r="L1291"/>
    </row>
    <row r="1292" spans="1:12" ht="22.95" customHeight="1" x14ac:dyDescent="0.25">
      <c r="A1292"/>
      <c r="B1292"/>
      <c r="C1292"/>
      <c r="D1292"/>
      <c r="E1292"/>
      <c r="F1292"/>
      <c r="G1292"/>
      <c r="H1292"/>
      <c r="I1292"/>
      <c r="J1292"/>
      <c r="K1292"/>
      <c r="L1292"/>
    </row>
    <row r="1293" spans="1:12" ht="22.95" customHeight="1" x14ac:dyDescent="0.25">
      <c r="A1293"/>
      <c r="B1293"/>
      <c r="C1293"/>
      <c r="D1293"/>
      <c r="E1293"/>
      <c r="F1293"/>
      <c r="G1293"/>
      <c r="H1293"/>
      <c r="I1293"/>
      <c r="J1293"/>
      <c r="K1293"/>
      <c r="L1293"/>
    </row>
    <row r="1294" spans="1:12" ht="22.95" customHeight="1" x14ac:dyDescent="0.25">
      <c r="A1294"/>
      <c r="B1294"/>
      <c r="C1294"/>
      <c r="D1294"/>
      <c r="E1294"/>
      <c r="F1294"/>
      <c r="G1294"/>
      <c r="H1294"/>
      <c r="I1294"/>
      <c r="J1294"/>
      <c r="K1294"/>
      <c r="L1294"/>
    </row>
    <row r="1295" spans="1:12" ht="22.95" customHeight="1" x14ac:dyDescent="0.25">
      <c r="A1295"/>
      <c r="B1295"/>
      <c r="C1295"/>
      <c r="D1295"/>
      <c r="E1295"/>
      <c r="F1295"/>
      <c r="G1295"/>
      <c r="H1295"/>
      <c r="I1295"/>
      <c r="J1295"/>
      <c r="K1295"/>
      <c r="L1295"/>
    </row>
    <row r="1296" spans="1:12" ht="22.95" customHeight="1" x14ac:dyDescent="0.25">
      <c r="A1296"/>
      <c r="B1296"/>
      <c r="C1296"/>
      <c r="D1296"/>
      <c r="E1296"/>
      <c r="F1296"/>
      <c r="G1296"/>
      <c r="H1296"/>
      <c r="I1296"/>
      <c r="J1296"/>
      <c r="K1296"/>
      <c r="L1296"/>
    </row>
    <row r="1297" spans="1:12" ht="22.95" customHeight="1" x14ac:dyDescent="0.25">
      <c r="A1297"/>
      <c r="B1297"/>
      <c r="C1297"/>
      <c r="D1297"/>
      <c r="E1297"/>
      <c r="F1297"/>
      <c r="G1297"/>
      <c r="H1297"/>
      <c r="I1297"/>
      <c r="J1297"/>
      <c r="K1297"/>
      <c r="L1297"/>
    </row>
    <row r="1298" spans="1:12" ht="22.95" customHeight="1" x14ac:dyDescent="0.25">
      <c r="A1298"/>
      <c r="B1298"/>
      <c r="C1298"/>
      <c r="D1298"/>
      <c r="E1298"/>
      <c r="F1298"/>
      <c r="G1298"/>
      <c r="H1298"/>
      <c r="I1298"/>
      <c r="J1298"/>
      <c r="K1298"/>
      <c r="L1298"/>
    </row>
    <row r="1299" spans="1:12" ht="22.95" customHeight="1" x14ac:dyDescent="0.25">
      <c r="A1299"/>
      <c r="B1299"/>
      <c r="C1299"/>
      <c r="D1299"/>
      <c r="E1299"/>
      <c r="F1299"/>
      <c r="G1299"/>
      <c r="H1299"/>
      <c r="I1299"/>
      <c r="J1299"/>
      <c r="K1299"/>
      <c r="L1299"/>
    </row>
    <row r="1300" spans="1:12" ht="22.95" customHeight="1" x14ac:dyDescent="0.25">
      <c r="A1300"/>
      <c r="B1300"/>
      <c r="C1300"/>
      <c r="D1300"/>
      <c r="E1300"/>
      <c r="F1300"/>
      <c r="G1300"/>
      <c r="H1300"/>
      <c r="I1300"/>
      <c r="J1300"/>
      <c r="K1300"/>
      <c r="L1300"/>
    </row>
    <row r="1301" spans="1:12" ht="22.95" customHeight="1" x14ac:dyDescent="0.25">
      <c r="A1301"/>
      <c r="B1301"/>
      <c r="C1301"/>
      <c r="D1301"/>
      <c r="E1301"/>
      <c r="F1301"/>
      <c r="G1301"/>
      <c r="H1301"/>
      <c r="I1301"/>
      <c r="J1301"/>
      <c r="K1301"/>
      <c r="L1301"/>
    </row>
    <row r="1302" spans="1:12" ht="21" customHeight="1" x14ac:dyDescent="0.25">
      <c r="A1302"/>
      <c r="B1302"/>
      <c r="C1302"/>
      <c r="D1302"/>
      <c r="E1302"/>
      <c r="F1302"/>
      <c r="G1302"/>
      <c r="H1302"/>
      <c r="I1302"/>
      <c r="J1302"/>
      <c r="K1302"/>
      <c r="L1302"/>
    </row>
    <row r="1303" spans="1:12" ht="21" customHeight="1" x14ac:dyDescent="0.25">
      <c r="A1303"/>
      <c r="B1303"/>
      <c r="C1303"/>
      <c r="D1303"/>
      <c r="E1303"/>
      <c r="F1303"/>
      <c r="G1303"/>
      <c r="H1303"/>
      <c r="I1303"/>
      <c r="J1303"/>
      <c r="K1303"/>
      <c r="L1303"/>
    </row>
    <row r="1304" spans="1:12" ht="100.2" customHeight="1" x14ac:dyDescent="0.25">
      <c r="A1304"/>
      <c r="B1304"/>
      <c r="C1304"/>
      <c r="D1304"/>
      <c r="E1304"/>
      <c r="F1304"/>
      <c r="G1304"/>
      <c r="H1304"/>
      <c r="I1304"/>
      <c r="J1304"/>
      <c r="K1304"/>
      <c r="L1304"/>
    </row>
    <row r="1305" spans="1:12" ht="19.95" customHeight="1" x14ac:dyDescent="0.25">
      <c r="A1305"/>
      <c r="B1305"/>
      <c r="C1305"/>
      <c r="D1305"/>
      <c r="E1305"/>
      <c r="F1305"/>
      <c r="G1305"/>
      <c r="H1305"/>
      <c r="I1305"/>
      <c r="J1305"/>
      <c r="K1305"/>
      <c r="L1305"/>
    </row>
    <row r="1306" spans="1:12" ht="22.95" customHeight="1" x14ac:dyDescent="0.25">
      <c r="A1306"/>
      <c r="B1306"/>
      <c r="C1306"/>
      <c r="D1306"/>
      <c r="E1306"/>
      <c r="F1306"/>
      <c r="G1306"/>
      <c r="H1306"/>
      <c r="I1306"/>
      <c r="J1306"/>
      <c r="K1306"/>
      <c r="L1306"/>
    </row>
    <row r="1307" spans="1:12" ht="22.95" customHeight="1" x14ac:dyDescent="0.25">
      <c r="A1307"/>
      <c r="B1307"/>
      <c r="C1307"/>
      <c r="D1307"/>
      <c r="E1307"/>
      <c r="F1307"/>
      <c r="G1307"/>
      <c r="H1307"/>
      <c r="I1307"/>
      <c r="J1307"/>
      <c r="K1307"/>
      <c r="L1307"/>
    </row>
    <row r="1308" spans="1:12" ht="22.95" customHeight="1" x14ac:dyDescent="0.25">
      <c r="A1308"/>
      <c r="B1308"/>
      <c r="C1308"/>
      <c r="D1308"/>
      <c r="E1308"/>
      <c r="F1308"/>
      <c r="G1308"/>
      <c r="H1308"/>
      <c r="I1308"/>
      <c r="J1308"/>
      <c r="K1308"/>
      <c r="L1308"/>
    </row>
    <row r="1309" spans="1:12" ht="22.95" customHeight="1" x14ac:dyDescent="0.25">
      <c r="A1309"/>
      <c r="B1309"/>
      <c r="C1309"/>
      <c r="D1309"/>
      <c r="E1309"/>
      <c r="F1309"/>
      <c r="G1309"/>
      <c r="H1309"/>
      <c r="I1309"/>
      <c r="J1309"/>
      <c r="K1309"/>
      <c r="L1309"/>
    </row>
    <row r="1310" spans="1:12" ht="22.95" customHeight="1" x14ac:dyDescent="0.25">
      <c r="A1310"/>
      <c r="B1310"/>
      <c r="C1310"/>
      <c r="D1310"/>
      <c r="E1310"/>
      <c r="F1310"/>
      <c r="G1310"/>
      <c r="H1310"/>
      <c r="I1310"/>
      <c r="J1310"/>
      <c r="K1310"/>
      <c r="L1310"/>
    </row>
    <row r="1311" spans="1:12" ht="22.95" customHeight="1" x14ac:dyDescent="0.25">
      <c r="A1311"/>
      <c r="B1311"/>
      <c r="C1311"/>
      <c r="D1311"/>
      <c r="E1311"/>
      <c r="F1311"/>
      <c r="G1311"/>
      <c r="H1311"/>
      <c r="I1311"/>
      <c r="J1311"/>
      <c r="K1311"/>
      <c r="L1311"/>
    </row>
    <row r="1312" spans="1:12" ht="22.95" customHeight="1" x14ac:dyDescent="0.25">
      <c r="A1312"/>
      <c r="B1312"/>
      <c r="C1312"/>
      <c r="D1312"/>
      <c r="E1312"/>
      <c r="F1312"/>
      <c r="G1312"/>
      <c r="H1312"/>
      <c r="I1312"/>
      <c r="J1312"/>
      <c r="K1312"/>
      <c r="L1312"/>
    </row>
    <row r="1313" spans="1:12" ht="22.95" customHeight="1" x14ac:dyDescent="0.25">
      <c r="A1313"/>
      <c r="B1313"/>
      <c r="C1313"/>
      <c r="D1313"/>
      <c r="E1313"/>
      <c r="F1313"/>
      <c r="G1313"/>
      <c r="H1313"/>
      <c r="I1313"/>
      <c r="J1313"/>
      <c r="K1313"/>
      <c r="L1313"/>
    </row>
    <row r="1314" spans="1:12" ht="22.95" customHeight="1" x14ac:dyDescent="0.25">
      <c r="A1314"/>
      <c r="B1314"/>
      <c r="C1314"/>
      <c r="D1314"/>
      <c r="E1314"/>
      <c r="F1314"/>
      <c r="G1314"/>
      <c r="H1314"/>
      <c r="I1314"/>
      <c r="J1314"/>
      <c r="K1314"/>
      <c r="L1314"/>
    </row>
    <row r="1315" spans="1:12" ht="22.95" customHeight="1" x14ac:dyDescent="0.25">
      <c r="A1315"/>
      <c r="B1315"/>
      <c r="C1315"/>
      <c r="D1315"/>
      <c r="E1315"/>
      <c r="F1315"/>
      <c r="G1315"/>
      <c r="H1315"/>
      <c r="I1315"/>
      <c r="J1315"/>
      <c r="K1315"/>
      <c r="L1315"/>
    </row>
    <row r="1316" spans="1:12" ht="22.95" customHeight="1" x14ac:dyDescent="0.25">
      <c r="A1316"/>
      <c r="B1316"/>
      <c r="C1316"/>
      <c r="D1316"/>
      <c r="E1316"/>
      <c r="F1316"/>
      <c r="G1316"/>
      <c r="H1316"/>
      <c r="I1316"/>
      <c r="J1316"/>
      <c r="K1316"/>
      <c r="L1316"/>
    </row>
    <row r="1317" spans="1:12" ht="22.95" customHeight="1" x14ac:dyDescent="0.25">
      <c r="A1317"/>
      <c r="B1317"/>
      <c r="C1317"/>
      <c r="D1317"/>
      <c r="E1317"/>
      <c r="F1317"/>
      <c r="G1317"/>
      <c r="H1317"/>
      <c r="I1317"/>
      <c r="J1317"/>
      <c r="K1317"/>
      <c r="L1317"/>
    </row>
    <row r="1318" spans="1:12" ht="22.95" customHeight="1" x14ac:dyDescent="0.25">
      <c r="A1318"/>
      <c r="B1318"/>
      <c r="C1318"/>
      <c r="D1318"/>
      <c r="E1318"/>
      <c r="F1318"/>
      <c r="G1318"/>
      <c r="H1318"/>
      <c r="I1318"/>
      <c r="J1318"/>
      <c r="K1318"/>
      <c r="L1318"/>
    </row>
    <row r="1319" spans="1:12" ht="22.95" customHeight="1" x14ac:dyDescent="0.25">
      <c r="A1319"/>
      <c r="B1319"/>
      <c r="C1319"/>
      <c r="D1319"/>
      <c r="E1319"/>
      <c r="F1319"/>
      <c r="G1319"/>
      <c r="H1319"/>
      <c r="I1319"/>
      <c r="J1319"/>
      <c r="K1319"/>
      <c r="L1319"/>
    </row>
    <row r="1320" spans="1:12" ht="22.95" customHeight="1" x14ac:dyDescent="0.25">
      <c r="A1320"/>
      <c r="B1320"/>
      <c r="C1320"/>
      <c r="D1320"/>
      <c r="E1320"/>
      <c r="F1320"/>
      <c r="G1320"/>
      <c r="H1320"/>
      <c r="I1320"/>
      <c r="J1320"/>
      <c r="K1320"/>
      <c r="L1320"/>
    </row>
    <row r="1321" spans="1:12" ht="22.95" customHeight="1" x14ac:dyDescent="0.25">
      <c r="A1321"/>
      <c r="B1321"/>
      <c r="C1321"/>
      <c r="D1321"/>
      <c r="E1321"/>
      <c r="F1321"/>
      <c r="G1321"/>
      <c r="H1321"/>
      <c r="I1321"/>
      <c r="J1321"/>
      <c r="K1321"/>
      <c r="L1321"/>
    </row>
    <row r="1322" spans="1:12" ht="22.95" customHeight="1" x14ac:dyDescent="0.25">
      <c r="A1322"/>
      <c r="B1322"/>
      <c r="C1322"/>
      <c r="D1322"/>
      <c r="E1322"/>
      <c r="F1322"/>
      <c r="G1322"/>
      <c r="H1322"/>
      <c r="I1322"/>
      <c r="J1322"/>
      <c r="K1322"/>
      <c r="L1322"/>
    </row>
    <row r="1323" spans="1:12" ht="22.95" customHeight="1" x14ac:dyDescent="0.25">
      <c r="A1323"/>
      <c r="B1323"/>
      <c r="C1323"/>
      <c r="D1323"/>
      <c r="E1323"/>
      <c r="F1323"/>
      <c r="G1323"/>
      <c r="H1323"/>
      <c r="I1323"/>
      <c r="J1323"/>
      <c r="K1323"/>
      <c r="L1323"/>
    </row>
    <row r="1324" spans="1:12" ht="22.95" customHeight="1" x14ac:dyDescent="0.25">
      <c r="A1324"/>
      <c r="B1324"/>
      <c r="C1324"/>
      <c r="D1324"/>
      <c r="E1324"/>
      <c r="F1324"/>
      <c r="G1324"/>
      <c r="H1324"/>
      <c r="I1324"/>
      <c r="J1324"/>
      <c r="K1324"/>
      <c r="L1324"/>
    </row>
    <row r="1325" spans="1:12" ht="22.95" customHeight="1" x14ac:dyDescent="0.25">
      <c r="A1325"/>
      <c r="B1325"/>
      <c r="C1325"/>
      <c r="D1325"/>
      <c r="E1325"/>
      <c r="F1325"/>
      <c r="G1325"/>
      <c r="H1325"/>
      <c r="I1325"/>
      <c r="J1325"/>
      <c r="K1325"/>
      <c r="L1325"/>
    </row>
    <row r="1326" spans="1:12" ht="22.95" customHeight="1" x14ac:dyDescent="0.25">
      <c r="A1326"/>
      <c r="B1326"/>
      <c r="C1326"/>
      <c r="D1326"/>
      <c r="E1326"/>
      <c r="F1326"/>
      <c r="G1326"/>
      <c r="H1326"/>
      <c r="I1326"/>
      <c r="J1326"/>
      <c r="K1326"/>
      <c r="L1326"/>
    </row>
    <row r="1327" spans="1:12" ht="22.95" customHeight="1" x14ac:dyDescent="0.25">
      <c r="A1327"/>
      <c r="B1327"/>
      <c r="C1327"/>
      <c r="D1327"/>
      <c r="E1327"/>
      <c r="F1327"/>
      <c r="G1327"/>
      <c r="H1327"/>
      <c r="I1327"/>
      <c r="J1327"/>
      <c r="K1327"/>
      <c r="L1327"/>
    </row>
    <row r="1328" spans="1:12" ht="22.95" customHeight="1" x14ac:dyDescent="0.25">
      <c r="A1328"/>
      <c r="B1328"/>
      <c r="C1328"/>
      <c r="D1328"/>
      <c r="E1328"/>
      <c r="F1328"/>
      <c r="G1328"/>
      <c r="H1328"/>
      <c r="I1328"/>
      <c r="J1328"/>
      <c r="K1328"/>
      <c r="L1328"/>
    </row>
    <row r="1329" spans="1:12" ht="22.95" customHeight="1" x14ac:dyDescent="0.25">
      <c r="A1329"/>
      <c r="B1329"/>
      <c r="C1329"/>
      <c r="D1329"/>
      <c r="E1329"/>
      <c r="F1329"/>
      <c r="G1329"/>
      <c r="H1329"/>
      <c r="I1329"/>
      <c r="J1329"/>
      <c r="K1329"/>
      <c r="L1329"/>
    </row>
    <row r="1330" spans="1:12" ht="22.95" customHeight="1" x14ac:dyDescent="0.25">
      <c r="A1330"/>
      <c r="B1330"/>
      <c r="C1330"/>
      <c r="D1330"/>
      <c r="E1330"/>
      <c r="F1330"/>
      <c r="G1330"/>
      <c r="H1330"/>
      <c r="I1330"/>
      <c r="J1330"/>
      <c r="K1330"/>
      <c r="L1330"/>
    </row>
    <row r="1331" spans="1:12" ht="22.95" customHeight="1" x14ac:dyDescent="0.25">
      <c r="A1331"/>
      <c r="B1331"/>
      <c r="C1331"/>
      <c r="D1331"/>
      <c r="E1331"/>
      <c r="F1331"/>
      <c r="G1331"/>
      <c r="H1331"/>
      <c r="I1331"/>
      <c r="J1331"/>
      <c r="K1331"/>
      <c r="L1331"/>
    </row>
    <row r="1332" spans="1:12" ht="22.95" customHeight="1" x14ac:dyDescent="0.25">
      <c r="A1332"/>
      <c r="B1332"/>
      <c r="C1332"/>
      <c r="D1332"/>
      <c r="E1332"/>
      <c r="F1332"/>
      <c r="G1332"/>
      <c r="H1332"/>
      <c r="I1332"/>
      <c r="J1332"/>
      <c r="K1332"/>
      <c r="L1332"/>
    </row>
    <row r="1333" spans="1:12" ht="22.95" customHeight="1" x14ac:dyDescent="0.25">
      <c r="A1333"/>
      <c r="B1333"/>
      <c r="C1333"/>
      <c r="D1333"/>
      <c r="E1333"/>
      <c r="F1333"/>
      <c r="G1333"/>
      <c r="H1333"/>
      <c r="I1333"/>
      <c r="J1333"/>
      <c r="K1333"/>
      <c r="L1333"/>
    </row>
    <row r="1334" spans="1:12" ht="22.95" customHeight="1" x14ac:dyDescent="0.25">
      <c r="A1334"/>
      <c r="B1334"/>
      <c r="C1334"/>
      <c r="D1334"/>
      <c r="E1334"/>
      <c r="F1334"/>
      <c r="G1334"/>
      <c r="H1334"/>
      <c r="I1334"/>
      <c r="J1334"/>
      <c r="K1334"/>
      <c r="L1334"/>
    </row>
    <row r="1335" spans="1:12" ht="22.95" customHeight="1" x14ac:dyDescent="0.25">
      <c r="A1335"/>
      <c r="B1335"/>
      <c r="C1335"/>
      <c r="D1335"/>
      <c r="E1335"/>
      <c r="F1335"/>
      <c r="G1335"/>
      <c r="H1335"/>
      <c r="I1335"/>
      <c r="J1335"/>
      <c r="K1335"/>
      <c r="L1335"/>
    </row>
    <row r="1336" spans="1:12" ht="22.95" customHeight="1" x14ac:dyDescent="0.25">
      <c r="A1336"/>
      <c r="B1336"/>
      <c r="C1336"/>
      <c r="D1336"/>
      <c r="E1336"/>
      <c r="F1336"/>
      <c r="G1336"/>
      <c r="H1336"/>
      <c r="I1336"/>
      <c r="J1336"/>
      <c r="K1336"/>
      <c r="L1336"/>
    </row>
    <row r="1337" spans="1:12" ht="22.95" customHeight="1" x14ac:dyDescent="0.25">
      <c r="A1337"/>
      <c r="B1337"/>
      <c r="C1337"/>
      <c r="D1337"/>
      <c r="E1337"/>
      <c r="F1337"/>
      <c r="G1337"/>
      <c r="H1337"/>
      <c r="I1337"/>
      <c r="J1337"/>
      <c r="K1337"/>
      <c r="L1337"/>
    </row>
    <row r="1338" spans="1:12" ht="22.95" customHeight="1" x14ac:dyDescent="0.25">
      <c r="A1338"/>
      <c r="B1338"/>
      <c r="C1338"/>
      <c r="D1338"/>
      <c r="E1338"/>
      <c r="F1338"/>
      <c r="G1338"/>
      <c r="H1338"/>
      <c r="I1338"/>
      <c r="J1338"/>
      <c r="K1338"/>
      <c r="L1338"/>
    </row>
    <row r="1339" spans="1:12" ht="22.95" customHeight="1" x14ac:dyDescent="0.25">
      <c r="A1339"/>
      <c r="B1339"/>
      <c r="C1339"/>
      <c r="D1339"/>
      <c r="E1339"/>
      <c r="F1339"/>
      <c r="G1339"/>
      <c r="H1339"/>
      <c r="I1339"/>
      <c r="J1339"/>
      <c r="K1339"/>
      <c r="L1339"/>
    </row>
    <row r="1340" spans="1:12" ht="22.95" customHeight="1" x14ac:dyDescent="0.25">
      <c r="A1340"/>
      <c r="B1340"/>
      <c r="C1340"/>
      <c r="D1340"/>
      <c r="E1340"/>
      <c r="F1340"/>
      <c r="G1340"/>
      <c r="H1340"/>
      <c r="I1340"/>
      <c r="J1340"/>
      <c r="K1340"/>
      <c r="L1340"/>
    </row>
    <row r="1341" spans="1:12" ht="22.95" customHeight="1" x14ac:dyDescent="0.25">
      <c r="A1341"/>
      <c r="B1341"/>
      <c r="C1341"/>
      <c r="D1341"/>
      <c r="E1341"/>
      <c r="F1341"/>
      <c r="G1341"/>
      <c r="H1341"/>
      <c r="I1341"/>
      <c r="J1341"/>
      <c r="K1341"/>
      <c r="L1341"/>
    </row>
    <row r="1342" spans="1:12" ht="22.95" customHeight="1" x14ac:dyDescent="0.25">
      <c r="A1342"/>
      <c r="B1342"/>
      <c r="C1342"/>
      <c r="D1342"/>
      <c r="E1342"/>
      <c r="F1342"/>
      <c r="G1342"/>
      <c r="H1342"/>
      <c r="I1342"/>
      <c r="J1342"/>
      <c r="K1342"/>
      <c r="L1342"/>
    </row>
    <row r="1343" spans="1:12" ht="22.95" customHeight="1" x14ac:dyDescent="0.25">
      <c r="A1343"/>
      <c r="B1343"/>
      <c r="C1343"/>
      <c r="D1343"/>
      <c r="E1343"/>
      <c r="F1343"/>
      <c r="G1343"/>
      <c r="H1343"/>
      <c r="I1343"/>
      <c r="J1343"/>
      <c r="K1343"/>
      <c r="L1343"/>
    </row>
    <row r="1344" spans="1:12" ht="22.95" customHeight="1" x14ac:dyDescent="0.25">
      <c r="A1344"/>
      <c r="B1344"/>
      <c r="C1344"/>
      <c r="D1344"/>
      <c r="E1344"/>
      <c r="F1344"/>
      <c r="G1344"/>
      <c r="H1344"/>
      <c r="I1344"/>
      <c r="J1344"/>
      <c r="K1344"/>
      <c r="L1344"/>
    </row>
    <row r="1345" spans="1:12" ht="22.95" customHeight="1" x14ac:dyDescent="0.25">
      <c r="A1345"/>
      <c r="B1345"/>
      <c r="C1345"/>
      <c r="D1345"/>
      <c r="E1345"/>
      <c r="F1345"/>
      <c r="G1345"/>
      <c r="H1345"/>
      <c r="I1345"/>
      <c r="J1345"/>
      <c r="K1345"/>
      <c r="L1345"/>
    </row>
    <row r="1346" spans="1:12" ht="22.95" customHeight="1" x14ac:dyDescent="0.25">
      <c r="A1346"/>
      <c r="B1346"/>
      <c r="C1346"/>
      <c r="D1346"/>
      <c r="E1346"/>
      <c r="F1346"/>
      <c r="G1346"/>
      <c r="H1346"/>
      <c r="I1346"/>
      <c r="J1346"/>
      <c r="K1346"/>
      <c r="L1346"/>
    </row>
    <row r="1347" spans="1:12" ht="22.95" customHeight="1" x14ac:dyDescent="0.25">
      <c r="A1347"/>
      <c r="B1347"/>
      <c r="C1347"/>
      <c r="D1347"/>
      <c r="E1347"/>
      <c r="F1347"/>
      <c r="G1347"/>
      <c r="H1347"/>
      <c r="I1347"/>
      <c r="J1347"/>
      <c r="K1347"/>
      <c r="L1347"/>
    </row>
    <row r="1348" spans="1:12" ht="22.95" customHeight="1" x14ac:dyDescent="0.25">
      <c r="A1348"/>
      <c r="B1348"/>
      <c r="C1348"/>
      <c r="D1348"/>
      <c r="E1348"/>
      <c r="F1348"/>
      <c r="G1348"/>
      <c r="H1348"/>
      <c r="I1348"/>
      <c r="J1348"/>
      <c r="K1348"/>
      <c r="L1348"/>
    </row>
    <row r="1349" spans="1:12" ht="22.95" customHeight="1" x14ac:dyDescent="0.25">
      <c r="A1349"/>
      <c r="B1349"/>
      <c r="C1349"/>
      <c r="D1349"/>
      <c r="E1349"/>
      <c r="F1349"/>
      <c r="G1349"/>
      <c r="H1349"/>
      <c r="I1349"/>
      <c r="J1349"/>
      <c r="K1349"/>
      <c r="L1349"/>
    </row>
    <row r="1350" spans="1:12" ht="22.95" customHeight="1" x14ac:dyDescent="0.25">
      <c r="A1350"/>
      <c r="B1350"/>
      <c r="C1350"/>
      <c r="D1350"/>
      <c r="E1350"/>
      <c r="F1350"/>
      <c r="G1350"/>
      <c r="H1350"/>
      <c r="I1350"/>
      <c r="J1350"/>
      <c r="K1350"/>
      <c r="L1350"/>
    </row>
    <row r="1351" spans="1:12" ht="22.95" customHeight="1" x14ac:dyDescent="0.25">
      <c r="A1351"/>
      <c r="B1351"/>
      <c r="C1351"/>
      <c r="D1351"/>
      <c r="E1351"/>
      <c r="F1351"/>
      <c r="G1351"/>
      <c r="H1351"/>
      <c r="I1351"/>
      <c r="J1351"/>
      <c r="K1351"/>
      <c r="L1351"/>
    </row>
    <row r="1352" spans="1:12" ht="22.95" customHeight="1" x14ac:dyDescent="0.25">
      <c r="A1352"/>
      <c r="B1352"/>
      <c r="C1352"/>
      <c r="D1352"/>
      <c r="E1352"/>
      <c r="F1352"/>
      <c r="G1352"/>
      <c r="H1352"/>
      <c r="I1352"/>
      <c r="J1352"/>
      <c r="K1352"/>
      <c r="L1352"/>
    </row>
    <row r="1353" spans="1:12" ht="22.95" customHeight="1" x14ac:dyDescent="0.25">
      <c r="A1353"/>
      <c r="B1353"/>
      <c r="C1353"/>
      <c r="D1353"/>
      <c r="E1353"/>
      <c r="F1353"/>
      <c r="G1353"/>
      <c r="H1353"/>
      <c r="I1353"/>
      <c r="J1353"/>
      <c r="K1353"/>
      <c r="L1353"/>
    </row>
    <row r="1354" spans="1:12" ht="22.95" customHeight="1" x14ac:dyDescent="0.25">
      <c r="A1354"/>
      <c r="B1354"/>
      <c r="C1354"/>
      <c r="D1354"/>
      <c r="E1354"/>
      <c r="F1354"/>
      <c r="G1354"/>
      <c r="H1354"/>
      <c r="I1354"/>
      <c r="J1354"/>
      <c r="K1354"/>
      <c r="L1354"/>
    </row>
    <row r="1355" spans="1:12" ht="22.95" customHeight="1" x14ac:dyDescent="0.25">
      <c r="A1355"/>
      <c r="B1355"/>
      <c r="C1355"/>
      <c r="D1355"/>
      <c r="E1355"/>
      <c r="F1355"/>
      <c r="G1355"/>
      <c r="H1355"/>
      <c r="I1355"/>
      <c r="J1355"/>
      <c r="K1355"/>
      <c r="L1355"/>
    </row>
    <row r="1356" spans="1:12" ht="22.95" customHeight="1" x14ac:dyDescent="0.25">
      <c r="A1356"/>
      <c r="B1356"/>
      <c r="C1356"/>
      <c r="D1356"/>
      <c r="E1356"/>
      <c r="F1356"/>
      <c r="G1356"/>
      <c r="H1356"/>
      <c r="I1356"/>
      <c r="J1356"/>
      <c r="K1356"/>
      <c r="L1356"/>
    </row>
    <row r="1357" spans="1:12" ht="22.95" customHeight="1" x14ac:dyDescent="0.25">
      <c r="A1357"/>
      <c r="B1357"/>
      <c r="C1357"/>
      <c r="D1357"/>
      <c r="E1357"/>
      <c r="F1357"/>
      <c r="G1357"/>
      <c r="H1357"/>
      <c r="I1357"/>
      <c r="J1357"/>
      <c r="K1357"/>
      <c r="L1357"/>
    </row>
    <row r="1358" spans="1:12" ht="22.95" customHeight="1" x14ac:dyDescent="0.25">
      <c r="A1358"/>
      <c r="B1358"/>
      <c r="C1358"/>
      <c r="D1358"/>
      <c r="E1358"/>
      <c r="F1358"/>
      <c r="G1358"/>
      <c r="H1358"/>
      <c r="I1358"/>
      <c r="J1358"/>
      <c r="K1358"/>
      <c r="L1358"/>
    </row>
    <row r="1359" spans="1:12" ht="22.95" customHeight="1" x14ac:dyDescent="0.25">
      <c r="A1359"/>
      <c r="B1359"/>
      <c r="C1359"/>
      <c r="D1359"/>
      <c r="E1359"/>
      <c r="F1359"/>
      <c r="G1359"/>
      <c r="H1359"/>
      <c r="I1359"/>
      <c r="J1359"/>
      <c r="K1359"/>
      <c r="L1359"/>
    </row>
    <row r="1360" spans="1:12" ht="22.95" customHeight="1" x14ac:dyDescent="0.25">
      <c r="A1360"/>
      <c r="B1360"/>
      <c r="C1360"/>
      <c r="D1360"/>
      <c r="E1360"/>
      <c r="F1360"/>
      <c r="G1360"/>
      <c r="H1360"/>
      <c r="I1360"/>
      <c r="J1360"/>
      <c r="K1360"/>
      <c r="L1360"/>
    </row>
    <row r="1361" spans="1:12" ht="22.95" customHeight="1" x14ac:dyDescent="0.25">
      <c r="A1361"/>
      <c r="B1361"/>
      <c r="C1361"/>
      <c r="D1361"/>
      <c r="E1361"/>
      <c r="F1361"/>
      <c r="G1361"/>
      <c r="H1361"/>
      <c r="I1361"/>
      <c r="J1361"/>
      <c r="K1361"/>
      <c r="L1361"/>
    </row>
    <row r="1362" spans="1:12" ht="22.95" customHeight="1" x14ac:dyDescent="0.25">
      <c r="A1362"/>
      <c r="B1362"/>
      <c r="C1362"/>
      <c r="D1362"/>
      <c r="E1362"/>
      <c r="F1362"/>
      <c r="G1362"/>
      <c r="H1362"/>
      <c r="I1362"/>
      <c r="J1362"/>
      <c r="K1362"/>
      <c r="L1362"/>
    </row>
    <row r="1363" spans="1:12" ht="22.95" customHeight="1" x14ac:dyDescent="0.25">
      <c r="A1363"/>
      <c r="B1363"/>
      <c r="C1363"/>
      <c r="D1363"/>
      <c r="E1363"/>
      <c r="F1363"/>
      <c r="G1363"/>
      <c r="H1363"/>
      <c r="I1363"/>
      <c r="J1363"/>
      <c r="K1363"/>
      <c r="L1363"/>
    </row>
    <row r="1364" spans="1:12" ht="22.95" customHeight="1" x14ac:dyDescent="0.25">
      <c r="A1364"/>
      <c r="B1364"/>
      <c r="C1364"/>
      <c r="D1364"/>
      <c r="E1364"/>
      <c r="F1364"/>
      <c r="G1364"/>
      <c r="H1364"/>
      <c r="I1364"/>
      <c r="J1364"/>
      <c r="K1364"/>
      <c r="L1364"/>
    </row>
    <row r="1365" spans="1:12" ht="22.95" customHeight="1" x14ac:dyDescent="0.25">
      <c r="A1365"/>
      <c r="B1365"/>
      <c r="C1365"/>
      <c r="D1365"/>
      <c r="E1365"/>
      <c r="F1365"/>
      <c r="G1365"/>
      <c r="H1365"/>
      <c r="I1365"/>
      <c r="J1365"/>
      <c r="K1365"/>
      <c r="L1365"/>
    </row>
    <row r="1366" spans="1:12" ht="22.95" customHeight="1" x14ac:dyDescent="0.25">
      <c r="A1366"/>
      <c r="B1366"/>
      <c r="C1366"/>
      <c r="D1366"/>
      <c r="E1366"/>
      <c r="F1366"/>
      <c r="G1366"/>
      <c r="H1366"/>
      <c r="I1366"/>
      <c r="J1366"/>
      <c r="K1366"/>
      <c r="L1366"/>
    </row>
    <row r="1367" spans="1:12" ht="21" customHeight="1" x14ac:dyDescent="0.25">
      <c r="A1367"/>
      <c r="B1367"/>
      <c r="C1367"/>
      <c r="D1367"/>
      <c r="E1367"/>
      <c r="F1367"/>
      <c r="G1367"/>
      <c r="H1367"/>
      <c r="I1367"/>
      <c r="J1367"/>
      <c r="K1367"/>
      <c r="L1367"/>
    </row>
    <row r="1368" spans="1:12" ht="21" customHeight="1" x14ac:dyDescent="0.25">
      <c r="A1368"/>
      <c r="B1368"/>
      <c r="C1368"/>
      <c r="D1368"/>
      <c r="E1368"/>
      <c r="F1368"/>
      <c r="G1368"/>
      <c r="H1368"/>
      <c r="I1368"/>
      <c r="J1368"/>
      <c r="K1368"/>
      <c r="L1368"/>
    </row>
    <row r="1369" spans="1:12" ht="100.2" customHeight="1" x14ac:dyDescent="0.25">
      <c r="A1369"/>
      <c r="B1369"/>
      <c r="C1369"/>
      <c r="D1369"/>
      <c r="E1369"/>
      <c r="F1369"/>
      <c r="G1369"/>
      <c r="H1369"/>
      <c r="I1369"/>
      <c r="J1369"/>
      <c r="K1369"/>
      <c r="L1369"/>
    </row>
    <row r="1370" spans="1:12" ht="19.95" customHeight="1" x14ac:dyDescent="0.25">
      <c r="A1370"/>
      <c r="B1370"/>
      <c r="C1370"/>
      <c r="D1370"/>
      <c r="E1370"/>
      <c r="F1370"/>
      <c r="G1370"/>
      <c r="H1370"/>
      <c r="I1370"/>
      <c r="J1370"/>
      <c r="K1370"/>
      <c r="L1370"/>
    </row>
    <row r="1371" spans="1:12" ht="22.95" customHeight="1" x14ac:dyDescent="0.25">
      <c r="A1371"/>
      <c r="B1371"/>
      <c r="C1371"/>
      <c r="D1371"/>
      <c r="E1371"/>
      <c r="F1371"/>
      <c r="G1371"/>
      <c r="H1371"/>
      <c r="I1371"/>
      <c r="J1371"/>
      <c r="K1371"/>
      <c r="L1371"/>
    </row>
    <row r="1372" spans="1:12" ht="22.95" customHeight="1" x14ac:dyDescent="0.25">
      <c r="A1372"/>
      <c r="B1372"/>
      <c r="C1372"/>
      <c r="D1372"/>
      <c r="E1372"/>
      <c r="F1372"/>
      <c r="G1372"/>
      <c r="H1372"/>
      <c r="I1372"/>
      <c r="J1372"/>
      <c r="K1372"/>
      <c r="L1372"/>
    </row>
    <row r="1373" spans="1:12" ht="22.95" customHeight="1" x14ac:dyDescent="0.25">
      <c r="A1373"/>
      <c r="B1373"/>
      <c r="C1373"/>
      <c r="D1373"/>
      <c r="E1373"/>
      <c r="F1373"/>
      <c r="G1373"/>
      <c r="H1373"/>
      <c r="I1373"/>
      <c r="J1373"/>
      <c r="K1373"/>
      <c r="L1373"/>
    </row>
    <row r="1374" spans="1:12" ht="22.95" customHeight="1" x14ac:dyDescent="0.25">
      <c r="A1374"/>
      <c r="B1374"/>
      <c r="C1374"/>
      <c r="D1374"/>
      <c r="E1374"/>
      <c r="F1374"/>
      <c r="G1374"/>
      <c r="H1374"/>
      <c r="I1374"/>
      <c r="J1374"/>
      <c r="K1374"/>
      <c r="L1374"/>
    </row>
    <row r="1375" spans="1:12" ht="22.95" customHeight="1" x14ac:dyDescent="0.25">
      <c r="A1375"/>
      <c r="B1375"/>
      <c r="C1375"/>
      <c r="D1375"/>
      <c r="E1375"/>
      <c r="F1375"/>
      <c r="G1375"/>
      <c r="H1375"/>
      <c r="I1375"/>
      <c r="J1375"/>
      <c r="K1375"/>
      <c r="L1375"/>
    </row>
    <row r="1376" spans="1:12" ht="22.95" customHeight="1" x14ac:dyDescent="0.25">
      <c r="A1376"/>
      <c r="B1376"/>
      <c r="C1376"/>
      <c r="D1376"/>
      <c r="E1376"/>
      <c r="F1376"/>
      <c r="G1376"/>
      <c r="H1376"/>
      <c r="I1376"/>
      <c r="J1376"/>
      <c r="K1376"/>
      <c r="L1376"/>
    </row>
    <row r="1377" spans="1:12" ht="22.95" customHeight="1" x14ac:dyDescent="0.25">
      <c r="A1377"/>
      <c r="B1377"/>
      <c r="C1377"/>
      <c r="D1377"/>
      <c r="E1377"/>
      <c r="F1377"/>
      <c r="G1377"/>
      <c r="H1377"/>
      <c r="I1377"/>
      <c r="J1377"/>
      <c r="K1377"/>
      <c r="L1377"/>
    </row>
    <row r="1378" spans="1:12" ht="22.95" customHeight="1" x14ac:dyDescent="0.25">
      <c r="A1378"/>
      <c r="B1378"/>
      <c r="C1378"/>
      <c r="D1378"/>
      <c r="E1378"/>
      <c r="F1378"/>
      <c r="G1378"/>
      <c r="H1378"/>
      <c r="I1378"/>
      <c r="J1378"/>
      <c r="K1378"/>
      <c r="L1378"/>
    </row>
    <row r="1379" spans="1:12" ht="22.95" customHeight="1" x14ac:dyDescent="0.25">
      <c r="A1379"/>
      <c r="B1379"/>
      <c r="C1379"/>
      <c r="D1379"/>
      <c r="E1379"/>
      <c r="F1379"/>
      <c r="G1379"/>
      <c r="H1379"/>
      <c r="I1379"/>
      <c r="J1379"/>
      <c r="K1379"/>
      <c r="L1379"/>
    </row>
    <row r="1380" spans="1:12" ht="22.95" customHeight="1" x14ac:dyDescent="0.25">
      <c r="A1380"/>
      <c r="B1380"/>
      <c r="C1380"/>
      <c r="D1380"/>
      <c r="E1380"/>
      <c r="F1380"/>
      <c r="G1380"/>
      <c r="H1380"/>
      <c r="I1380"/>
      <c r="J1380"/>
      <c r="K1380"/>
      <c r="L1380"/>
    </row>
    <row r="1381" spans="1:12" ht="22.95" customHeight="1" x14ac:dyDescent="0.25">
      <c r="A1381"/>
      <c r="B1381"/>
      <c r="C1381"/>
      <c r="D1381"/>
      <c r="E1381"/>
      <c r="F1381"/>
      <c r="G1381"/>
      <c r="H1381"/>
      <c r="I1381"/>
      <c r="J1381"/>
      <c r="K1381"/>
      <c r="L1381"/>
    </row>
    <row r="1382" spans="1:12" ht="22.95" customHeight="1" x14ac:dyDescent="0.25">
      <c r="A1382"/>
      <c r="B1382"/>
      <c r="C1382"/>
      <c r="D1382"/>
      <c r="E1382"/>
      <c r="F1382"/>
      <c r="G1382"/>
      <c r="H1382"/>
      <c r="I1382"/>
      <c r="J1382"/>
      <c r="K1382"/>
      <c r="L1382"/>
    </row>
    <row r="1383" spans="1:12" ht="22.95" customHeight="1" x14ac:dyDescent="0.25">
      <c r="A1383"/>
      <c r="B1383"/>
      <c r="C1383"/>
      <c r="D1383"/>
      <c r="E1383"/>
      <c r="F1383"/>
      <c r="G1383"/>
      <c r="H1383"/>
      <c r="I1383"/>
      <c r="J1383"/>
      <c r="K1383"/>
      <c r="L1383"/>
    </row>
    <row r="1384" spans="1:12" ht="22.95" customHeight="1" x14ac:dyDescent="0.25">
      <c r="A1384"/>
      <c r="B1384"/>
      <c r="C1384"/>
      <c r="D1384"/>
      <c r="E1384"/>
      <c r="F1384"/>
      <c r="G1384"/>
      <c r="H1384"/>
      <c r="I1384"/>
      <c r="J1384"/>
      <c r="K1384"/>
      <c r="L1384"/>
    </row>
    <row r="1385" spans="1:12" ht="22.95" customHeight="1" x14ac:dyDescent="0.25">
      <c r="A1385"/>
      <c r="B1385"/>
      <c r="C1385"/>
      <c r="D1385"/>
      <c r="E1385"/>
      <c r="F1385"/>
      <c r="G1385"/>
      <c r="H1385"/>
      <c r="I1385"/>
      <c r="J1385"/>
      <c r="K1385"/>
      <c r="L1385"/>
    </row>
    <row r="1386" spans="1:12" ht="22.95" customHeight="1" x14ac:dyDescent="0.25">
      <c r="A1386"/>
      <c r="B1386"/>
      <c r="C1386"/>
      <c r="D1386"/>
      <c r="E1386"/>
      <c r="F1386"/>
      <c r="G1386"/>
      <c r="H1386"/>
      <c r="I1386"/>
      <c r="J1386"/>
      <c r="K1386"/>
      <c r="L1386"/>
    </row>
    <row r="1387" spans="1:12" ht="22.95" customHeight="1" x14ac:dyDescent="0.25">
      <c r="A1387"/>
      <c r="B1387"/>
      <c r="C1387"/>
      <c r="D1387"/>
      <c r="E1387"/>
      <c r="F1387"/>
      <c r="G1387"/>
      <c r="H1387"/>
      <c r="I1387"/>
      <c r="J1387"/>
      <c r="K1387"/>
      <c r="L1387"/>
    </row>
    <row r="1388" spans="1:12" ht="22.95" customHeight="1" x14ac:dyDescent="0.25">
      <c r="A1388"/>
      <c r="B1388"/>
      <c r="C1388"/>
      <c r="D1388"/>
      <c r="E1388"/>
      <c r="F1388"/>
      <c r="G1388"/>
      <c r="H1388"/>
      <c r="I1388"/>
      <c r="J1388"/>
      <c r="K1388"/>
      <c r="L1388"/>
    </row>
    <row r="1389" spans="1:12" ht="22.95" customHeight="1" x14ac:dyDescent="0.25">
      <c r="A1389"/>
      <c r="B1389"/>
      <c r="C1389"/>
      <c r="D1389"/>
      <c r="E1389"/>
      <c r="F1389"/>
      <c r="G1389"/>
      <c r="H1389"/>
      <c r="I1389"/>
      <c r="J1389"/>
      <c r="K1389"/>
      <c r="L1389"/>
    </row>
    <row r="1390" spans="1:12" ht="22.95" customHeight="1" x14ac:dyDescent="0.25">
      <c r="A1390"/>
      <c r="B1390"/>
      <c r="C1390"/>
      <c r="D1390"/>
      <c r="E1390"/>
      <c r="F1390"/>
      <c r="G1390"/>
      <c r="H1390"/>
      <c r="I1390"/>
      <c r="J1390"/>
      <c r="K1390"/>
      <c r="L1390"/>
    </row>
    <row r="1391" spans="1:12" ht="22.95" customHeight="1" x14ac:dyDescent="0.25">
      <c r="A1391"/>
      <c r="B1391"/>
      <c r="C1391"/>
      <c r="D1391"/>
      <c r="E1391"/>
      <c r="F1391"/>
      <c r="G1391"/>
      <c r="H1391"/>
      <c r="I1391"/>
      <c r="J1391"/>
      <c r="K1391"/>
      <c r="L1391"/>
    </row>
    <row r="1392" spans="1:12" ht="22.95" customHeight="1" x14ac:dyDescent="0.25">
      <c r="A1392"/>
      <c r="B1392"/>
      <c r="C1392"/>
      <c r="D1392"/>
      <c r="E1392"/>
      <c r="F1392"/>
      <c r="G1392"/>
      <c r="H1392"/>
      <c r="I1392"/>
      <c r="J1392"/>
      <c r="K1392"/>
      <c r="L1392"/>
    </row>
    <row r="1393" spans="1:12" ht="22.95" customHeight="1" x14ac:dyDescent="0.25">
      <c r="A1393"/>
      <c r="B1393"/>
      <c r="C1393"/>
      <c r="D1393"/>
      <c r="E1393"/>
      <c r="F1393"/>
      <c r="G1393"/>
      <c r="H1393"/>
      <c r="I1393"/>
      <c r="J1393"/>
      <c r="K1393"/>
      <c r="L1393"/>
    </row>
    <row r="1394" spans="1:12" ht="22.95" customHeight="1" x14ac:dyDescent="0.25">
      <c r="A1394"/>
      <c r="B1394"/>
      <c r="C1394"/>
      <c r="D1394"/>
      <c r="E1394"/>
      <c r="F1394"/>
      <c r="G1394"/>
      <c r="H1394"/>
      <c r="I1394"/>
      <c r="J1394"/>
      <c r="K1394"/>
      <c r="L1394"/>
    </row>
    <row r="1395" spans="1:12" ht="22.95" customHeight="1" x14ac:dyDescent="0.25">
      <c r="A1395"/>
      <c r="B1395"/>
      <c r="C1395"/>
      <c r="D1395"/>
      <c r="E1395"/>
      <c r="F1395"/>
      <c r="G1395"/>
      <c r="H1395"/>
      <c r="I1395"/>
      <c r="J1395"/>
      <c r="K1395"/>
      <c r="L1395"/>
    </row>
    <row r="1396" spans="1:12" ht="22.95" customHeight="1" x14ac:dyDescent="0.25">
      <c r="A1396"/>
      <c r="B1396"/>
      <c r="C1396"/>
      <c r="D1396"/>
      <c r="E1396"/>
      <c r="F1396"/>
      <c r="G1396"/>
      <c r="H1396"/>
      <c r="I1396"/>
      <c r="J1396"/>
      <c r="K1396"/>
      <c r="L1396"/>
    </row>
    <row r="1397" spans="1:12" ht="22.95" customHeight="1" x14ac:dyDescent="0.25">
      <c r="A1397"/>
      <c r="B1397"/>
      <c r="C1397"/>
      <c r="D1397"/>
      <c r="E1397"/>
      <c r="F1397"/>
      <c r="G1397"/>
      <c r="H1397"/>
      <c r="I1397"/>
      <c r="J1397"/>
      <c r="K1397"/>
      <c r="L1397"/>
    </row>
    <row r="1398" spans="1:12" ht="22.95" customHeight="1" x14ac:dyDescent="0.25">
      <c r="A1398"/>
      <c r="B1398"/>
      <c r="C1398"/>
      <c r="D1398"/>
      <c r="E1398"/>
      <c r="F1398"/>
      <c r="G1398"/>
      <c r="H1398"/>
      <c r="I1398"/>
      <c r="J1398"/>
      <c r="K1398"/>
      <c r="L1398"/>
    </row>
    <row r="1399" spans="1:12" ht="22.95" customHeight="1" x14ac:dyDescent="0.25">
      <c r="A1399"/>
      <c r="B1399"/>
      <c r="C1399"/>
      <c r="D1399"/>
      <c r="E1399"/>
      <c r="F1399"/>
      <c r="G1399"/>
      <c r="H1399"/>
      <c r="I1399"/>
      <c r="J1399"/>
      <c r="K1399"/>
      <c r="L1399"/>
    </row>
    <row r="1400" spans="1:12" ht="22.95" customHeight="1" x14ac:dyDescent="0.25">
      <c r="A1400"/>
      <c r="B1400"/>
      <c r="C1400"/>
      <c r="D1400"/>
      <c r="E1400"/>
      <c r="F1400"/>
      <c r="G1400"/>
      <c r="H1400"/>
      <c r="I1400"/>
      <c r="J1400"/>
      <c r="K1400"/>
      <c r="L1400"/>
    </row>
    <row r="1401" spans="1:12" ht="22.95" customHeight="1" x14ac:dyDescent="0.25">
      <c r="A1401"/>
      <c r="B1401"/>
      <c r="C1401"/>
      <c r="D1401"/>
      <c r="E1401"/>
      <c r="F1401"/>
      <c r="G1401"/>
      <c r="H1401"/>
      <c r="I1401"/>
      <c r="J1401"/>
      <c r="K1401"/>
      <c r="L1401"/>
    </row>
    <row r="1402" spans="1:12" ht="22.95" customHeight="1" x14ac:dyDescent="0.25">
      <c r="A1402"/>
      <c r="B1402"/>
      <c r="C1402"/>
      <c r="D1402"/>
      <c r="E1402"/>
      <c r="F1402"/>
      <c r="G1402"/>
      <c r="H1402"/>
      <c r="I1402"/>
      <c r="J1402"/>
      <c r="K1402"/>
      <c r="L1402"/>
    </row>
    <row r="1403" spans="1:12" ht="22.95" customHeight="1" x14ac:dyDescent="0.25">
      <c r="A1403"/>
      <c r="B1403"/>
      <c r="C1403"/>
      <c r="D1403"/>
      <c r="E1403"/>
      <c r="F1403"/>
      <c r="G1403"/>
      <c r="H1403"/>
      <c r="I1403"/>
      <c r="J1403"/>
      <c r="K1403"/>
      <c r="L1403"/>
    </row>
    <row r="1404" spans="1:12" ht="22.95" customHeight="1" x14ac:dyDescent="0.25">
      <c r="A1404"/>
      <c r="B1404"/>
      <c r="C1404"/>
      <c r="D1404"/>
      <c r="E1404"/>
      <c r="F1404"/>
      <c r="G1404"/>
      <c r="H1404"/>
      <c r="I1404"/>
      <c r="J1404"/>
      <c r="K1404"/>
      <c r="L1404"/>
    </row>
    <row r="1405" spans="1:12" ht="22.95" customHeight="1" x14ac:dyDescent="0.25">
      <c r="A1405"/>
      <c r="B1405"/>
      <c r="C1405"/>
      <c r="D1405"/>
      <c r="E1405"/>
      <c r="F1405"/>
      <c r="G1405"/>
      <c r="H1405"/>
      <c r="I1405"/>
      <c r="J1405"/>
      <c r="K1405"/>
      <c r="L1405"/>
    </row>
    <row r="1406" spans="1:12" ht="22.95" customHeight="1" x14ac:dyDescent="0.25">
      <c r="A1406"/>
      <c r="B1406"/>
      <c r="C1406"/>
      <c r="D1406"/>
      <c r="E1406"/>
      <c r="F1406"/>
      <c r="G1406"/>
      <c r="H1406"/>
      <c r="I1406"/>
      <c r="J1406"/>
      <c r="K1406"/>
      <c r="L1406"/>
    </row>
    <row r="1407" spans="1:12" ht="22.95" customHeight="1" x14ac:dyDescent="0.25">
      <c r="A1407"/>
      <c r="B1407"/>
      <c r="C1407"/>
      <c r="D1407"/>
      <c r="E1407"/>
      <c r="F1407"/>
      <c r="G1407"/>
      <c r="H1407"/>
      <c r="I1407"/>
      <c r="J1407"/>
      <c r="K1407"/>
      <c r="L1407"/>
    </row>
    <row r="1408" spans="1:12" ht="22.95" customHeight="1" x14ac:dyDescent="0.25">
      <c r="A1408"/>
      <c r="B1408"/>
      <c r="C1408"/>
      <c r="D1408"/>
      <c r="E1408"/>
      <c r="F1408"/>
      <c r="G1408"/>
      <c r="H1408"/>
      <c r="I1408"/>
      <c r="J1408"/>
      <c r="K1408"/>
      <c r="L1408"/>
    </row>
    <row r="1409" spans="1:12" ht="22.95" customHeight="1" x14ac:dyDescent="0.25">
      <c r="A1409"/>
      <c r="B1409"/>
      <c r="C1409"/>
      <c r="D1409"/>
      <c r="E1409"/>
      <c r="F1409"/>
      <c r="G1409"/>
      <c r="H1409"/>
      <c r="I1409"/>
      <c r="J1409"/>
      <c r="K1409"/>
      <c r="L1409"/>
    </row>
    <row r="1410" spans="1:12" ht="22.95" customHeight="1" x14ac:dyDescent="0.25">
      <c r="A1410"/>
      <c r="B1410"/>
      <c r="C1410"/>
      <c r="D1410"/>
      <c r="E1410"/>
      <c r="F1410"/>
      <c r="G1410"/>
      <c r="H1410"/>
      <c r="I1410"/>
      <c r="J1410"/>
      <c r="K1410"/>
      <c r="L1410"/>
    </row>
    <row r="1411" spans="1:12" ht="22.95" customHeight="1" x14ac:dyDescent="0.25">
      <c r="A1411"/>
      <c r="B1411"/>
      <c r="C1411"/>
      <c r="D1411"/>
      <c r="E1411"/>
      <c r="F1411"/>
      <c r="G1411"/>
      <c r="H1411"/>
      <c r="I1411"/>
      <c r="J1411"/>
      <c r="K1411"/>
      <c r="L1411"/>
    </row>
    <row r="1412" spans="1:12" ht="22.95" customHeight="1" x14ac:dyDescent="0.25">
      <c r="A1412"/>
      <c r="B1412"/>
      <c r="C1412"/>
      <c r="D1412"/>
      <c r="E1412"/>
      <c r="F1412"/>
      <c r="G1412"/>
      <c r="H1412"/>
      <c r="I1412"/>
      <c r="J1412"/>
      <c r="K1412"/>
      <c r="L1412"/>
    </row>
    <row r="1413" spans="1:12" ht="22.95" customHeight="1" x14ac:dyDescent="0.25">
      <c r="A1413"/>
      <c r="B1413"/>
      <c r="C1413"/>
      <c r="D1413"/>
      <c r="E1413"/>
      <c r="F1413"/>
      <c r="G1413"/>
      <c r="H1413"/>
      <c r="I1413"/>
      <c r="J1413"/>
      <c r="K1413"/>
      <c r="L1413"/>
    </row>
    <row r="1414" spans="1:12" ht="22.95" customHeight="1" x14ac:dyDescent="0.25">
      <c r="A1414"/>
      <c r="B1414"/>
      <c r="C1414"/>
      <c r="D1414"/>
      <c r="E1414"/>
      <c r="F1414"/>
      <c r="G1414"/>
      <c r="H1414"/>
      <c r="I1414"/>
      <c r="J1414"/>
      <c r="K1414"/>
      <c r="L1414"/>
    </row>
    <row r="1415" spans="1:12" ht="22.95" customHeight="1" x14ac:dyDescent="0.25">
      <c r="A1415"/>
      <c r="B1415"/>
      <c r="C1415"/>
      <c r="D1415"/>
      <c r="E1415"/>
      <c r="F1415"/>
      <c r="G1415"/>
      <c r="H1415"/>
      <c r="I1415"/>
      <c r="J1415"/>
      <c r="K1415"/>
      <c r="L1415"/>
    </row>
    <row r="1416" spans="1:12" ht="22.95" customHeight="1" x14ac:dyDescent="0.25">
      <c r="A1416"/>
      <c r="B1416"/>
      <c r="C1416"/>
      <c r="D1416"/>
      <c r="E1416"/>
      <c r="F1416"/>
      <c r="G1416"/>
      <c r="H1416"/>
      <c r="I1416"/>
      <c r="J1416"/>
      <c r="K1416"/>
      <c r="L1416"/>
    </row>
    <row r="1417" spans="1:12" ht="22.95" customHeight="1" x14ac:dyDescent="0.25">
      <c r="A1417"/>
      <c r="B1417"/>
      <c r="C1417"/>
      <c r="D1417"/>
      <c r="E1417"/>
      <c r="F1417"/>
      <c r="G1417"/>
      <c r="H1417"/>
      <c r="I1417"/>
      <c r="J1417"/>
      <c r="K1417"/>
      <c r="L1417"/>
    </row>
    <row r="1418" spans="1:12" ht="22.95" customHeight="1" x14ac:dyDescent="0.25">
      <c r="A1418"/>
      <c r="B1418"/>
      <c r="C1418"/>
      <c r="D1418"/>
      <c r="E1418"/>
      <c r="F1418"/>
      <c r="G1418"/>
      <c r="H1418"/>
      <c r="I1418"/>
      <c r="J1418"/>
      <c r="K1418"/>
      <c r="L1418"/>
    </row>
    <row r="1419" spans="1:12" ht="22.95" customHeight="1" x14ac:dyDescent="0.25">
      <c r="A1419"/>
      <c r="B1419"/>
      <c r="C1419"/>
      <c r="D1419"/>
      <c r="E1419"/>
      <c r="F1419"/>
      <c r="G1419"/>
      <c r="H1419"/>
      <c r="I1419"/>
      <c r="J1419"/>
      <c r="K1419"/>
      <c r="L1419"/>
    </row>
    <row r="1420" spans="1:12" ht="22.95" customHeight="1" x14ac:dyDescent="0.25">
      <c r="A1420"/>
      <c r="B1420"/>
      <c r="C1420"/>
      <c r="D1420"/>
      <c r="E1420"/>
      <c r="F1420"/>
      <c r="G1420"/>
      <c r="H1420"/>
      <c r="I1420"/>
      <c r="J1420"/>
      <c r="K1420"/>
      <c r="L1420"/>
    </row>
    <row r="1421" spans="1:12" ht="22.95" customHeight="1" x14ac:dyDescent="0.25">
      <c r="A1421"/>
      <c r="B1421"/>
      <c r="C1421"/>
      <c r="D1421"/>
      <c r="E1421"/>
      <c r="F1421"/>
      <c r="G1421"/>
      <c r="H1421"/>
      <c r="I1421"/>
      <c r="J1421"/>
      <c r="K1421"/>
      <c r="L1421"/>
    </row>
    <row r="1422" spans="1:12" ht="22.95" customHeight="1" x14ac:dyDescent="0.25">
      <c r="A1422"/>
      <c r="B1422"/>
      <c r="C1422"/>
      <c r="D1422"/>
      <c r="E1422"/>
      <c r="F1422"/>
      <c r="G1422"/>
      <c r="H1422"/>
      <c r="I1422"/>
      <c r="J1422"/>
      <c r="K1422"/>
      <c r="L1422"/>
    </row>
    <row r="1423" spans="1:12" ht="22.95" customHeight="1" x14ac:dyDescent="0.25">
      <c r="A1423"/>
      <c r="B1423"/>
      <c r="C1423"/>
      <c r="D1423"/>
      <c r="E1423"/>
      <c r="F1423"/>
      <c r="G1423"/>
      <c r="H1423"/>
      <c r="I1423"/>
      <c r="J1423"/>
      <c r="K1423"/>
      <c r="L1423"/>
    </row>
    <row r="1424" spans="1:12" ht="22.95" customHeight="1" x14ac:dyDescent="0.25">
      <c r="A1424"/>
      <c r="B1424"/>
      <c r="C1424"/>
      <c r="D1424"/>
      <c r="E1424"/>
      <c r="F1424"/>
      <c r="G1424"/>
      <c r="H1424"/>
      <c r="I1424"/>
      <c r="J1424"/>
      <c r="K1424"/>
      <c r="L1424"/>
    </row>
    <row r="1425" spans="1:12" ht="22.95" customHeight="1" x14ac:dyDescent="0.25">
      <c r="A1425"/>
      <c r="B1425"/>
      <c r="C1425"/>
      <c r="D1425"/>
      <c r="E1425"/>
      <c r="F1425"/>
      <c r="G1425"/>
      <c r="H1425"/>
      <c r="I1425"/>
      <c r="J1425"/>
      <c r="K1425"/>
      <c r="L1425"/>
    </row>
    <row r="1426" spans="1:12" ht="22.95" customHeight="1" x14ac:dyDescent="0.25">
      <c r="A1426"/>
      <c r="B1426"/>
      <c r="C1426"/>
      <c r="D1426"/>
      <c r="E1426"/>
      <c r="F1426"/>
      <c r="G1426"/>
      <c r="H1426"/>
      <c r="I1426"/>
      <c r="J1426"/>
      <c r="K1426"/>
      <c r="L1426"/>
    </row>
    <row r="1427" spans="1:12" ht="22.95" customHeight="1" x14ac:dyDescent="0.25">
      <c r="A1427"/>
      <c r="B1427"/>
      <c r="C1427"/>
      <c r="D1427"/>
      <c r="E1427"/>
      <c r="F1427"/>
      <c r="G1427"/>
      <c r="H1427"/>
      <c r="I1427"/>
      <c r="J1427"/>
      <c r="K1427"/>
      <c r="L1427"/>
    </row>
    <row r="1428" spans="1:12" ht="22.95" customHeight="1" x14ac:dyDescent="0.25">
      <c r="A1428"/>
      <c r="B1428"/>
      <c r="C1428"/>
      <c r="D1428"/>
      <c r="E1428"/>
      <c r="F1428"/>
      <c r="G1428"/>
      <c r="H1428"/>
      <c r="I1428"/>
      <c r="J1428"/>
      <c r="K1428"/>
      <c r="L1428"/>
    </row>
    <row r="1429" spans="1:12" ht="22.95" customHeight="1" x14ac:dyDescent="0.25">
      <c r="A1429"/>
      <c r="B1429"/>
      <c r="C1429"/>
      <c r="D1429"/>
      <c r="E1429"/>
      <c r="F1429"/>
      <c r="G1429"/>
      <c r="H1429"/>
      <c r="I1429"/>
      <c r="J1429"/>
      <c r="K1429"/>
      <c r="L1429"/>
    </row>
    <row r="1430" spans="1:12" ht="22.95" customHeight="1" x14ac:dyDescent="0.25">
      <c r="A1430"/>
      <c r="B1430"/>
      <c r="C1430"/>
      <c r="D1430"/>
      <c r="E1430"/>
      <c r="F1430"/>
      <c r="G1430"/>
      <c r="H1430"/>
      <c r="I1430"/>
      <c r="J1430"/>
      <c r="K1430"/>
      <c r="L1430"/>
    </row>
    <row r="1431" spans="1:12" ht="22.95" customHeight="1" x14ac:dyDescent="0.25">
      <c r="A1431"/>
      <c r="B1431"/>
      <c r="C1431"/>
      <c r="D1431"/>
      <c r="E1431"/>
      <c r="F1431"/>
      <c r="G1431"/>
      <c r="H1431"/>
      <c r="I1431"/>
      <c r="J1431"/>
      <c r="K1431"/>
      <c r="L1431"/>
    </row>
    <row r="1432" spans="1:12" ht="21" customHeight="1" x14ac:dyDescent="0.25">
      <c r="A1432"/>
      <c r="B1432"/>
      <c r="C1432"/>
      <c r="D1432"/>
      <c r="E1432"/>
      <c r="F1432"/>
      <c r="G1432"/>
      <c r="H1432"/>
      <c r="I1432"/>
      <c r="J1432"/>
      <c r="K1432"/>
      <c r="L1432"/>
    </row>
    <row r="1433" spans="1:12" ht="21" customHeight="1" x14ac:dyDescent="0.25">
      <c r="A1433"/>
      <c r="B1433"/>
      <c r="C1433"/>
      <c r="D1433"/>
      <c r="E1433"/>
      <c r="F1433"/>
      <c r="G1433"/>
      <c r="H1433"/>
      <c r="I1433"/>
      <c r="J1433"/>
      <c r="K1433"/>
      <c r="L1433"/>
    </row>
    <row r="1434" spans="1:12" ht="100.2" customHeight="1" x14ac:dyDescent="0.25">
      <c r="A1434"/>
      <c r="B1434"/>
      <c r="C1434"/>
      <c r="D1434"/>
      <c r="E1434"/>
      <c r="F1434"/>
      <c r="G1434"/>
      <c r="H1434"/>
      <c r="I1434"/>
      <c r="J1434"/>
      <c r="K1434"/>
      <c r="L1434"/>
    </row>
    <row r="1435" spans="1:12" ht="19.95" customHeight="1" x14ac:dyDescent="0.25">
      <c r="A1435"/>
      <c r="B1435"/>
      <c r="C1435"/>
      <c r="D1435"/>
      <c r="E1435"/>
      <c r="F1435"/>
      <c r="G1435"/>
      <c r="H1435"/>
      <c r="I1435"/>
      <c r="J1435"/>
      <c r="K1435"/>
      <c r="L1435"/>
    </row>
    <row r="1436" spans="1:12" ht="22.95" customHeight="1" x14ac:dyDescent="0.25">
      <c r="A1436"/>
      <c r="B1436"/>
      <c r="C1436"/>
      <c r="D1436"/>
      <c r="E1436"/>
      <c r="F1436"/>
      <c r="G1436"/>
      <c r="H1436"/>
      <c r="I1436"/>
      <c r="J1436"/>
      <c r="K1436"/>
      <c r="L1436"/>
    </row>
    <row r="1437" spans="1:12" ht="22.95" customHeight="1" x14ac:dyDescent="0.25">
      <c r="A1437"/>
      <c r="B1437"/>
      <c r="C1437"/>
      <c r="D1437"/>
      <c r="E1437"/>
      <c r="F1437"/>
      <c r="G1437"/>
      <c r="H1437"/>
      <c r="I1437"/>
      <c r="J1437"/>
      <c r="K1437"/>
      <c r="L1437"/>
    </row>
    <row r="1438" spans="1:12" ht="22.95" customHeight="1" x14ac:dyDescent="0.25">
      <c r="A1438"/>
      <c r="B1438"/>
      <c r="C1438"/>
      <c r="D1438"/>
      <c r="E1438"/>
      <c r="F1438"/>
      <c r="G1438"/>
      <c r="H1438"/>
      <c r="I1438"/>
      <c r="J1438"/>
      <c r="K1438"/>
      <c r="L1438"/>
    </row>
    <row r="1439" spans="1:12" ht="22.95" customHeight="1" x14ac:dyDescent="0.25">
      <c r="A1439"/>
      <c r="B1439"/>
      <c r="C1439"/>
      <c r="D1439"/>
      <c r="E1439"/>
      <c r="F1439"/>
      <c r="G1439"/>
      <c r="H1439"/>
      <c r="I1439"/>
      <c r="J1439"/>
      <c r="K1439"/>
      <c r="L1439"/>
    </row>
    <row r="1440" spans="1:12" ht="22.95" customHeight="1" x14ac:dyDescent="0.25">
      <c r="A1440"/>
      <c r="B1440"/>
      <c r="C1440"/>
      <c r="D1440"/>
      <c r="E1440"/>
      <c r="F1440"/>
      <c r="G1440"/>
      <c r="H1440"/>
      <c r="I1440"/>
      <c r="J1440"/>
      <c r="K1440"/>
      <c r="L1440"/>
    </row>
    <row r="1441" spans="1:12" ht="22.95" customHeight="1" x14ac:dyDescent="0.25">
      <c r="A1441"/>
      <c r="B1441"/>
      <c r="C1441"/>
      <c r="D1441"/>
      <c r="E1441"/>
      <c r="F1441"/>
      <c r="G1441"/>
      <c r="H1441"/>
      <c r="I1441"/>
      <c r="J1441"/>
      <c r="K1441"/>
      <c r="L1441"/>
    </row>
    <row r="1442" spans="1:12" ht="22.95" customHeight="1" x14ac:dyDescent="0.25">
      <c r="A1442"/>
      <c r="B1442"/>
      <c r="C1442"/>
      <c r="D1442"/>
      <c r="E1442"/>
      <c r="F1442"/>
      <c r="G1442"/>
      <c r="H1442"/>
      <c r="I1442"/>
      <c r="J1442"/>
      <c r="K1442"/>
      <c r="L1442"/>
    </row>
    <row r="1443" spans="1:12" ht="22.95" customHeight="1" x14ac:dyDescent="0.25">
      <c r="A1443"/>
      <c r="B1443"/>
      <c r="C1443"/>
      <c r="D1443"/>
      <c r="E1443"/>
      <c r="F1443"/>
      <c r="G1443"/>
      <c r="H1443"/>
      <c r="I1443"/>
      <c r="J1443"/>
      <c r="K1443"/>
      <c r="L1443"/>
    </row>
    <row r="1444" spans="1:12" ht="22.95" customHeight="1" x14ac:dyDescent="0.25">
      <c r="A1444"/>
      <c r="B1444"/>
      <c r="C1444"/>
      <c r="D1444"/>
      <c r="E1444"/>
      <c r="F1444"/>
      <c r="G1444"/>
      <c r="H1444"/>
      <c r="I1444"/>
      <c r="J1444"/>
      <c r="K1444"/>
      <c r="L1444"/>
    </row>
    <row r="1445" spans="1:12" ht="22.95" customHeight="1" x14ac:dyDescent="0.25">
      <c r="A1445"/>
      <c r="B1445"/>
      <c r="C1445"/>
      <c r="D1445"/>
      <c r="E1445"/>
      <c r="F1445"/>
      <c r="G1445"/>
      <c r="H1445"/>
      <c r="I1445"/>
      <c r="J1445"/>
      <c r="K1445"/>
      <c r="L1445"/>
    </row>
    <row r="1446" spans="1:12" ht="22.95" customHeight="1" x14ac:dyDescent="0.25">
      <c r="A1446"/>
      <c r="B1446"/>
      <c r="C1446"/>
      <c r="D1446"/>
      <c r="E1446"/>
      <c r="F1446"/>
      <c r="G1446"/>
      <c r="H1446"/>
      <c r="I1446"/>
      <c r="J1446"/>
      <c r="K1446"/>
      <c r="L1446"/>
    </row>
    <row r="1447" spans="1:12" ht="22.95" customHeight="1" x14ac:dyDescent="0.25">
      <c r="A1447"/>
      <c r="B1447"/>
      <c r="C1447"/>
      <c r="D1447"/>
      <c r="E1447"/>
      <c r="F1447"/>
      <c r="G1447"/>
      <c r="H1447"/>
      <c r="I1447"/>
      <c r="J1447"/>
      <c r="K1447"/>
      <c r="L1447"/>
    </row>
    <row r="1448" spans="1:12" ht="22.95" customHeight="1" x14ac:dyDescent="0.25">
      <c r="A1448"/>
      <c r="B1448"/>
      <c r="C1448"/>
      <c r="D1448"/>
      <c r="E1448"/>
      <c r="F1448"/>
      <c r="G1448"/>
      <c r="H1448"/>
      <c r="I1448"/>
      <c r="J1448"/>
      <c r="K1448"/>
      <c r="L1448"/>
    </row>
    <row r="1449" spans="1:12" ht="22.95" customHeight="1" x14ac:dyDescent="0.25">
      <c r="A1449"/>
      <c r="B1449"/>
      <c r="C1449"/>
      <c r="D1449"/>
      <c r="E1449"/>
      <c r="F1449"/>
      <c r="G1449"/>
      <c r="H1449"/>
      <c r="I1449"/>
      <c r="J1449"/>
      <c r="K1449"/>
      <c r="L1449"/>
    </row>
    <row r="1450" spans="1:12" ht="22.95" customHeight="1" x14ac:dyDescent="0.25">
      <c r="A1450"/>
      <c r="B1450"/>
      <c r="C1450"/>
      <c r="D1450"/>
      <c r="E1450"/>
      <c r="F1450"/>
      <c r="G1450"/>
      <c r="H1450"/>
      <c r="I1450"/>
      <c r="J1450"/>
      <c r="K1450"/>
      <c r="L1450"/>
    </row>
    <row r="1451" spans="1:12" ht="22.95" customHeight="1" x14ac:dyDescent="0.25">
      <c r="A1451"/>
      <c r="B1451"/>
      <c r="C1451"/>
      <c r="D1451"/>
      <c r="E1451"/>
      <c r="F1451"/>
      <c r="G1451"/>
      <c r="H1451"/>
      <c r="I1451"/>
      <c r="J1451"/>
      <c r="K1451"/>
      <c r="L1451"/>
    </row>
    <row r="1452" spans="1:12" ht="22.95" customHeight="1" x14ac:dyDescent="0.25">
      <c r="A1452"/>
      <c r="B1452"/>
      <c r="C1452"/>
      <c r="D1452"/>
      <c r="E1452"/>
      <c r="F1452"/>
      <c r="G1452"/>
      <c r="H1452"/>
      <c r="I1452"/>
      <c r="J1452"/>
      <c r="K1452"/>
      <c r="L1452"/>
    </row>
    <row r="1453" spans="1:12" ht="22.95" customHeight="1" x14ac:dyDescent="0.25">
      <c r="A1453"/>
      <c r="B1453"/>
      <c r="C1453"/>
      <c r="D1453"/>
      <c r="E1453"/>
      <c r="F1453"/>
      <c r="G1453"/>
      <c r="H1453"/>
      <c r="I1453"/>
      <c r="J1453"/>
      <c r="K1453"/>
      <c r="L1453"/>
    </row>
    <row r="1454" spans="1:12" ht="22.95" customHeight="1" x14ac:dyDescent="0.25">
      <c r="A1454"/>
      <c r="B1454"/>
      <c r="C1454"/>
      <c r="D1454"/>
      <c r="E1454"/>
      <c r="F1454"/>
      <c r="G1454"/>
      <c r="H1454"/>
      <c r="I1454"/>
      <c r="J1454"/>
      <c r="K1454"/>
      <c r="L1454"/>
    </row>
    <row r="1455" spans="1:12" ht="22.95" customHeight="1" x14ac:dyDescent="0.25">
      <c r="A1455"/>
      <c r="B1455"/>
      <c r="C1455"/>
      <c r="D1455"/>
      <c r="E1455"/>
      <c r="F1455"/>
      <c r="G1455"/>
      <c r="H1455"/>
      <c r="I1455"/>
      <c r="J1455"/>
      <c r="K1455"/>
      <c r="L1455"/>
    </row>
    <row r="1456" spans="1:12" ht="22.95" customHeight="1" x14ac:dyDescent="0.25">
      <c r="A1456"/>
      <c r="B1456"/>
      <c r="C1456"/>
      <c r="D1456"/>
      <c r="E1456"/>
      <c r="F1456"/>
      <c r="G1456"/>
      <c r="H1456"/>
      <c r="I1456"/>
      <c r="J1456"/>
      <c r="K1456"/>
      <c r="L1456"/>
    </row>
    <row r="1457" spans="1:12" ht="22.95" customHeight="1" x14ac:dyDescent="0.25">
      <c r="A1457"/>
      <c r="B1457"/>
      <c r="C1457"/>
      <c r="D1457"/>
      <c r="E1457"/>
      <c r="F1457"/>
      <c r="G1457"/>
      <c r="H1457"/>
      <c r="I1457"/>
      <c r="J1457"/>
      <c r="K1457"/>
      <c r="L1457"/>
    </row>
    <row r="1458" spans="1:12" ht="22.95" customHeight="1" x14ac:dyDescent="0.25">
      <c r="A1458"/>
      <c r="B1458"/>
      <c r="C1458"/>
      <c r="D1458"/>
      <c r="E1458"/>
      <c r="F1458"/>
      <c r="G1458"/>
      <c r="H1458"/>
      <c r="I1458"/>
      <c r="J1458"/>
      <c r="K1458"/>
      <c r="L1458"/>
    </row>
    <row r="1459" spans="1:12" ht="22.95" customHeight="1" x14ac:dyDescent="0.25">
      <c r="A1459"/>
      <c r="B1459"/>
      <c r="C1459"/>
      <c r="D1459"/>
      <c r="E1459"/>
      <c r="F1459"/>
      <c r="G1459"/>
      <c r="H1459"/>
      <c r="I1459"/>
      <c r="J1459"/>
      <c r="K1459"/>
      <c r="L1459"/>
    </row>
    <row r="1460" spans="1:12" ht="22.95" customHeight="1" x14ac:dyDescent="0.25">
      <c r="A1460"/>
      <c r="B1460"/>
      <c r="C1460"/>
      <c r="D1460"/>
      <c r="E1460"/>
      <c r="F1460"/>
      <c r="G1460"/>
      <c r="H1460"/>
      <c r="I1460"/>
      <c r="J1460"/>
      <c r="K1460"/>
      <c r="L1460"/>
    </row>
    <row r="1461" spans="1:12" ht="22.95" customHeight="1" x14ac:dyDescent="0.25">
      <c r="A1461"/>
      <c r="B1461"/>
      <c r="C1461"/>
      <c r="D1461"/>
      <c r="E1461"/>
      <c r="F1461"/>
      <c r="G1461"/>
      <c r="H1461"/>
      <c r="I1461"/>
      <c r="J1461"/>
      <c r="K1461"/>
      <c r="L1461"/>
    </row>
    <row r="1462" spans="1:12" ht="22.95" customHeight="1" x14ac:dyDescent="0.25">
      <c r="A1462"/>
      <c r="B1462"/>
      <c r="C1462"/>
      <c r="D1462"/>
      <c r="E1462"/>
      <c r="F1462"/>
      <c r="G1462"/>
      <c r="H1462"/>
      <c r="I1462"/>
      <c r="J1462"/>
      <c r="K1462"/>
      <c r="L1462"/>
    </row>
    <row r="1463" spans="1:12" ht="22.95" customHeight="1" x14ac:dyDescent="0.25">
      <c r="A1463"/>
      <c r="B1463"/>
      <c r="C1463"/>
      <c r="D1463"/>
      <c r="E1463"/>
      <c r="F1463"/>
      <c r="G1463"/>
      <c r="H1463"/>
      <c r="I1463"/>
      <c r="J1463"/>
      <c r="K1463"/>
      <c r="L1463"/>
    </row>
    <row r="1464" spans="1:12" ht="22.95" customHeight="1" x14ac:dyDescent="0.25">
      <c r="A1464"/>
      <c r="B1464"/>
      <c r="C1464"/>
      <c r="D1464"/>
      <c r="E1464"/>
      <c r="F1464"/>
      <c r="G1464"/>
      <c r="H1464"/>
      <c r="I1464"/>
      <c r="J1464"/>
      <c r="K1464"/>
      <c r="L1464"/>
    </row>
    <row r="1465" spans="1:12" ht="22.95" customHeight="1" x14ac:dyDescent="0.25">
      <c r="A1465"/>
      <c r="B1465"/>
      <c r="C1465"/>
      <c r="D1465"/>
      <c r="E1465"/>
      <c r="F1465"/>
      <c r="G1465"/>
      <c r="H1465"/>
      <c r="I1465"/>
      <c r="J1465"/>
      <c r="K1465"/>
      <c r="L1465"/>
    </row>
    <row r="1466" spans="1:12" ht="22.95" customHeight="1" x14ac:dyDescent="0.25">
      <c r="A1466"/>
      <c r="B1466"/>
      <c r="C1466"/>
      <c r="D1466"/>
      <c r="E1466"/>
      <c r="F1466"/>
      <c r="G1466"/>
      <c r="H1466"/>
      <c r="I1466"/>
      <c r="J1466"/>
      <c r="K1466"/>
      <c r="L1466"/>
    </row>
    <row r="1467" spans="1:12" ht="22.95" customHeight="1" x14ac:dyDescent="0.25">
      <c r="A1467"/>
      <c r="B1467"/>
      <c r="C1467"/>
      <c r="D1467"/>
      <c r="E1467"/>
      <c r="F1467"/>
      <c r="G1467"/>
      <c r="H1467"/>
      <c r="I1467"/>
      <c r="J1467"/>
      <c r="K1467"/>
      <c r="L1467"/>
    </row>
    <row r="1468" spans="1:12" ht="22.95" customHeight="1" x14ac:dyDescent="0.25">
      <c r="A1468"/>
      <c r="B1468"/>
      <c r="C1468"/>
      <c r="D1468"/>
      <c r="E1468"/>
      <c r="F1468"/>
      <c r="G1468"/>
      <c r="H1468"/>
      <c r="I1468"/>
      <c r="J1468"/>
      <c r="K1468"/>
      <c r="L1468"/>
    </row>
    <row r="1469" spans="1:12" ht="22.95" customHeight="1" x14ac:dyDescent="0.25">
      <c r="A1469"/>
      <c r="B1469"/>
      <c r="C1469"/>
      <c r="D1469"/>
      <c r="E1469"/>
      <c r="F1469"/>
      <c r="G1469"/>
      <c r="H1469"/>
      <c r="I1469"/>
      <c r="J1469"/>
      <c r="K1469"/>
      <c r="L1469"/>
    </row>
    <row r="1470" spans="1:12" ht="22.95" customHeight="1" x14ac:dyDescent="0.25">
      <c r="A1470"/>
      <c r="B1470"/>
      <c r="C1470"/>
      <c r="D1470"/>
      <c r="E1470"/>
      <c r="F1470"/>
      <c r="G1470"/>
      <c r="H1470"/>
      <c r="I1470"/>
      <c r="J1470"/>
      <c r="K1470"/>
      <c r="L1470"/>
    </row>
    <row r="1471" spans="1:12" ht="22.95" customHeight="1" x14ac:dyDescent="0.25">
      <c r="A1471"/>
      <c r="B1471"/>
      <c r="C1471"/>
      <c r="D1471"/>
      <c r="E1471"/>
      <c r="F1471"/>
      <c r="G1471"/>
      <c r="H1471"/>
      <c r="I1471"/>
      <c r="J1471"/>
      <c r="K1471"/>
      <c r="L1471"/>
    </row>
    <row r="1472" spans="1:12" ht="22.95" customHeight="1" x14ac:dyDescent="0.25">
      <c r="A1472"/>
      <c r="B1472"/>
      <c r="C1472"/>
      <c r="D1472"/>
      <c r="E1472"/>
      <c r="F1472"/>
      <c r="G1472"/>
      <c r="H1472"/>
      <c r="I1472"/>
      <c r="J1472"/>
      <c r="K1472"/>
      <c r="L1472"/>
    </row>
    <row r="1473" spans="1:12" ht="22.95" customHeight="1" x14ac:dyDescent="0.25">
      <c r="A1473"/>
      <c r="B1473"/>
      <c r="C1473"/>
      <c r="D1473"/>
      <c r="E1473"/>
      <c r="F1473"/>
      <c r="G1473"/>
      <c r="H1473"/>
      <c r="I1473"/>
      <c r="J1473"/>
      <c r="K1473"/>
      <c r="L1473"/>
    </row>
    <row r="1474" spans="1:12" ht="22.95" customHeight="1" x14ac:dyDescent="0.25">
      <c r="A1474"/>
      <c r="B1474"/>
      <c r="C1474"/>
      <c r="D1474"/>
      <c r="E1474"/>
      <c r="F1474"/>
      <c r="G1474"/>
      <c r="H1474"/>
      <c r="I1474"/>
      <c r="J1474"/>
      <c r="K1474"/>
      <c r="L1474"/>
    </row>
    <row r="1475" spans="1:12" ht="22.95" customHeight="1" x14ac:dyDescent="0.25">
      <c r="A1475"/>
      <c r="B1475"/>
      <c r="C1475"/>
      <c r="D1475"/>
      <c r="E1475"/>
      <c r="F1475"/>
      <c r="G1475"/>
      <c r="H1475"/>
      <c r="I1475"/>
      <c r="J1475"/>
      <c r="K1475"/>
      <c r="L1475"/>
    </row>
    <row r="1476" spans="1:12" ht="22.95" customHeight="1" x14ac:dyDescent="0.25">
      <c r="A1476"/>
      <c r="B1476"/>
      <c r="C1476"/>
      <c r="D1476"/>
      <c r="E1476"/>
      <c r="F1476"/>
      <c r="G1476"/>
      <c r="H1476"/>
      <c r="I1476"/>
      <c r="J1476"/>
      <c r="K1476"/>
      <c r="L1476"/>
    </row>
    <row r="1477" spans="1:12" ht="22.95" customHeight="1" x14ac:dyDescent="0.25">
      <c r="A1477"/>
      <c r="B1477"/>
      <c r="C1477"/>
      <c r="D1477"/>
      <c r="E1477"/>
      <c r="F1477"/>
      <c r="G1477"/>
      <c r="H1477"/>
      <c r="I1477"/>
      <c r="J1477"/>
      <c r="K1477"/>
      <c r="L1477"/>
    </row>
    <row r="1478" spans="1:12" ht="22.95" customHeight="1" x14ac:dyDescent="0.25">
      <c r="A1478"/>
      <c r="B1478"/>
      <c r="C1478"/>
      <c r="D1478"/>
      <c r="E1478"/>
      <c r="F1478"/>
      <c r="G1478"/>
      <c r="H1478"/>
      <c r="I1478"/>
      <c r="J1478"/>
      <c r="K1478"/>
      <c r="L1478"/>
    </row>
    <row r="1479" spans="1:12" ht="22.95" customHeight="1" x14ac:dyDescent="0.25">
      <c r="A1479"/>
      <c r="B1479"/>
      <c r="C1479"/>
      <c r="D1479"/>
      <c r="E1479"/>
      <c r="F1479"/>
      <c r="G1479"/>
      <c r="H1479"/>
      <c r="I1479"/>
      <c r="J1479"/>
      <c r="K1479"/>
      <c r="L1479"/>
    </row>
    <row r="1480" spans="1:12" ht="22.95" customHeight="1" x14ac:dyDescent="0.25">
      <c r="A1480"/>
      <c r="B1480"/>
      <c r="C1480"/>
      <c r="D1480"/>
      <c r="E1480"/>
      <c r="F1480"/>
      <c r="G1480"/>
      <c r="H1480"/>
      <c r="I1480"/>
      <c r="J1480"/>
      <c r="K1480"/>
      <c r="L1480"/>
    </row>
    <row r="1481" spans="1:12" ht="22.95" customHeight="1" x14ac:dyDescent="0.25">
      <c r="A1481"/>
      <c r="B1481"/>
      <c r="C1481"/>
      <c r="D1481"/>
      <c r="E1481"/>
      <c r="F1481"/>
      <c r="G1481"/>
      <c r="H1481"/>
      <c r="I1481"/>
      <c r="J1481"/>
      <c r="K1481"/>
      <c r="L1481"/>
    </row>
    <row r="1482" spans="1:12" ht="22.95" customHeight="1" x14ac:dyDescent="0.25">
      <c r="A1482"/>
      <c r="B1482"/>
      <c r="C1482"/>
      <c r="D1482"/>
      <c r="E1482"/>
      <c r="F1482"/>
      <c r="G1482"/>
      <c r="H1482"/>
      <c r="I1482"/>
      <c r="J1482"/>
      <c r="K1482"/>
      <c r="L1482"/>
    </row>
    <row r="1483" spans="1:12" ht="22.95" customHeight="1" x14ac:dyDescent="0.25">
      <c r="A1483"/>
      <c r="B1483"/>
      <c r="C1483"/>
      <c r="D1483"/>
      <c r="E1483"/>
      <c r="F1483"/>
      <c r="G1483"/>
      <c r="H1483"/>
      <c r="I1483"/>
      <c r="J1483"/>
      <c r="K1483"/>
      <c r="L1483"/>
    </row>
    <row r="1484" spans="1:12" ht="22.95" customHeight="1" x14ac:dyDescent="0.25">
      <c r="A1484"/>
      <c r="B1484"/>
      <c r="C1484"/>
      <c r="D1484"/>
      <c r="E1484"/>
      <c r="F1484"/>
      <c r="G1484"/>
      <c r="H1484"/>
      <c r="I1484"/>
      <c r="J1484"/>
      <c r="K1484"/>
      <c r="L1484"/>
    </row>
    <row r="1485" spans="1:12" ht="22.95" customHeight="1" x14ac:dyDescent="0.25">
      <c r="A1485"/>
      <c r="B1485"/>
      <c r="C1485"/>
      <c r="D1485"/>
      <c r="E1485"/>
      <c r="F1485"/>
      <c r="G1485"/>
      <c r="H1485"/>
      <c r="I1485"/>
      <c r="J1485"/>
      <c r="K1485"/>
      <c r="L1485"/>
    </row>
    <row r="1486" spans="1:12" ht="22.95" customHeight="1" x14ac:dyDescent="0.25">
      <c r="A1486"/>
      <c r="B1486"/>
      <c r="C1486"/>
      <c r="D1486"/>
      <c r="E1486"/>
      <c r="F1486"/>
      <c r="G1486"/>
      <c r="H1486"/>
      <c r="I1486"/>
      <c r="J1486"/>
      <c r="K1486"/>
      <c r="L1486"/>
    </row>
    <row r="1487" spans="1:12" ht="22.95" customHeight="1" x14ac:dyDescent="0.25">
      <c r="A1487"/>
      <c r="B1487"/>
      <c r="C1487"/>
      <c r="D1487"/>
      <c r="E1487"/>
      <c r="F1487"/>
      <c r="G1487"/>
      <c r="H1487"/>
      <c r="I1487"/>
      <c r="J1487"/>
      <c r="K1487"/>
      <c r="L1487"/>
    </row>
    <row r="1488" spans="1:12" ht="22.95" customHeight="1" x14ac:dyDescent="0.25">
      <c r="A1488"/>
      <c r="B1488"/>
      <c r="C1488"/>
      <c r="D1488"/>
      <c r="E1488"/>
      <c r="F1488"/>
      <c r="G1488"/>
      <c r="H1488"/>
      <c r="I1488"/>
      <c r="J1488"/>
      <c r="K1488"/>
      <c r="L1488"/>
    </row>
    <row r="1489" spans="1:12" ht="22.95" customHeight="1" x14ac:dyDescent="0.25">
      <c r="A1489"/>
      <c r="B1489"/>
      <c r="C1489"/>
      <c r="D1489"/>
      <c r="E1489"/>
      <c r="F1489"/>
      <c r="G1489"/>
      <c r="H1489"/>
      <c r="I1489"/>
      <c r="J1489"/>
      <c r="K1489"/>
      <c r="L1489"/>
    </row>
    <row r="1490" spans="1:12" ht="22.95" customHeight="1" x14ac:dyDescent="0.25">
      <c r="A1490"/>
      <c r="B1490"/>
      <c r="C1490"/>
      <c r="D1490"/>
      <c r="E1490"/>
      <c r="F1490"/>
      <c r="G1490"/>
      <c r="H1490"/>
      <c r="I1490"/>
      <c r="J1490"/>
      <c r="K1490"/>
      <c r="L1490"/>
    </row>
    <row r="1491" spans="1:12" ht="22.95" customHeight="1" x14ac:dyDescent="0.25">
      <c r="A1491"/>
      <c r="B1491"/>
      <c r="C1491"/>
      <c r="D1491"/>
      <c r="E1491"/>
      <c r="F1491"/>
      <c r="G1491"/>
      <c r="H1491"/>
      <c r="I1491"/>
      <c r="J1491"/>
      <c r="K1491"/>
      <c r="L1491"/>
    </row>
    <row r="1492" spans="1:12" ht="22.95" customHeight="1" x14ac:dyDescent="0.25">
      <c r="A1492"/>
      <c r="B1492"/>
      <c r="C1492"/>
      <c r="D1492"/>
      <c r="E1492"/>
      <c r="F1492"/>
      <c r="G1492"/>
      <c r="H1492"/>
      <c r="I1492"/>
      <c r="J1492"/>
      <c r="K1492"/>
      <c r="L1492"/>
    </row>
    <row r="1493" spans="1:12" ht="22.95" customHeight="1" x14ac:dyDescent="0.25">
      <c r="A1493"/>
      <c r="B1493"/>
      <c r="C1493"/>
      <c r="D1493"/>
      <c r="E1493"/>
      <c r="F1493"/>
      <c r="G1493"/>
      <c r="H1493"/>
      <c r="I1493"/>
      <c r="J1493"/>
      <c r="K1493"/>
      <c r="L1493"/>
    </row>
    <row r="1494" spans="1:12" ht="22.95" customHeight="1" x14ac:dyDescent="0.25">
      <c r="A1494"/>
      <c r="B1494"/>
      <c r="C1494"/>
      <c r="D1494"/>
      <c r="E1494"/>
      <c r="F1494"/>
      <c r="G1494"/>
      <c r="H1494"/>
      <c r="I1494"/>
      <c r="J1494"/>
      <c r="K1494"/>
      <c r="L1494"/>
    </row>
    <row r="1495" spans="1:12" ht="22.95" customHeight="1" x14ac:dyDescent="0.25">
      <c r="A1495"/>
      <c r="B1495"/>
      <c r="C1495"/>
      <c r="D1495"/>
      <c r="E1495"/>
      <c r="F1495"/>
      <c r="G1495"/>
      <c r="H1495"/>
      <c r="I1495"/>
      <c r="J1495"/>
      <c r="K1495"/>
      <c r="L1495"/>
    </row>
    <row r="1496" spans="1:12" ht="22.95" customHeight="1" x14ac:dyDescent="0.25">
      <c r="A1496"/>
      <c r="B1496"/>
      <c r="C1496"/>
      <c r="D1496"/>
      <c r="E1496"/>
      <c r="F1496"/>
      <c r="G1496"/>
      <c r="H1496"/>
      <c r="I1496"/>
      <c r="J1496"/>
      <c r="K1496"/>
      <c r="L1496"/>
    </row>
    <row r="1497" spans="1:12" ht="22.95" customHeight="1" x14ac:dyDescent="0.25">
      <c r="A1497"/>
      <c r="B1497"/>
      <c r="C1497"/>
      <c r="D1497"/>
      <c r="E1497"/>
      <c r="F1497"/>
      <c r="G1497"/>
      <c r="H1497"/>
      <c r="I1497"/>
      <c r="J1497"/>
      <c r="K1497"/>
      <c r="L1497"/>
    </row>
    <row r="1498" spans="1:12" ht="22.95" customHeight="1" x14ac:dyDescent="0.25">
      <c r="A1498"/>
      <c r="B1498"/>
      <c r="C1498"/>
      <c r="D1498"/>
      <c r="E1498"/>
      <c r="F1498"/>
      <c r="G1498"/>
      <c r="H1498"/>
      <c r="I1498"/>
      <c r="J1498"/>
      <c r="K1498"/>
      <c r="L1498"/>
    </row>
    <row r="1499" spans="1:12" ht="100.2" customHeight="1" x14ac:dyDescent="0.25">
      <c r="A1499"/>
      <c r="B1499"/>
      <c r="C1499"/>
      <c r="D1499"/>
      <c r="E1499"/>
      <c r="F1499"/>
      <c r="G1499"/>
      <c r="H1499"/>
      <c r="I1499"/>
      <c r="J1499"/>
      <c r="K1499"/>
      <c r="L1499"/>
    </row>
    <row r="1500" spans="1:12" ht="22.95" customHeight="1" x14ac:dyDescent="0.25">
      <c r="A1500"/>
      <c r="B1500"/>
      <c r="C1500"/>
      <c r="D1500"/>
      <c r="E1500"/>
      <c r="F1500"/>
      <c r="G1500"/>
      <c r="H1500"/>
      <c r="I1500"/>
      <c r="J1500"/>
      <c r="K1500"/>
      <c r="L1500"/>
    </row>
    <row r="1501" spans="1:12" ht="22.95" customHeight="1" x14ac:dyDescent="0.25">
      <c r="A1501"/>
      <c r="B1501"/>
      <c r="C1501"/>
      <c r="D1501"/>
      <c r="E1501"/>
      <c r="F1501"/>
      <c r="G1501"/>
      <c r="H1501"/>
      <c r="I1501"/>
      <c r="J1501"/>
      <c r="K1501"/>
      <c r="L1501"/>
    </row>
    <row r="1502" spans="1:12" ht="22.95" customHeight="1" x14ac:dyDescent="0.25">
      <c r="A1502"/>
      <c r="B1502"/>
      <c r="C1502"/>
      <c r="D1502"/>
      <c r="E1502"/>
      <c r="F1502"/>
      <c r="G1502"/>
      <c r="H1502"/>
      <c r="I1502"/>
      <c r="J1502"/>
      <c r="K1502"/>
      <c r="L1502"/>
    </row>
    <row r="1503" spans="1:12" ht="22.95" customHeight="1" x14ac:dyDescent="0.25">
      <c r="A1503"/>
      <c r="B1503"/>
      <c r="C1503"/>
      <c r="D1503"/>
      <c r="E1503"/>
      <c r="F1503"/>
      <c r="G1503"/>
      <c r="H1503"/>
      <c r="I1503"/>
      <c r="J1503"/>
      <c r="K1503"/>
      <c r="L1503"/>
    </row>
    <row r="1504" spans="1:12" ht="22.95" customHeight="1" x14ac:dyDescent="0.25">
      <c r="A1504"/>
      <c r="B1504"/>
      <c r="C1504"/>
      <c r="D1504"/>
      <c r="E1504"/>
      <c r="F1504"/>
      <c r="G1504"/>
      <c r="H1504"/>
      <c r="I1504"/>
      <c r="J1504"/>
      <c r="K1504"/>
      <c r="L1504"/>
    </row>
    <row r="1505" spans="1:12" ht="22.95" customHeight="1" x14ac:dyDescent="0.25">
      <c r="A1505"/>
      <c r="B1505"/>
      <c r="C1505"/>
      <c r="D1505"/>
      <c r="E1505"/>
      <c r="F1505"/>
      <c r="G1505"/>
      <c r="H1505"/>
      <c r="I1505"/>
      <c r="J1505"/>
      <c r="K1505"/>
      <c r="L1505"/>
    </row>
    <row r="1506" spans="1:12" ht="22.95" customHeight="1" x14ac:dyDescent="0.25">
      <c r="A1506"/>
      <c r="B1506"/>
      <c r="C1506"/>
      <c r="D1506"/>
      <c r="E1506"/>
      <c r="F1506"/>
      <c r="G1506"/>
      <c r="H1506"/>
      <c r="I1506"/>
      <c r="J1506"/>
      <c r="K1506"/>
      <c r="L1506"/>
    </row>
    <row r="1507" spans="1:12" ht="22.95" customHeight="1" x14ac:dyDescent="0.25">
      <c r="A1507"/>
      <c r="B1507"/>
      <c r="C1507"/>
      <c r="D1507"/>
      <c r="E1507"/>
      <c r="F1507"/>
      <c r="G1507"/>
      <c r="H1507"/>
      <c r="I1507"/>
      <c r="J1507"/>
      <c r="K1507"/>
      <c r="L1507"/>
    </row>
    <row r="1508" spans="1:12" ht="22.95" customHeight="1" x14ac:dyDescent="0.25">
      <c r="A1508"/>
      <c r="B1508"/>
      <c r="C1508"/>
      <c r="D1508"/>
      <c r="E1508"/>
      <c r="F1508"/>
      <c r="G1508"/>
      <c r="H1508"/>
      <c r="I1508"/>
      <c r="J1508"/>
      <c r="K1508"/>
      <c r="L1508"/>
    </row>
    <row r="1509" spans="1:12" ht="22.95" customHeight="1" x14ac:dyDescent="0.25">
      <c r="A1509"/>
      <c r="B1509"/>
      <c r="C1509"/>
      <c r="D1509"/>
      <c r="E1509"/>
      <c r="F1509"/>
      <c r="G1509"/>
      <c r="H1509"/>
      <c r="I1509"/>
      <c r="J1509"/>
      <c r="K1509"/>
      <c r="L1509"/>
    </row>
    <row r="1510" spans="1:12" ht="22.95" customHeight="1" x14ac:dyDescent="0.25">
      <c r="A1510"/>
      <c r="B1510"/>
      <c r="C1510"/>
      <c r="D1510"/>
      <c r="E1510"/>
      <c r="F1510"/>
      <c r="G1510"/>
      <c r="H1510"/>
      <c r="I1510"/>
      <c r="J1510"/>
      <c r="K1510"/>
      <c r="L1510"/>
    </row>
    <row r="1511" spans="1:12" ht="22.95" customHeight="1" x14ac:dyDescent="0.25">
      <c r="A1511"/>
      <c r="B1511"/>
      <c r="C1511"/>
      <c r="D1511"/>
      <c r="E1511"/>
      <c r="F1511"/>
      <c r="G1511"/>
      <c r="H1511"/>
      <c r="I1511"/>
      <c r="J1511"/>
      <c r="K1511"/>
      <c r="L1511"/>
    </row>
    <row r="1512" spans="1:12" ht="22.95" customHeight="1" x14ac:dyDescent="0.25">
      <c r="A1512"/>
      <c r="B1512"/>
      <c r="C1512"/>
      <c r="D1512"/>
      <c r="E1512"/>
      <c r="F1512"/>
      <c r="G1512"/>
      <c r="H1512"/>
      <c r="I1512"/>
      <c r="J1512"/>
      <c r="K1512"/>
      <c r="L1512"/>
    </row>
    <row r="1513" spans="1:12" ht="22.95" customHeight="1" x14ac:dyDescent="0.25">
      <c r="A1513"/>
      <c r="B1513"/>
      <c r="C1513"/>
      <c r="D1513"/>
      <c r="E1513"/>
      <c r="F1513"/>
      <c r="G1513"/>
      <c r="H1513"/>
      <c r="I1513"/>
      <c r="J1513"/>
      <c r="K1513"/>
      <c r="L1513"/>
    </row>
    <row r="1514" spans="1:12" ht="22.95" customHeight="1" x14ac:dyDescent="0.25">
      <c r="A1514"/>
      <c r="B1514"/>
      <c r="C1514"/>
      <c r="D1514"/>
      <c r="E1514"/>
      <c r="F1514"/>
      <c r="G1514"/>
      <c r="H1514"/>
      <c r="I1514"/>
      <c r="J1514"/>
      <c r="K1514"/>
      <c r="L1514"/>
    </row>
    <row r="1515" spans="1:12" ht="22.95" customHeight="1" x14ac:dyDescent="0.25">
      <c r="A1515"/>
      <c r="B1515"/>
      <c r="C1515"/>
      <c r="D1515"/>
      <c r="E1515"/>
      <c r="F1515"/>
      <c r="G1515"/>
      <c r="H1515"/>
      <c r="I1515"/>
      <c r="J1515"/>
      <c r="K1515"/>
      <c r="L1515"/>
    </row>
    <row r="1516" spans="1:12" ht="22.95" customHeight="1" x14ac:dyDescent="0.25">
      <c r="A1516"/>
      <c r="B1516"/>
      <c r="C1516"/>
      <c r="D1516"/>
      <c r="E1516"/>
      <c r="F1516"/>
      <c r="G1516"/>
      <c r="H1516"/>
      <c r="I1516"/>
      <c r="J1516"/>
      <c r="K1516"/>
      <c r="L1516"/>
    </row>
    <row r="1517" spans="1:12" ht="22.95" customHeight="1" x14ac:dyDescent="0.25">
      <c r="A1517"/>
      <c r="B1517"/>
      <c r="C1517"/>
      <c r="D1517"/>
      <c r="E1517"/>
      <c r="F1517"/>
      <c r="G1517"/>
      <c r="H1517"/>
      <c r="I1517"/>
      <c r="J1517"/>
      <c r="K1517"/>
      <c r="L1517"/>
    </row>
    <row r="1518" spans="1:12" ht="22.95" customHeight="1" x14ac:dyDescent="0.25">
      <c r="A1518"/>
      <c r="B1518"/>
      <c r="C1518"/>
      <c r="D1518"/>
      <c r="E1518"/>
      <c r="F1518"/>
      <c r="G1518"/>
      <c r="H1518"/>
      <c r="I1518"/>
      <c r="J1518"/>
      <c r="K1518"/>
      <c r="L1518"/>
    </row>
    <row r="1519" spans="1:12" ht="22.95" customHeight="1" x14ac:dyDescent="0.25">
      <c r="A1519"/>
      <c r="B1519"/>
      <c r="C1519"/>
      <c r="D1519"/>
      <c r="E1519"/>
      <c r="F1519"/>
      <c r="G1519"/>
      <c r="H1519"/>
      <c r="I1519"/>
      <c r="J1519"/>
      <c r="K1519"/>
      <c r="L1519"/>
    </row>
    <row r="1520" spans="1:12" ht="22.95" customHeight="1" x14ac:dyDescent="0.25">
      <c r="A1520"/>
      <c r="B1520"/>
      <c r="C1520"/>
      <c r="D1520"/>
      <c r="E1520"/>
      <c r="F1520"/>
      <c r="G1520"/>
      <c r="H1520"/>
      <c r="I1520"/>
      <c r="J1520"/>
      <c r="K1520"/>
      <c r="L1520"/>
    </row>
    <row r="1521" spans="1:12" ht="22.95" customHeight="1" x14ac:dyDescent="0.25">
      <c r="A1521"/>
      <c r="B1521"/>
      <c r="C1521"/>
      <c r="D1521"/>
      <c r="E1521"/>
      <c r="F1521"/>
      <c r="G1521"/>
      <c r="H1521"/>
      <c r="I1521"/>
      <c r="J1521"/>
      <c r="K1521"/>
      <c r="L1521"/>
    </row>
    <row r="1522" spans="1:12" ht="22.95" customHeight="1" x14ac:dyDescent="0.25">
      <c r="A1522"/>
      <c r="B1522"/>
      <c r="C1522"/>
      <c r="D1522"/>
      <c r="E1522"/>
      <c r="F1522"/>
      <c r="G1522"/>
      <c r="H1522"/>
      <c r="I1522"/>
      <c r="J1522"/>
      <c r="K1522"/>
      <c r="L1522"/>
    </row>
    <row r="1523" spans="1:12" ht="22.95" customHeight="1" x14ac:dyDescent="0.25">
      <c r="A1523"/>
      <c r="B1523"/>
      <c r="C1523"/>
      <c r="D1523"/>
      <c r="E1523"/>
      <c r="F1523"/>
      <c r="G1523"/>
      <c r="H1523"/>
      <c r="I1523"/>
      <c r="J1523"/>
      <c r="K1523"/>
      <c r="L1523"/>
    </row>
    <row r="1524" spans="1:12" ht="22.95" customHeight="1" x14ac:dyDescent="0.25">
      <c r="A1524"/>
      <c r="B1524"/>
      <c r="C1524"/>
      <c r="D1524"/>
      <c r="E1524"/>
      <c r="F1524"/>
      <c r="G1524"/>
      <c r="H1524"/>
      <c r="I1524"/>
      <c r="J1524"/>
      <c r="K1524"/>
      <c r="L1524"/>
    </row>
    <row r="1525" spans="1:12" ht="22.95" customHeight="1" x14ac:dyDescent="0.25">
      <c r="A1525"/>
      <c r="B1525"/>
      <c r="C1525"/>
      <c r="D1525"/>
      <c r="E1525"/>
      <c r="F1525"/>
      <c r="G1525"/>
      <c r="H1525"/>
      <c r="I1525"/>
      <c r="J1525"/>
      <c r="K1525"/>
      <c r="L1525"/>
    </row>
    <row r="1526" spans="1:12" ht="22.95" customHeight="1" x14ac:dyDescent="0.25">
      <c r="A1526"/>
      <c r="B1526"/>
      <c r="C1526"/>
      <c r="D1526"/>
      <c r="E1526"/>
      <c r="F1526"/>
      <c r="G1526"/>
      <c r="H1526"/>
      <c r="I1526"/>
      <c r="J1526"/>
      <c r="K1526"/>
      <c r="L1526"/>
    </row>
    <row r="1527" spans="1:12" ht="22.95" customHeight="1" x14ac:dyDescent="0.25">
      <c r="A1527"/>
      <c r="B1527"/>
      <c r="C1527"/>
      <c r="D1527"/>
      <c r="E1527"/>
      <c r="F1527"/>
      <c r="G1527"/>
      <c r="H1527"/>
      <c r="I1527"/>
      <c r="J1527"/>
      <c r="K1527"/>
      <c r="L1527"/>
    </row>
    <row r="1528" spans="1:12" ht="22.95" customHeight="1" x14ac:dyDescent="0.25">
      <c r="A1528"/>
      <c r="B1528"/>
      <c r="C1528"/>
      <c r="D1528"/>
      <c r="E1528"/>
      <c r="F1528"/>
      <c r="G1528"/>
      <c r="H1528"/>
      <c r="I1528"/>
      <c r="J1528"/>
      <c r="K1528"/>
      <c r="L1528"/>
    </row>
    <row r="1529" spans="1:12" ht="22.95" customHeight="1" x14ac:dyDescent="0.25">
      <c r="A1529"/>
      <c r="B1529"/>
      <c r="C1529"/>
      <c r="D1529"/>
      <c r="E1529"/>
      <c r="F1529"/>
      <c r="G1529"/>
      <c r="H1529"/>
      <c r="I1529"/>
      <c r="J1529"/>
      <c r="K1529"/>
      <c r="L1529"/>
    </row>
    <row r="1530" spans="1:12" ht="22.95" customHeight="1" x14ac:dyDescent="0.25">
      <c r="A1530"/>
      <c r="B1530"/>
      <c r="C1530"/>
      <c r="D1530"/>
      <c r="E1530"/>
      <c r="F1530"/>
      <c r="G1530"/>
      <c r="H1530"/>
      <c r="I1530"/>
      <c r="J1530"/>
      <c r="K1530"/>
      <c r="L1530"/>
    </row>
    <row r="1531" spans="1:12" ht="22.95" customHeight="1" x14ac:dyDescent="0.25">
      <c r="A1531"/>
      <c r="B1531"/>
      <c r="C1531"/>
      <c r="D1531"/>
      <c r="E1531"/>
      <c r="F1531"/>
      <c r="G1531"/>
      <c r="H1531"/>
      <c r="I1531"/>
      <c r="J1531"/>
      <c r="K1531"/>
      <c r="L1531"/>
    </row>
    <row r="1532" spans="1:12" ht="22.95" customHeight="1" x14ac:dyDescent="0.25">
      <c r="A1532"/>
      <c r="B1532"/>
      <c r="C1532"/>
      <c r="D1532"/>
      <c r="E1532"/>
      <c r="F1532"/>
      <c r="G1532"/>
      <c r="H1532"/>
      <c r="I1532"/>
      <c r="J1532"/>
      <c r="K1532"/>
      <c r="L1532"/>
    </row>
    <row r="1533" spans="1:12" ht="22.95" customHeight="1" x14ac:dyDescent="0.25">
      <c r="A1533"/>
      <c r="B1533"/>
      <c r="C1533"/>
      <c r="D1533"/>
      <c r="E1533"/>
      <c r="F1533"/>
      <c r="G1533"/>
      <c r="H1533"/>
      <c r="I1533"/>
      <c r="J1533"/>
      <c r="K1533"/>
      <c r="L1533"/>
    </row>
    <row r="1534" spans="1:12" ht="22.95" customHeight="1" x14ac:dyDescent="0.25">
      <c r="A1534"/>
      <c r="B1534"/>
      <c r="C1534"/>
      <c r="D1534"/>
      <c r="E1534"/>
      <c r="F1534"/>
      <c r="G1534"/>
      <c r="H1534"/>
      <c r="I1534"/>
      <c r="J1534"/>
      <c r="K1534"/>
      <c r="L1534"/>
    </row>
    <row r="1535" spans="1:12" ht="22.95" customHeight="1" x14ac:dyDescent="0.25">
      <c r="A1535"/>
      <c r="B1535"/>
      <c r="C1535"/>
      <c r="D1535"/>
      <c r="E1535"/>
      <c r="F1535"/>
      <c r="G1535"/>
      <c r="H1535"/>
      <c r="I1535"/>
      <c r="J1535"/>
      <c r="K1535"/>
      <c r="L1535"/>
    </row>
    <row r="1536" spans="1:12" ht="22.95" customHeight="1" x14ac:dyDescent="0.25">
      <c r="A1536"/>
      <c r="B1536"/>
      <c r="C1536"/>
      <c r="D1536"/>
      <c r="E1536"/>
      <c r="F1536"/>
      <c r="G1536"/>
      <c r="H1536"/>
      <c r="I1536"/>
      <c r="J1536"/>
      <c r="K1536"/>
      <c r="L1536"/>
    </row>
    <row r="1537" spans="1:12" ht="22.95" customHeight="1" x14ac:dyDescent="0.25">
      <c r="A1537"/>
      <c r="B1537"/>
      <c r="C1537"/>
      <c r="D1537"/>
      <c r="E1537"/>
      <c r="F1537"/>
      <c r="G1537"/>
      <c r="H1537"/>
      <c r="I1537"/>
      <c r="J1537"/>
      <c r="K1537"/>
      <c r="L1537"/>
    </row>
    <row r="1538" spans="1:12" ht="22.95" customHeight="1" x14ac:dyDescent="0.25">
      <c r="A1538"/>
      <c r="B1538"/>
      <c r="C1538"/>
      <c r="D1538"/>
      <c r="E1538"/>
      <c r="F1538"/>
      <c r="G1538"/>
      <c r="H1538"/>
      <c r="I1538"/>
      <c r="J1538"/>
      <c r="K1538"/>
      <c r="L1538"/>
    </row>
    <row r="1539" spans="1:12" ht="22.95" customHeight="1" x14ac:dyDescent="0.25">
      <c r="A1539"/>
      <c r="B1539"/>
      <c r="C1539"/>
      <c r="D1539"/>
      <c r="E1539"/>
      <c r="F1539"/>
      <c r="G1539"/>
      <c r="H1539"/>
      <c r="I1539"/>
      <c r="J1539"/>
      <c r="K1539"/>
      <c r="L1539"/>
    </row>
    <row r="1540" spans="1:12" ht="22.95" customHeight="1" x14ac:dyDescent="0.25">
      <c r="A1540"/>
      <c r="B1540"/>
      <c r="C1540"/>
      <c r="D1540"/>
      <c r="E1540"/>
      <c r="F1540"/>
      <c r="G1540"/>
      <c r="H1540"/>
      <c r="I1540"/>
      <c r="J1540"/>
      <c r="K1540"/>
      <c r="L1540"/>
    </row>
    <row r="1541" spans="1:12" ht="22.95" customHeight="1" x14ac:dyDescent="0.25">
      <c r="A1541"/>
      <c r="B1541"/>
      <c r="C1541"/>
      <c r="D1541"/>
      <c r="E1541"/>
      <c r="F1541"/>
      <c r="G1541"/>
      <c r="H1541"/>
      <c r="I1541"/>
      <c r="J1541"/>
      <c r="K1541"/>
      <c r="L1541"/>
    </row>
    <row r="1542" spans="1:12" ht="22.95" customHeight="1" x14ac:dyDescent="0.25">
      <c r="A1542"/>
      <c r="B1542"/>
      <c r="C1542"/>
      <c r="D1542"/>
      <c r="E1542"/>
      <c r="F1542"/>
      <c r="G1542"/>
      <c r="H1542"/>
      <c r="I1542"/>
      <c r="J1542"/>
      <c r="K1542"/>
      <c r="L1542"/>
    </row>
    <row r="1543" spans="1:12" ht="22.95" customHeight="1" x14ac:dyDescent="0.25">
      <c r="A1543"/>
      <c r="B1543"/>
      <c r="C1543"/>
      <c r="D1543"/>
      <c r="E1543"/>
      <c r="F1543"/>
      <c r="G1543"/>
      <c r="H1543"/>
      <c r="I1543"/>
      <c r="J1543"/>
      <c r="K1543"/>
      <c r="L1543"/>
    </row>
    <row r="1544" spans="1:12" ht="22.95" customHeight="1" x14ac:dyDescent="0.25">
      <c r="A1544"/>
      <c r="B1544"/>
      <c r="C1544"/>
      <c r="D1544"/>
      <c r="E1544"/>
      <c r="F1544"/>
      <c r="G1544"/>
      <c r="H1544"/>
      <c r="I1544"/>
      <c r="J1544"/>
      <c r="K1544"/>
      <c r="L1544"/>
    </row>
    <row r="1545" spans="1:12" ht="22.95" customHeight="1" x14ac:dyDescent="0.25">
      <c r="A1545"/>
      <c r="B1545"/>
      <c r="C1545"/>
      <c r="D1545"/>
      <c r="E1545"/>
      <c r="F1545"/>
      <c r="G1545"/>
      <c r="H1545"/>
      <c r="I1545"/>
      <c r="J1545"/>
      <c r="K1545"/>
      <c r="L1545"/>
    </row>
    <row r="1546" spans="1:12" ht="22.95" customHeight="1" x14ac:dyDescent="0.25">
      <c r="A1546"/>
      <c r="B1546"/>
      <c r="C1546"/>
      <c r="D1546"/>
      <c r="E1546"/>
      <c r="F1546"/>
      <c r="G1546"/>
      <c r="H1546"/>
      <c r="I1546"/>
      <c r="J1546"/>
      <c r="K1546"/>
      <c r="L1546"/>
    </row>
    <row r="1547" spans="1:12" ht="22.95" customHeight="1" x14ac:dyDescent="0.25">
      <c r="A1547"/>
      <c r="B1547"/>
      <c r="C1547"/>
      <c r="D1547"/>
      <c r="E1547"/>
      <c r="F1547"/>
      <c r="G1547"/>
      <c r="H1547"/>
      <c r="I1547"/>
      <c r="J1547"/>
      <c r="K1547"/>
      <c r="L1547"/>
    </row>
    <row r="1548" spans="1:12" ht="22.95" customHeight="1" x14ac:dyDescent="0.25">
      <c r="A1548"/>
      <c r="B1548"/>
      <c r="C1548"/>
      <c r="D1548"/>
      <c r="E1548"/>
      <c r="F1548"/>
      <c r="G1548"/>
      <c r="H1548"/>
      <c r="I1548"/>
      <c r="J1548"/>
      <c r="K1548"/>
      <c r="L1548"/>
    </row>
    <row r="1549" spans="1:12" ht="22.95" customHeight="1" x14ac:dyDescent="0.25">
      <c r="A1549"/>
      <c r="B1549"/>
      <c r="C1549"/>
      <c r="D1549"/>
      <c r="E1549"/>
      <c r="F1549"/>
      <c r="G1549"/>
      <c r="H1549"/>
      <c r="I1549"/>
      <c r="J1549"/>
      <c r="K1549"/>
      <c r="L1549"/>
    </row>
    <row r="1550" spans="1:12" ht="22.95" customHeight="1" x14ac:dyDescent="0.25">
      <c r="A1550"/>
      <c r="B1550"/>
      <c r="C1550"/>
      <c r="D1550"/>
      <c r="E1550"/>
      <c r="F1550"/>
      <c r="G1550"/>
      <c r="H1550"/>
      <c r="I1550"/>
      <c r="J1550"/>
      <c r="K1550"/>
      <c r="L1550"/>
    </row>
    <row r="1551" spans="1:12" ht="22.95" customHeight="1" x14ac:dyDescent="0.25">
      <c r="A1551"/>
      <c r="B1551"/>
      <c r="C1551"/>
      <c r="D1551"/>
      <c r="E1551"/>
      <c r="F1551"/>
      <c r="G1551"/>
      <c r="H1551"/>
      <c r="I1551"/>
      <c r="J1551"/>
      <c r="K1551"/>
      <c r="L1551"/>
    </row>
    <row r="1552" spans="1:12" ht="22.95" customHeight="1" x14ac:dyDescent="0.25">
      <c r="A1552"/>
      <c r="B1552"/>
      <c r="C1552"/>
      <c r="D1552"/>
      <c r="E1552"/>
      <c r="F1552"/>
      <c r="G1552"/>
      <c r="H1552"/>
      <c r="I1552"/>
      <c r="J1552"/>
      <c r="K1552"/>
      <c r="L1552"/>
    </row>
    <row r="1553" spans="1:12" ht="22.95" customHeight="1" x14ac:dyDescent="0.25">
      <c r="A1553"/>
      <c r="B1553"/>
      <c r="C1553"/>
      <c r="D1553"/>
      <c r="E1553"/>
      <c r="F1553"/>
      <c r="G1553"/>
      <c r="H1553"/>
      <c r="I1553"/>
      <c r="J1553"/>
      <c r="K1553"/>
      <c r="L1553"/>
    </row>
    <row r="1554" spans="1:12" ht="22.95" customHeight="1" x14ac:dyDescent="0.25">
      <c r="A1554"/>
      <c r="B1554"/>
      <c r="C1554"/>
      <c r="D1554"/>
      <c r="E1554"/>
      <c r="F1554"/>
      <c r="G1554"/>
      <c r="H1554"/>
      <c r="I1554"/>
      <c r="J1554"/>
      <c r="K1554"/>
      <c r="L1554"/>
    </row>
    <row r="1555" spans="1:12" ht="22.95" customHeight="1" x14ac:dyDescent="0.25">
      <c r="A1555"/>
      <c r="B1555"/>
      <c r="C1555"/>
      <c r="D1555"/>
      <c r="E1555"/>
      <c r="F1555"/>
      <c r="G1555"/>
      <c r="H1555"/>
      <c r="I1555"/>
      <c r="J1555"/>
      <c r="K1555"/>
      <c r="L1555"/>
    </row>
    <row r="1556" spans="1:12" ht="22.95" customHeight="1" x14ac:dyDescent="0.25">
      <c r="A1556"/>
      <c r="B1556"/>
      <c r="C1556"/>
      <c r="D1556"/>
      <c r="E1556"/>
      <c r="F1556"/>
      <c r="G1556"/>
      <c r="H1556"/>
      <c r="I1556"/>
      <c r="J1556"/>
      <c r="K1556"/>
      <c r="L1556"/>
    </row>
    <row r="1557" spans="1:12" ht="22.95" customHeight="1" x14ac:dyDescent="0.25">
      <c r="A1557"/>
      <c r="B1557"/>
      <c r="C1557"/>
      <c r="D1557"/>
      <c r="E1557"/>
      <c r="F1557"/>
      <c r="G1557"/>
      <c r="H1557"/>
      <c r="I1557"/>
      <c r="J1557"/>
      <c r="K1557"/>
      <c r="L1557"/>
    </row>
    <row r="1558" spans="1:12" ht="22.95" customHeight="1" x14ac:dyDescent="0.25">
      <c r="A1558"/>
      <c r="B1558"/>
      <c r="C1558"/>
      <c r="D1558"/>
      <c r="E1558"/>
      <c r="F1558"/>
      <c r="G1558"/>
      <c r="H1558"/>
      <c r="I1558"/>
      <c r="J1558"/>
      <c r="K1558"/>
      <c r="L1558"/>
    </row>
    <row r="1559" spans="1:12" ht="22.95" customHeight="1" x14ac:dyDescent="0.25">
      <c r="A1559"/>
      <c r="B1559"/>
      <c r="C1559"/>
      <c r="D1559"/>
      <c r="E1559"/>
      <c r="F1559"/>
      <c r="G1559"/>
      <c r="H1559"/>
      <c r="I1559"/>
      <c r="J1559"/>
      <c r="K1559"/>
      <c r="L1559"/>
    </row>
    <row r="1560" spans="1:12" ht="22.95" customHeight="1" x14ac:dyDescent="0.25">
      <c r="A1560"/>
      <c r="B1560"/>
      <c r="C1560"/>
      <c r="D1560"/>
      <c r="E1560"/>
      <c r="F1560"/>
      <c r="G1560"/>
      <c r="H1560"/>
      <c r="I1560"/>
      <c r="J1560"/>
      <c r="K1560"/>
      <c r="L1560"/>
    </row>
    <row r="1561" spans="1:12" ht="22.95" customHeight="1" x14ac:dyDescent="0.25">
      <c r="A1561"/>
      <c r="B1561"/>
      <c r="C1561"/>
      <c r="D1561"/>
      <c r="E1561"/>
      <c r="F1561"/>
      <c r="G1561"/>
      <c r="H1561"/>
      <c r="I1561"/>
      <c r="J1561"/>
      <c r="K1561"/>
      <c r="L1561"/>
    </row>
    <row r="1562" spans="1:12" ht="22.95" customHeight="1" x14ac:dyDescent="0.25">
      <c r="A1562"/>
      <c r="B1562"/>
      <c r="C1562"/>
      <c r="D1562"/>
      <c r="E1562"/>
      <c r="F1562"/>
      <c r="G1562"/>
      <c r="H1562"/>
      <c r="I1562"/>
      <c r="J1562"/>
      <c r="K1562"/>
      <c r="L1562"/>
    </row>
    <row r="1563" spans="1:12" ht="22.95" customHeight="1" x14ac:dyDescent="0.25">
      <c r="A1563"/>
      <c r="B1563"/>
      <c r="C1563"/>
      <c r="D1563"/>
      <c r="E1563"/>
      <c r="F1563"/>
      <c r="G1563"/>
      <c r="H1563"/>
      <c r="I1563"/>
      <c r="J1563"/>
      <c r="K1563"/>
      <c r="L1563"/>
    </row>
    <row r="1564" spans="1:12" ht="100.2" customHeight="1" x14ac:dyDescent="0.25">
      <c r="A1564"/>
      <c r="B1564"/>
      <c r="C1564"/>
      <c r="D1564"/>
      <c r="E1564"/>
      <c r="F1564"/>
      <c r="G1564"/>
      <c r="H1564"/>
      <c r="I1564"/>
      <c r="J1564"/>
      <c r="K1564"/>
      <c r="L1564"/>
    </row>
    <row r="1565" spans="1:12" ht="22.95" customHeight="1" x14ac:dyDescent="0.25">
      <c r="A1565"/>
      <c r="B1565"/>
      <c r="C1565"/>
      <c r="D1565"/>
      <c r="E1565"/>
      <c r="F1565"/>
      <c r="G1565"/>
      <c r="H1565"/>
      <c r="I1565"/>
      <c r="J1565"/>
      <c r="K1565"/>
      <c r="L1565"/>
    </row>
    <row r="1566" spans="1:12" ht="22.95" customHeight="1" x14ac:dyDescent="0.25">
      <c r="A1566"/>
      <c r="B1566"/>
      <c r="C1566"/>
      <c r="D1566"/>
      <c r="E1566"/>
      <c r="F1566"/>
      <c r="G1566"/>
      <c r="H1566"/>
      <c r="I1566"/>
      <c r="J1566"/>
      <c r="K1566"/>
      <c r="L1566"/>
    </row>
    <row r="1567" spans="1:12" ht="22.95" customHeight="1" x14ac:dyDescent="0.25">
      <c r="A1567"/>
      <c r="B1567"/>
      <c r="C1567"/>
      <c r="D1567"/>
      <c r="E1567"/>
      <c r="F1567"/>
      <c r="G1567"/>
      <c r="H1567"/>
      <c r="I1567"/>
      <c r="J1567"/>
      <c r="K1567"/>
      <c r="L1567"/>
    </row>
    <row r="1568" spans="1:12" ht="22.95" customHeight="1" x14ac:dyDescent="0.25">
      <c r="A1568"/>
      <c r="B1568"/>
      <c r="C1568"/>
      <c r="D1568"/>
      <c r="E1568"/>
      <c r="F1568"/>
      <c r="G1568"/>
      <c r="H1568"/>
      <c r="I1568"/>
      <c r="J1568"/>
      <c r="K1568"/>
      <c r="L1568"/>
    </row>
    <row r="1569" spans="1:12" ht="22.95" customHeight="1" x14ac:dyDescent="0.25">
      <c r="A1569"/>
      <c r="B1569"/>
      <c r="C1569"/>
      <c r="D1569"/>
      <c r="E1569"/>
      <c r="F1569"/>
      <c r="G1569"/>
      <c r="H1569"/>
      <c r="I1569"/>
      <c r="J1569"/>
      <c r="K1569"/>
      <c r="L1569"/>
    </row>
    <row r="1570" spans="1:12" ht="22.95" customHeight="1" x14ac:dyDescent="0.25">
      <c r="A1570"/>
      <c r="B1570"/>
      <c r="C1570"/>
      <c r="D1570"/>
      <c r="E1570"/>
      <c r="F1570"/>
      <c r="G1570"/>
      <c r="H1570"/>
      <c r="I1570"/>
      <c r="J1570"/>
      <c r="K1570"/>
      <c r="L1570"/>
    </row>
    <row r="1571" spans="1:12" ht="22.95" customHeight="1" x14ac:dyDescent="0.25">
      <c r="A1571"/>
      <c r="B1571"/>
      <c r="C1571"/>
      <c r="D1571"/>
      <c r="E1571"/>
      <c r="F1571"/>
      <c r="G1571"/>
      <c r="H1571"/>
      <c r="I1571"/>
      <c r="J1571"/>
      <c r="K1571"/>
      <c r="L1571"/>
    </row>
    <row r="1572" spans="1:12" ht="22.95" customHeight="1" x14ac:dyDescent="0.25">
      <c r="A1572"/>
      <c r="B1572"/>
      <c r="C1572"/>
      <c r="D1572"/>
      <c r="E1572"/>
      <c r="F1572"/>
      <c r="G1572"/>
      <c r="H1572"/>
      <c r="I1572"/>
      <c r="J1572"/>
      <c r="K1572"/>
      <c r="L1572"/>
    </row>
    <row r="1573" spans="1:12" ht="22.95" customHeight="1" x14ac:dyDescent="0.25">
      <c r="A1573"/>
      <c r="B1573"/>
      <c r="C1573"/>
      <c r="D1573"/>
      <c r="E1573"/>
      <c r="F1573"/>
      <c r="G1573"/>
      <c r="H1573"/>
      <c r="I1573"/>
      <c r="J1573"/>
      <c r="K1573"/>
      <c r="L1573"/>
    </row>
    <row r="1574" spans="1:12" ht="22.95" customHeight="1" x14ac:dyDescent="0.25">
      <c r="A1574"/>
      <c r="B1574"/>
      <c r="C1574"/>
      <c r="D1574"/>
      <c r="E1574"/>
      <c r="F1574"/>
      <c r="G1574"/>
      <c r="H1574"/>
      <c r="I1574"/>
      <c r="J1574"/>
      <c r="K1574"/>
      <c r="L1574"/>
    </row>
    <row r="1575" spans="1:12" ht="22.95" customHeight="1" x14ac:dyDescent="0.25">
      <c r="A1575"/>
      <c r="B1575"/>
      <c r="C1575"/>
      <c r="D1575"/>
      <c r="E1575"/>
      <c r="F1575"/>
      <c r="G1575"/>
      <c r="H1575"/>
      <c r="I1575"/>
      <c r="J1575"/>
      <c r="K1575"/>
      <c r="L1575"/>
    </row>
    <row r="1576" spans="1:12" ht="22.95" customHeight="1" x14ac:dyDescent="0.25">
      <c r="A1576"/>
      <c r="B1576"/>
      <c r="C1576"/>
      <c r="D1576"/>
      <c r="E1576"/>
      <c r="F1576"/>
      <c r="G1576"/>
      <c r="H1576"/>
      <c r="I1576"/>
      <c r="J1576"/>
      <c r="K1576"/>
      <c r="L1576"/>
    </row>
    <row r="1577" spans="1:12" ht="22.95" customHeight="1" x14ac:dyDescent="0.25">
      <c r="A1577"/>
      <c r="B1577"/>
      <c r="C1577"/>
      <c r="D1577"/>
      <c r="E1577"/>
      <c r="F1577"/>
      <c r="G1577"/>
      <c r="H1577"/>
      <c r="I1577"/>
      <c r="J1577"/>
      <c r="K1577"/>
      <c r="L1577"/>
    </row>
    <row r="1578" spans="1:12" ht="22.95" customHeight="1" x14ac:dyDescent="0.25">
      <c r="A1578"/>
      <c r="B1578"/>
      <c r="C1578"/>
      <c r="D1578"/>
      <c r="E1578"/>
      <c r="F1578"/>
      <c r="G1578"/>
      <c r="H1578"/>
      <c r="I1578"/>
      <c r="J1578"/>
      <c r="K1578"/>
      <c r="L1578"/>
    </row>
    <row r="1579" spans="1:12" ht="22.95" customHeight="1" x14ac:dyDescent="0.25">
      <c r="A1579"/>
      <c r="B1579"/>
      <c r="C1579"/>
      <c r="D1579"/>
      <c r="E1579"/>
      <c r="F1579"/>
      <c r="G1579"/>
      <c r="H1579"/>
      <c r="I1579"/>
      <c r="J1579"/>
      <c r="K1579"/>
      <c r="L1579"/>
    </row>
    <row r="1580" spans="1:12" ht="22.95" customHeight="1" x14ac:dyDescent="0.25">
      <c r="A1580"/>
      <c r="B1580"/>
      <c r="C1580"/>
      <c r="D1580"/>
      <c r="E1580"/>
      <c r="F1580"/>
      <c r="G1580"/>
      <c r="H1580"/>
      <c r="I1580"/>
      <c r="J1580"/>
      <c r="K1580"/>
      <c r="L1580"/>
    </row>
    <row r="1581" spans="1:12" ht="22.95" customHeight="1" x14ac:dyDescent="0.25">
      <c r="A1581"/>
      <c r="B1581"/>
      <c r="C1581"/>
      <c r="D1581"/>
      <c r="E1581"/>
      <c r="F1581"/>
      <c r="G1581"/>
      <c r="H1581"/>
      <c r="I1581"/>
      <c r="J1581"/>
      <c r="K1581"/>
      <c r="L1581"/>
    </row>
    <row r="1582" spans="1:12" ht="22.95" customHeight="1" x14ac:dyDescent="0.25">
      <c r="A1582"/>
      <c r="B1582"/>
      <c r="C1582"/>
      <c r="D1582"/>
      <c r="E1582"/>
      <c r="F1582"/>
      <c r="G1582"/>
      <c r="H1582"/>
      <c r="I1582"/>
      <c r="J1582"/>
      <c r="K1582"/>
      <c r="L1582"/>
    </row>
    <row r="1583" spans="1:12" ht="22.95" customHeight="1" x14ac:dyDescent="0.25">
      <c r="A1583"/>
      <c r="B1583"/>
      <c r="C1583"/>
      <c r="D1583"/>
      <c r="E1583"/>
      <c r="F1583"/>
      <c r="G1583"/>
      <c r="H1583"/>
      <c r="I1583"/>
      <c r="J1583"/>
      <c r="K1583"/>
      <c r="L1583"/>
    </row>
    <row r="1584" spans="1:12" ht="22.95" customHeight="1" x14ac:dyDescent="0.25">
      <c r="A1584"/>
      <c r="B1584"/>
      <c r="C1584"/>
      <c r="D1584"/>
      <c r="E1584"/>
      <c r="F1584"/>
      <c r="G1584"/>
      <c r="H1584"/>
      <c r="I1584"/>
      <c r="J1584"/>
      <c r="K1584"/>
      <c r="L1584"/>
    </row>
    <row r="1585" spans="1:12" ht="22.95" customHeight="1" x14ac:dyDescent="0.25">
      <c r="A1585"/>
      <c r="B1585"/>
      <c r="C1585"/>
      <c r="D1585"/>
      <c r="E1585"/>
      <c r="F1585"/>
      <c r="G1585"/>
      <c r="H1585"/>
      <c r="I1585"/>
      <c r="J1585"/>
      <c r="K1585"/>
      <c r="L1585"/>
    </row>
    <row r="1586" spans="1:12" ht="22.95" customHeight="1" x14ac:dyDescent="0.25">
      <c r="A1586"/>
      <c r="B1586"/>
      <c r="C1586"/>
      <c r="D1586"/>
      <c r="E1586"/>
      <c r="F1586"/>
      <c r="G1586"/>
      <c r="H1586"/>
      <c r="I1586"/>
      <c r="J1586"/>
      <c r="K1586"/>
      <c r="L1586"/>
    </row>
    <row r="1587" spans="1:12" ht="22.95" customHeight="1" x14ac:dyDescent="0.25">
      <c r="A1587"/>
      <c r="B1587"/>
      <c r="C1587"/>
      <c r="D1587"/>
      <c r="E1587"/>
      <c r="F1587"/>
      <c r="G1587"/>
      <c r="H1587"/>
      <c r="I1587"/>
      <c r="J1587"/>
      <c r="K1587"/>
      <c r="L1587"/>
    </row>
    <row r="1588" spans="1:12" ht="22.95" customHeight="1" x14ac:dyDescent="0.25">
      <c r="A1588"/>
      <c r="B1588"/>
      <c r="C1588"/>
      <c r="D1588"/>
      <c r="E1588"/>
      <c r="F1588"/>
      <c r="G1588"/>
      <c r="H1588"/>
      <c r="I1588"/>
      <c r="J1588"/>
      <c r="K1588"/>
      <c r="L1588"/>
    </row>
    <row r="1589" spans="1:12" ht="22.95" customHeight="1" x14ac:dyDescent="0.25">
      <c r="A1589"/>
      <c r="B1589"/>
      <c r="C1589"/>
      <c r="D1589"/>
      <c r="E1589"/>
      <c r="F1589"/>
      <c r="G1589"/>
      <c r="H1589"/>
      <c r="I1589"/>
      <c r="J1589"/>
      <c r="K1589"/>
      <c r="L1589"/>
    </row>
    <row r="1590" spans="1:12" ht="22.95" customHeight="1" x14ac:dyDescent="0.25">
      <c r="A1590"/>
      <c r="B1590"/>
      <c r="C1590"/>
      <c r="D1590"/>
      <c r="E1590"/>
      <c r="F1590"/>
      <c r="G1590"/>
      <c r="H1590"/>
      <c r="I1590"/>
      <c r="J1590"/>
      <c r="K1590"/>
      <c r="L1590"/>
    </row>
    <row r="1591" spans="1:12" ht="22.95" customHeight="1" x14ac:dyDescent="0.25">
      <c r="A1591"/>
      <c r="B1591"/>
      <c r="C1591"/>
      <c r="D1591"/>
      <c r="E1591"/>
      <c r="F1591"/>
      <c r="G1591"/>
      <c r="H1591"/>
      <c r="I1591"/>
      <c r="J1591"/>
      <c r="K1591"/>
      <c r="L1591"/>
    </row>
    <row r="1592" spans="1:12" ht="22.95" customHeight="1" x14ac:dyDescent="0.25">
      <c r="A1592"/>
      <c r="B1592"/>
      <c r="C1592"/>
      <c r="D1592"/>
      <c r="E1592"/>
      <c r="F1592"/>
      <c r="G1592"/>
      <c r="H1592"/>
      <c r="I1592"/>
      <c r="J1592"/>
      <c r="K1592"/>
      <c r="L1592"/>
    </row>
    <row r="1593" spans="1:12" ht="22.95" customHeight="1" x14ac:dyDescent="0.25">
      <c r="A1593"/>
      <c r="B1593"/>
      <c r="C1593"/>
      <c r="D1593"/>
      <c r="E1593"/>
      <c r="F1593"/>
      <c r="G1593"/>
      <c r="H1593"/>
      <c r="I1593"/>
      <c r="J1593"/>
      <c r="K1593"/>
      <c r="L1593"/>
    </row>
    <row r="1594" spans="1:12" ht="22.95" customHeight="1" x14ac:dyDescent="0.25">
      <c r="A1594"/>
      <c r="B1594"/>
      <c r="C1594"/>
      <c r="D1594"/>
      <c r="E1594"/>
      <c r="F1594"/>
      <c r="G1594"/>
      <c r="H1594"/>
      <c r="I1594"/>
      <c r="J1594"/>
      <c r="K1594"/>
      <c r="L1594"/>
    </row>
    <row r="1595" spans="1:12" ht="22.95" customHeight="1" x14ac:dyDescent="0.25">
      <c r="A1595"/>
      <c r="B1595"/>
      <c r="C1595"/>
      <c r="D1595"/>
      <c r="E1595"/>
      <c r="F1595"/>
      <c r="G1595"/>
      <c r="H1595"/>
      <c r="I1595"/>
      <c r="J1595"/>
      <c r="K1595"/>
      <c r="L1595"/>
    </row>
    <row r="1596" spans="1:12" ht="22.95" customHeight="1" x14ac:dyDescent="0.25">
      <c r="A1596"/>
      <c r="B1596"/>
      <c r="C1596"/>
      <c r="D1596"/>
      <c r="E1596"/>
      <c r="F1596"/>
      <c r="G1596"/>
      <c r="H1596"/>
      <c r="I1596"/>
      <c r="J1596"/>
      <c r="K1596"/>
      <c r="L1596"/>
    </row>
    <row r="1597" spans="1:12" ht="22.95" customHeight="1" x14ac:dyDescent="0.25">
      <c r="A1597"/>
      <c r="B1597"/>
      <c r="C1597"/>
      <c r="D1597"/>
      <c r="E1597"/>
      <c r="F1597"/>
      <c r="G1597"/>
      <c r="H1597"/>
      <c r="I1597"/>
      <c r="J1597"/>
      <c r="K1597"/>
      <c r="L1597"/>
    </row>
    <row r="1598" spans="1:12" ht="22.95" customHeight="1" x14ac:dyDescent="0.25">
      <c r="A1598"/>
      <c r="B1598"/>
      <c r="C1598"/>
      <c r="D1598"/>
      <c r="E1598"/>
      <c r="F1598"/>
      <c r="G1598"/>
      <c r="H1598"/>
      <c r="I1598"/>
      <c r="J1598"/>
      <c r="K1598"/>
      <c r="L1598"/>
    </row>
    <row r="1599" spans="1:12" ht="22.95" customHeight="1" x14ac:dyDescent="0.25">
      <c r="A1599"/>
      <c r="B1599"/>
      <c r="C1599"/>
      <c r="D1599"/>
      <c r="E1599"/>
      <c r="F1599"/>
      <c r="G1599"/>
      <c r="H1599"/>
      <c r="I1599"/>
      <c r="J1599"/>
      <c r="K1599"/>
      <c r="L1599"/>
    </row>
    <row r="1600" spans="1:12" ht="22.95" customHeight="1" x14ac:dyDescent="0.25">
      <c r="A1600"/>
      <c r="B1600"/>
      <c r="C1600"/>
      <c r="D1600"/>
      <c r="E1600"/>
      <c r="F1600"/>
      <c r="G1600"/>
      <c r="H1600"/>
      <c r="I1600"/>
      <c r="J1600"/>
      <c r="K1600"/>
      <c r="L1600"/>
    </row>
    <row r="1601" spans="1:12" ht="22.95" customHeight="1" x14ac:dyDescent="0.25">
      <c r="A1601"/>
      <c r="B1601"/>
      <c r="C1601"/>
      <c r="D1601"/>
      <c r="E1601"/>
      <c r="F1601"/>
      <c r="G1601"/>
      <c r="H1601"/>
      <c r="I1601"/>
      <c r="J1601"/>
      <c r="K1601"/>
      <c r="L1601"/>
    </row>
    <row r="1602" spans="1:12" ht="22.95" customHeight="1" x14ac:dyDescent="0.25">
      <c r="A1602"/>
      <c r="B1602"/>
      <c r="C1602"/>
      <c r="D1602"/>
      <c r="E1602"/>
      <c r="F1602"/>
      <c r="G1602"/>
      <c r="H1602"/>
      <c r="I1602"/>
      <c r="J1602"/>
      <c r="K1602"/>
      <c r="L1602"/>
    </row>
    <row r="1603" spans="1:12" ht="22.95" customHeight="1" x14ac:dyDescent="0.25">
      <c r="A1603"/>
      <c r="B1603"/>
      <c r="C1603"/>
      <c r="D1603"/>
      <c r="E1603"/>
      <c r="F1603"/>
      <c r="G1603"/>
      <c r="H1603"/>
      <c r="I1603"/>
      <c r="J1603"/>
      <c r="K1603"/>
      <c r="L1603"/>
    </row>
    <row r="1604" spans="1:12" ht="22.95" customHeight="1" x14ac:dyDescent="0.25">
      <c r="A1604"/>
      <c r="B1604"/>
      <c r="C1604"/>
      <c r="D1604"/>
      <c r="E1604"/>
      <c r="F1604"/>
      <c r="G1604"/>
      <c r="H1604"/>
      <c r="I1604"/>
      <c r="J1604"/>
      <c r="K1604"/>
      <c r="L1604"/>
    </row>
    <row r="1605" spans="1:12" ht="22.95" customHeight="1" x14ac:dyDescent="0.25">
      <c r="A1605"/>
      <c r="B1605"/>
      <c r="C1605"/>
      <c r="D1605"/>
      <c r="E1605"/>
      <c r="F1605"/>
      <c r="G1605"/>
      <c r="H1605"/>
      <c r="I1605"/>
      <c r="J1605"/>
      <c r="K1605"/>
      <c r="L1605"/>
    </row>
    <row r="1606" spans="1:12" ht="22.95" customHeight="1" x14ac:dyDescent="0.25">
      <c r="A1606"/>
      <c r="B1606"/>
      <c r="C1606"/>
      <c r="D1606"/>
      <c r="E1606"/>
      <c r="F1606"/>
      <c r="G1606"/>
      <c r="H1606"/>
      <c r="I1606"/>
      <c r="J1606"/>
      <c r="K1606"/>
      <c r="L1606"/>
    </row>
    <row r="1607" spans="1:12" ht="22.95" customHeight="1" x14ac:dyDescent="0.25">
      <c r="A1607"/>
      <c r="B1607"/>
      <c r="C1607"/>
      <c r="D1607"/>
      <c r="E1607"/>
      <c r="F1607"/>
      <c r="G1607"/>
      <c r="H1607"/>
      <c r="I1607"/>
      <c r="J1607"/>
      <c r="K1607"/>
      <c r="L1607"/>
    </row>
    <row r="1608" spans="1:12" ht="22.95" customHeight="1" x14ac:dyDescent="0.25">
      <c r="A1608"/>
      <c r="B1608"/>
      <c r="C1608"/>
      <c r="D1608"/>
      <c r="E1608"/>
      <c r="F1608"/>
      <c r="G1608"/>
      <c r="H1608"/>
      <c r="I1608"/>
      <c r="J1608"/>
      <c r="K1608"/>
      <c r="L1608"/>
    </row>
    <row r="1609" spans="1:12" ht="22.95" customHeight="1" x14ac:dyDescent="0.25">
      <c r="A1609"/>
      <c r="B1609"/>
      <c r="C1609"/>
      <c r="D1609"/>
      <c r="E1609"/>
      <c r="F1609"/>
      <c r="G1609"/>
      <c r="H1609"/>
      <c r="I1609"/>
      <c r="J1609"/>
      <c r="K1609"/>
      <c r="L1609"/>
    </row>
    <row r="1610" spans="1:12" ht="22.95" customHeight="1" x14ac:dyDescent="0.25">
      <c r="A1610"/>
      <c r="B1610"/>
      <c r="C1610"/>
      <c r="D1610"/>
      <c r="E1610"/>
      <c r="F1610"/>
      <c r="G1610"/>
      <c r="H1610"/>
      <c r="I1610"/>
      <c r="J1610"/>
      <c r="K1610"/>
      <c r="L1610"/>
    </row>
    <row r="1611" spans="1:12" ht="22.95" customHeight="1" x14ac:dyDescent="0.25">
      <c r="A1611"/>
      <c r="B1611"/>
      <c r="C1611"/>
      <c r="D1611"/>
      <c r="E1611"/>
      <c r="F1611"/>
      <c r="G1611"/>
      <c r="H1611"/>
      <c r="I1611"/>
      <c r="J1611"/>
      <c r="K1611"/>
      <c r="L1611"/>
    </row>
    <row r="1612" spans="1:12" ht="22.95" customHeight="1" x14ac:dyDescent="0.25">
      <c r="A1612"/>
      <c r="B1612"/>
      <c r="C1612"/>
      <c r="D1612"/>
      <c r="E1612"/>
      <c r="F1612"/>
      <c r="G1612"/>
      <c r="H1612"/>
      <c r="I1612"/>
      <c r="J1612"/>
      <c r="K1612"/>
      <c r="L1612"/>
    </row>
    <row r="1613" spans="1:12" ht="22.95" customHeight="1" x14ac:dyDescent="0.25">
      <c r="A1613"/>
      <c r="B1613"/>
      <c r="C1613"/>
      <c r="D1613"/>
      <c r="E1613"/>
      <c r="F1613"/>
      <c r="G1613"/>
      <c r="H1613"/>
      <c r="I1613"/>
      <c r="J1613"/>
      <c r="K1613"/>
      <c r="L1613"/>
    </row>
    <row r="1614" spans="1:12" ht="22.95" customHeight="1" x14ac:dyDescent="0.25">
      <c r="A1614"/>
      <c r="B1614"/>
      <c r="C1614"/>
      <c r="D1614"/>
      <c r="E1614"/>
      <c r="F1614"/>
      <c r="G1614"/>
      <c r="H1614"/>
      <c r="I1614"/>
      <c r="J1614"/>
      <c r="K1614"/>
      <c r="L1614"/>
    </row>
    <row r="1615" spans="1:12" ht="22.95" customHeight="1" x14ac:dyDescent="0.25">
      <c r="A1615"/>
      <c r="B1615"/>
      <c r="C1615"/>
      <c r="D1615"/>
      <c r="E1615"/>
      <c r="F1615"/>
      <c r="G1615"/>
      <c r="H1615"/>
      <c r="I1615"/>
      <c r="J1615"/>
      <c r="K1615"/>
      <c r="L1615"/>
    </row>
    <row r="1616" spans="1:12" ht="22.95" customHeight="1" x14ac:dyDescent="0.25">
      <c r="A1616"/>
      <c r="B1616"/>
      <c r="C1616"/>
      <c r="D1616"/>
      <c r="E1616"/>
      <c r="F1616"/>
      <c r="G1616"/>
      <c r="H1616"/>
      <c r="I1616"/>
      <c r="J1616"/>
      <c r="K1616"/>
      <c r="L1616"/>
    </row>
    <row r="1617" spans="1:12" ht="22.95" customHeight="1" x14ac:dyDescent="0.25">
      <c r="A1617"/>
      <c r="B1617"/>
      <c r="C1617"/>
      <c r="D1617"/>
      <c r="E1617"/>
      <c r="F1617"/>
      <c r="G1617"/>
      <c r="H1617"/>
      <c r="I1617"/>
      <c r="J1617"/>
      <c r="K1617"/>
      <c r="L1617"/>
    </row>
    <row r="1618" spans="1:12" ht="22.95" customHeight="1" x14ac:dyDescent="0.25">
      <c r="A1618"/>
      <c r="B1618"/>
      <c r="C1618"/>
      <c r="D1618"/>
      <c r="E1618"/>
      <c r="F1618"/>
      <c r="G1618"/>
      <c r="H1618"/>
      <c r="I1618"/>
      <c r="J1618"/>
      <c r="K1618"/>
      <c r="L1618"/>
    </row>
    <row r="1619" spans="1:12" ht="22.95" customHeight="1" x14ac:dyDescent="0.25">
      <c r="A1619"/>
      <c r="B1619"/>
      <c r="C1619"/>
      <c r="D1619"/>
      <c r="E1619"/>
      <c r="F1619"/>
      <c r="G1619"/>
      <c r="H1619"/>
      <c r="I1619"/>
      <c r="J1619"/>
      <c r="K1619"/>
      <c r="L1619"/>
    </row>
    <row r="1620" spans="1:12" ht="22.95" customHeight="1" x14ac:dyDescent="0.25">
      <c r="A1620"/>
      <c r="B1620"/>
      <c r="C1620"/>
      <c r="D1620"/>
      <c r="E1620"/>
      <c r="F1620"/>
      <c r="G1620"/>
      <c r="H1620"/>
      <c r="I1620"/>
      <c r="J1620"/>
      <c r="K1620"/>
      <c r="L1620"/>
    </row>
    <row r="1621" spans="1:12" ht="22.95" customHeight="1" x14ac:dyDescent="0.25">
      <c r="A1621"/>
      <c r="B1621"/>
      <c r="C1621"/>
      <c r="D1621"/>
      <c r="E1621"/>
      <c r="F1621"/>
      <c r="G1621"/>
      <c r="H1621"/>
      <c r="I1621"/>
      <c r="J1621"/>
      <c r="K1621"/>
      <c r="L1621"/>
    </row>
    <row r="1622" spans="1:12" ht="22.95" customHeight="1" x14ac:dyDescent="0.25">
      <c r="A1622"/>
      <c r="B1622"/>
      <c r="C1622"/>
      <c r="D1622"/>
      <c r="E1622"/>
      <c r="F1622"/>
      <c r="G1622"/>
      <c r="H1622"/>
      <c r="I1622"/>
      <c r="J1622"/>
      <c r="K1622"/>
      <c r="L1622"/>
    </row>
    <row r="1623" spans="1:12" ht="22.95" customHeight="1" x14ac:dyDescent="0.25">
      <c r="A1623"/>
      <c r="B1623"/>
      <c r="C1623"/>
      <c r="D1623"/>
      <c r="E1623"/>
      <c r="F1623"/>
      <c r="G1623"/>
      <c r="H1623"/>
      <c r="I1623"/>
      <c r="J1623"/>
      <c r="K1623"/>
      <c r="L1623"/>
    </row>
    <row r="1624" spans="1:12" ht="22.95" customHeight="1" x14ac:dyDescent="0.25">
      <c r="A1624"/>
      <c r="B1624"/>
      <c r="C1624"/>
      <c r="D1624"/>
      <c r="E1624"/>
      <c r="F1624"/>
      <c r="G1624"/>
      <c r="H1624"/>
      <c r="I1624"/>
      <c r="J1624"/>
      <c r="K1624"/>
      <c r="L1624"/>
    </row>
    <row r="1625" spans="1:12" ht="22.95" customHeight="1" x14ac:dyDescent="0.25">
      <c r="A1625"/>
      <c r="B1625"/>
      <c r="C1625"/>
      <c r="D1625"/>
      <c r="E1625"/>
      <c r="F1625"/>
      <c r="G1625"/>
      <c r="H1625"/>
      <c r="I1625"/>
      <c r="J1625"/>
      <c r="K1625"/>
      <c r="L1625"/>
    </row>
    <row r="1626" spans="1:12" ht="22.95" customHeight="1" x14ac:dyDescent="0.25">
      <c r="A1626"/>
      <c r="B1626"/>
      <c r="C1626"/>
      <c r="D1626"/>
      <c r="E1626"/>
      <c r="F1626"/>
      <c r="G1626"/>
      <c r="H1626"/>
      <c r="I1626"/>
      <c r="J1626"/>
      <c r="K1626"/>
      <c r="L1626"/>
    </row>
    <row r="1627" spans="1:12" ht="22.95" customHeight="1" x14ac:dyDescent="0.25">
      <c r="A1627"/>
      <c r="B1627"/>
      <c r="C1627"/>
      <c r="D1627"/>
      <c r="E1627"/>
      <c r="F1627"/>
      <c r="G1627"/>
      <c r="H1627"/>
      <c r="I1627"/>
      <c r="J1627"/>
      <c r="K1627"/>
      <c r="L1627"/>
    </row>
    <row r="1628" spans="1:12" ht="22.95" customHeight="1" x14ac:dyDescent="0.25">
      <c r="A1628"/>
      <c r="B1628"/>
      <c r="C1628"/>
      <c r="D1628"/>
      <c r="E1628"/>
      <c r="F1628"/>
      <c r="G1628"/>
      <c r="H1628"/>
      <c r="I1628"/>
      <c r="J1628"/>
      <c r="K1628"/>
      <c r="L1628"/>
    </row>
    <row r="1629" spans="1:12" ht="100.2" customHeight="1" x14ac:dyDescent="0.25">
      <c r="A1629"/>
      <c r="B1629"/>
      <c r="C1629"/>
      <c r="D1629"/>
      <c r="E1629"/>
      <c r="F1629"/>
      <c r="G1629"/>
      <c r="H1629"/>
      <c r="I1629"/>
      <c r="J1629"/>
      <c r="K1629"/>
      <c r="L1629"/>
    </row>
    <row r="1630" spans="1:12" ht="22.95" customHeight="1" x14ac:dyDescent="0.25">
      <c r="A1630"/>
      <c r="B1630"/>
      <c r="C1630"/>
      <c r="D1630"/>
      <c r="E1630"/>
      <c r="F1630"/>
      <c r="G1630"/>
      <c r="H1630"/>
      <c r="I1630"/>
      <c r="J1630"/>
      <c r="K1630"/>
      <c r="L1630"/>
    </row>
    <row r="1631" spans="1:12" ht="22.95" customHeight="1" x14ac:dyDescent="0.25">
      <c r="A1631"/>
      <c r="B1631"/>
      <c r="C1631"/>
      <c r="D1631"/>
      <c r="E1631"/>
      <c r="F1631"/>
      <c r="G1631"/>
      <c r="H1631"/>
      <c r="I1631"/>
      <c r="J1631"/>
      <c r="K1631"/>
      <c r="L1631"/>
    </row>
    <row r="1632" spans="1:12" ht="22.95" customHeight="1" x14ac:dyDescent="0.25">
      <c r="A1632"/>
      <c r="B1632"/>
      <c r="C1632"/>
      <c r="D1632"/>
      <c r="E1632"/>
      <c r="F1632"/>
      <c r="G1632"/>
      <c r="H1632"/>
      <c r="I1632"/>
      <c r="J1632"/>
      <c r="K1632"/>
      <c r="L1632"/>
    </row>
    <row r="1633" spans="1:12" ht="22.95" customHeight="1" x14ac:dyDescent="0.25">
      <c r="A1633"/>
      <c r="B1633"/>
      <c r="C1633"/>
      <c r="D1633"/>
      <c r="E1633"/>
      <c r="F1633"/>
      <c r="G1633"/>
      <c r="H1633"/>
      <c r="I1633"/>
      <c r="J1633"/>
      <c r="K1633"/>
      <c r="L1633"/>
    </row>
    <row r="1634" spans="1:12" ht="22.95" customHeight="1" x14ac:dyDescent="0.25">
      <c r="A1634"/>
      <c r="B1634"/>
      <c r="C1634"/>
      <c r="D1634"/>
      <c r="E1634"/>
      <c r="F1634"/>
      <c r="G1634"/>
      <c r="H1634"/>
      <c r="I1634"/>
      <c r="J1634"/>
      <c r="K1634"/>
      <c r="L1634"/>
    </row>
    <row r="1635" spans="1:12" ht="22.95" customHeight="1" x14ac:dyDescent="0.25">
      <c r="A1635"/>
      <c r="B1635"/>
      <c r="C1635"/>
      <c r="D1635"/>
      <c r="E1635"/>
      <c r="F1635"/>
      <c r="G1635"/>
      <c r="H1635"/>
      <c r="I1635"/>
      <c r="J1635"/>
      <c r="K1635"/>
      <c r="L1635"/>
    </row>
    <row r="1636" spans="1:12" ht="22.95" customHeight="1" x14ac:dyDescent="0.25">
      <c r="A1636"/>
      <c r="B1636"/>
      <c r="C1636"/>
      <c r="D1636"/>
      <c r="E1636"/>
      <c r="F1636"/>
      <c r="G1636"/>
      <c r="H1636"/>
      <c r="I1636"/>
      <c r="J1636"/>
      <c r="K1636"/>
      <c r="L1636"/>
    </row>
    <row r="1637" spans="1:12" ht="22.95" customHeight="1" x14ac:dyDescent="0.25">
      <c r="A1637"/>
      <c r="B1637"/>
      <c r="C1637"/>
      <c r="D1637"/>
      <c r="E1637"/>
      <c r="F1637"/>
      <c r="G1637"/>
      <c r="H1637"/>
      <c r="I1637"/>
      <c r="J1637"/>
      <c r="K1637"/>
      <c r="L1637"/>
    </row>
    <row r="1638" spans="1:12" ht="22.95" customHeight="1" x14ac:dyDescent="0.25">
      <c r="A1638"/>
      <c r="B1638"/>
      <c r="C1638"/>
      <c r="D1638"/>
      <c r="E1638"/>
      <c r="F1638"/>
      <c r="G1638"/>
      <c r="H1638"/>
      <c r="I1638"/>
      <c r="J1638"/>
      <c r="K1638"/>
      <c r="L1638"/>
    </row>
    <row r="1639" spans="1:12" ht="22.95" customHeight="1" x14ac:dyDescent="0.25">
      <c r="A1639"/>
      <c r="B1639"/>
      <c r="C1639"/>
      <c r="D1639"/>
      <c r="E1639"/>
      <c r="F1639"/>
      <c r="G1639"/>
      <c r="H1639"/>
      <c r="I1639"/>
      <c r="J1639"/>
      <c r="K1639"/>
      <c r="L1639"/>
    </row>
    <row r="1640" spans="1:12" ht="22.95" customHeight="1" x14ac:dyDescent="0.25">
      <c r="A1640"/>
      <c r="B1640"/>
      <c r="C1640"/>
      <c r="D1640"/>
      <c r="E1640"/>
      <c r="F1640"/>
      <c r="G1640"/>
      <c r="H1640"/>
      <c r="I1640"/>
      <c r="J1640"/>
      <c r="K1640"/>
      <c r="L1640"/>
    </row>
    <row r="1641" spans="1:12" ht="22.95" customHeight="1" x14ac:dyDescent="0.25">
      <c r="A1641"/>
      <c r="B1641"/>
      <c r="C1641"/>
      <c r="D1641"/>
      <c r="E1641"/>
      <c r="F1641"/>
      <c r="G1641"/>
      <c r="H1641"/>
      <c r="I1641"/>
      <c r="J1641"/>
      <c r="K1641"/>
      <c r="L1641"/>
    </row>
    <row r="1642" spans="1:12" ht="22.95" customHeight="1" x14ac:dyDescent="0.25">
      <c r="A1642"/>
      <c r="B1642"/>
      <c r="C1642"/>
      <c r="D1642"/>
      <c r="E1642"/>
      <c r="F1642"/>
      <c r="G1642"/>
      <c r="H1642"/>
      <c r="I1642"/>
      <c r="J1642"/>
      <c r="K1642"/>
      <c r="L1642"/>
    </row>
    <row r="1643" spans="1:12" ht="22.95" customHeight="1" x14ac:dyDescent="0.25">
      <c r="A1643"/>
      <c r="B1643"/>
      <c r="C1643"/>
      <c r="D1643"/>
      <c r="E1643"/>
      <c r="F1643"/>
      <c r="G1643"/>
      <c r="H1643"/>
      <c r="I1643"/>
      <c r="J1643"/>
      <c r="K1643"/>
      <c r="L1643"/>
    </row>
    <row r="1644" spans="1:12" ht="22.95" customHeight="1" x14ac:dyDescent="0.25">
      <c r="A1644"/>
      <c r="B1644"/>
      <c r="C1644"/>
      <c r="D1644"/>
      <c r="E1644"/>
      <c r="F1644"/>
      <c r="G1644"/>
      <c r="H1644"/>
      <c r="I1644"/>
      <c r="J1644"/>
      <c r="K1644"/>
      <c r="L1644"/>
    </row>
    <row r="1645" spans="1:12" ht="22.95" customHeight="1" x14ac:dyDescent="0.25">
      <c r="A1645"/>
      <c r="B1645"/>
      <c r="C1645"/>
      <c r="D1645"/>
      <c r="E1645"/>
      <c r="F1645"/>
      <c r="G1645"/>
      <c r="H1645"/>
      <c r="I1645"/>
      <c r="J1645"/>
      <c r="K1645"/>
      <c r="L1645"/>
    </row>
    <row r="1646" spans="1:12" ht="22.95" customHeight="1" x14ac:dyDescent="0.25">
      <c r="A1646"/>
      <c r="B1646"/>
      <c r="C1646"/>
      <c r="D1646"/>
      <c r="E1646"/>
      <c r="F1646"/>
      <c r="G1646"/>
      <c r="H1646"/>
      <c r="I1646"/>
      <c r="J1646"/>
      <c r="K1646"/>
      <c r="L1646"/>
    </row>
    <row r="1647" spans="1:12" ht="22.95" customHeight="1" x14ac:dyDescent="0.25">
      <c r="A1647"/>
      <c r="B1647"/>
      <c r="C1647"/>
      <c r="D1647"/>
      <c r="E1647"/>
      <c r="F1647"/>
      <c r="G1647"/>
      <c r="H1647"/>
      <c r="I1647"/>
      <c r="J1647"/>
      <c r="K1647"/>
      <c r="L1647"/>
    </row>
    <row r="1648" spans="1:12" ht="22.95" customHeight="1" x14ac:dyDescent="0.25">
      <c r="A1648"/>
      <c r="B1648"/>
      <c r="C1648"/>
      <c r="D1648"/>
      <c r="E1648"/>
      <c r="F1648"/>
      <c r="G1648"/>
      <c r="H1648"/>
      <c r="I1648"/>
      <c r="J1648"/>
      <c r="K1648"/>
      <c r="L1648"/>
    </row>
    <row r="1649" spans="1:12" ht="22.95" customHeight="1" x14ac:dyDescent="0.25">
      <c r="A1649"/>
      <c r="B1649"/>
      <c r="C1649"/>
      <c r="D1649"/>
      <c r="E1649"/>
      <c r="F1649"/>
      <c r="G1649"/>
      <c r="H1649"/>
      <c r="I1649"/>
      <c r="J1649"/>
      <c r="K1649"/>
      <c r="L1649"/>
    </row>
    <row r="1650" spans="1:12" ht="22.95" customHeight="1" x14ac:dyDescent="0.25">
      <c r="A1650"/>
      <c r="B1650"/>
      <c r="C1650"/>
      <c r="D1650"/>
      <c r="E1650"/>
      <c r="F1650"/>
      <c r="G1650"/>
      <c r="H1650"/>
      <c r="I1650"/>
      <c r="J1650"/>
      <c r="K1650"/>
      <c r="L1650"/>
    </row>
    <row r="1651" spans="1:12" ht="22.95" customHeight="1" x14ac:dyDescent="0.25">
      <c r="A1651"/>
      <c r="B1651"/>
      <c r="C1651"/>
      <c r="D1651"/>
      <c r="E1651"/>
      <c r="F1651"/>
      <c r="G1651"/>
      <c r="H1651"/>
      <c r="I1651"/>
      <c r="J1651"/>
      <c r="K1651"/>
      <c r="L1651"/>
    </row>
    <row r="1652" spans="1:12" ht="22.95" customHeight="1" x14ac:dyDescent="0.25">
      <c r="A1652"/>
      <c r="B1652"/>
      <c r="C1652"/>
      <c r="D1652"/>
      <c r="E1652"/>
      <c r="F1652"/>
      <c r="G1652"/>
      <c r="H1652"/>
      <c r="I1652"/>
      <c r="J1652"/>
      <c r="K1652"/>
      <c r="L1652"/>
    </row>
    <row r="1653" spans="1:12" ht="22.95" customHeight="1" x14ac:dyDescent="0.25">
      <c r="A1653"/>
      <c r="B1653"/>
      <c r="C1653"/>
      <c r="D1653"/>
      <c r="E1653"/>
      <c r="F1653"/>
      <c r="G1653"/>
      <c r="H1653"/>
      <c r="I1653"/>
      <c r="J1653"/>
      <c r="K1653"/>
      <c r="L1653"/>
    </row>
    <row r="1654" spans="1:12" ht="22.95" customHeight="1" x14ac:dyDescent="0.25">
      <c r="A1654"/>
      <c r="B1654"/>
      <c r="C1654"/>
      <c r="D1654"/>
      <c r="E1654"/>
      <c r="F1654"/>
      <c r="G1654"/>
      <c r="H1654"/>
      <c r="I1654"/>
      <c r="J1654"/>
      <c r="K1654"/>
      <c r="L1654"/>
    </row>
    <row r="1655" spans="1:12" ht="22.95" customHeight="1" x14ac:dyDescent="0.25">
      <c r="A1655"/>
      <c r="B1655"/>
      <c r="C1655"/>
      <c r="D1655"/>
      <c r="E1655"/>
      <c r="F1655"/>
      <c r="G1655"/>
      <c r="H1655"/>
      <c r="I1655"/>
      <c r="J1655"/>
      <c r="K1655"/>
      <c r="L1655"/>
    </row>
    <row r="1656" spans="1:12" ht="22.95" customHeight="1" x14ac:dyDescent="0.25">
      <c r="A1656"/>
      <c r="B1656"/>
      <c r="C1656"/>
      <c r="D1656"/>
      <c r="E1656"/>
      <c r="F1656"/>
      <c r="G1656"/>
      <c r="H1656"/>
      <c r="I1656"/>
      <c r="J1656"/>
      <c r="K1656"/>
      <c r="L1656"/>
    </row>
    <row r="1657" spans="1:12" ht="22.95" customHeight="1" x14ac:dyDescent="0.25">
      <c r="A1657"/>
      <c r="B1657"/>
      <c r="C1657"/>
      <c r="D1657"/>
      <c r="E1657"/>
      <c r="F1657"/>
      <c r="G1657"/>
      <c r="H1657"/>
      <c r="I1657"/>
      <c r="J1657"/>
      <c r="K1657"/>
      <c r="L1657"/>
    </row>
    <row r="1658" spans="1:12" ht="22.95" customHeight="1" x14ac:dyDescent="0.25">
      <c r="A1658"/>
      <c r="B1658"/>
      <c r="C1658"/>
      <c r="D1658"/>
      <c r="E1658"/>
      <c r="F1658"/>
      <c r="G1658"/>
      <c r="H1658"/>
      <c r="I1658"/>
      <c r="J1658"/>
      <c r="K1658"/>
      <c r="L1658"/>
    </row>
    <row r="1659" spans="1:12" ht="22.95" customHeight="1" x14ac:dyDescent="0.25">
      <c r="A1659"/>
      <c r="B1659"/>
      <c r="C1659"/>
      <c r="D1659"/>
      <c r="E1659"/>
      <c r="F1659"/>
      <c r="G1659"/>
      <c r="H1659"/>
      <c r="I1659"/>
      <c r="J1659"/>
      <c r="K1659"/>
      <c r="L1659"/>
    </row>
    <row r="1660" spans="1:12" ht="22.95" customHeight="1" x14ac:dyDescent="0.25">
      <c r="A1660"/>
      <c r="B1660"/>
      <c r="C1660"/>
      <c r="D1660"/>
      <c r="E1660"/>
      <c r="F1660"/>
      <c r="G1660"/>
      <c r="H1660"/>
      <c r="I1660"/>
      <c r="J1660"/>
      <c r="K1660"/>
      <c r="L1660"/>
    </row>
    <row r="1661" spans="1:12" ht="22.95" customHeight="1" x14ac:dyDescent="0.25">
      <c r="A1661"/>
      <c r="B1661"/>
      <c r="C1661"/>
      <c r="D1661"/>
      <c r="E1661"/>
      <c r="F1661"/>
      <c r="G1661"/>
      <c r="H1661"/>
      <c r="I1661"/>
      <c r="J1661"/>
      <c r="K1661"/>
      <c r="L1661"/>
    </row>
    <row r="1662" spans="1:12" ht="22.95" customHeight="1" x14ac:dyDescent="0.25">
      <c r="A1662"/>
      <c r="B1662"/>
      <c r="C1662"/>
      <c r="D1662"/>
      <c r="E1662"/>
      <c r="F1662"/>
      <c r="G1662"/>
      <c r="H1662"/>
      <c r="I1662"/>
      <c r="J1662"/>
      <c r="K1662"/>
      <c r="L1662"/>
    </row>
    <row r="1663" spans="1:12" ht="22.95" customHeight="1" x14ac:dyDescent="0.25">
      <c r="A1663"/>
      <c r="B1663"/>
      <c r="C1663"/>
      <c r="D1663"/>
      <c r="E1663"/>
      <c r="F1663"/>
      <c r="G1663"/>
      <c r="H1663"/>
      <c r="I1663"/>
      <c r="J1663"/>
      <c r="K1663"/>
      <c r="L1663"/>
    </row>
    <row r="1664" spans="1:12" ht="22.95" customHeight="1" x14ac:dyDescent="0.25">
      <c r="A1664"/>
      <c r="B1664"/>
      <c r="C1664"/>
      <c r="D1664"/>
      <c r="E1664"/>
      <c r="F1664"/>
      <c r="G1664"/>
      <c r="H1664"/>
      <c r="I1664"/>
      <c r="J1664"/>
      <c r="K1664"/>
      <c r="L1664"/>
    </row>
    <row r="1665" spans="1:12" ht="22.95" customHeight="1" x14ac:dyDescent="0.25">
      <c r="A1665"/>
      <c r="B1665"/>
      <c r="C1665"/>
      <c r="D1665"/>
      <c r="E1665"/>
      <c r="F1665"/>
      <c r="G1665"/>
      <c r="H1665"/>
      <c r="I1665"/>
      <c r="J1665"/>
      <c r="K1665"/>
      <c r="L1665"/>
    </row>
    <row r="1666" spans="1:12" ht="22.95" customHeight="1" x14ac:dyDescent="0.25">
      <c r="A1666"/>
      <c r="B1666"/>
      <c r="C1666"/>
      <c r="D1666"/>
      <c r="E1666"/>
      <c r="F1666"/>
      <c r="G1666"/>
      <c r="H1666"/>
      <c r="I1666"/>
      <c r="J1666"/>
      <c r="K1666"/>
      <c r="L1666"/>
    </row>
    <row r="1667" spans="1:12" ht="22.95" customHeight="1" x14ac:dyDescent="0.25">
      <c r="A1667"/>
      <c r="B1667"/>
      <c r="C1667"/>
      <c r="D1667"/>
      <c r="E1667"/>
      <c r="F1667"/>
      <c r="G1667"/>
      <c r="H1667"/>
      <c r="I1667"/>
      <c r="J1667"/>
      <c r="K1667"/>
      <c r="L1667"/>
    </row>
    <row r="1668" spans="1:12" ht="22.95" customHeight="1" x14ac:dyDescent="0.25">
      <c r="A1668"/>
      <c r="B1668"/>
      <c r="C1668"/>
      <c r="D1668"/>
      <c r="E1668"/>
      <c r="F1668"/>
      <c r="G1668"/>
      <c r="H1668"/>
      <c r="I1668"/>
      <c r="J1668"/>
      <c r="K1668"/>
      <c r="L1668"/>
    </row>
    <row r="1669" spans="1:12" ht="22.95" customHeight="1" x14ac:dyDescent="0.25">
      <c r="A1669"/>
      <c r="B1669"/>
      <c r="C1669"/>
      <c r="D1669"/>
      <c r="E1669"/>
      <c r="F1669"/>
      <c r="G1669"/>
      <c r="H1669"/>
      <c r="I1669"/>
      <c r="J1669"/>
      <c r="K1669"/>
      <c r="L1669"/>
    </row>
    <row r="1670" spans="1:12" ht="22.95" customHeight="1" x14ac:dyDescent="0.25">
      <c r="A1670"/>
      <c r="B1670"/>
      <c r="C1670"/>
      <c r="D1670"/>
      <c r="E1670"/>
      <c r="F1670"/>
      <c r="G1670"/>
      <c r="H1670"/>
      <c r="I1670"/>
      <c r="J1670"/>
      <c r="K1670"/>
      <c r="L1670"/>
    </row>
    <row r="1671" spans="1:12" ht="22.95" customHeight="1" x14ac:dyDescent="0.25">
      <c r="A1671"/>
      <c r="B1671"/>
      <c r="C1671"/>
      <c r="D1671"/>
      <c r="E1671"/>
      <c r="F1671"/>
      <c r="G1671"/>
      <c r="H1671"/>
      <c r="I1671"/>
      <c r="J1671"/>
      <c r="K1671"/>
      <c r="L1671"/>
    </row>
    <row r="1672" spans="1:12" ht="22.95" customHeight="1" x14ac:dyDescent="0.25">
      <c r="A1672"/>
      <c r="B1672"/>
      <c r="C1672"/>
      <c r="D1672"/>
      <c r="E1672"/>
      <c r="F1672"/>
      <c r="G1672"/>
      <c r="H1672"/>
      <c r="I1672"/>
      <c r="J1672"/>
      <c r="K1672"/>
      <c r="L1672"/>
    </row>
    <row r="1673" spans="1:12" ht="22.95" customHeight="1" x14ac:dyDescent="0.25">
      <c r="A1673"/>
      <c r="B1673"/>
      <c r="C1673"/>
      <c r="D1673"/>
      <c r="E1673"/>
      <c r="F1673"/>
      <c r="G1673"/>
      <c r="H1673"/>
      <c r="I1673"/>
      <c r="J1673"/>
      <c r="K1673"/>
      <c r="L1673"/>
    </row>
    <row r="1674" spans="1:12" ht="22.95" customHeight="1" x14ac:dyDescent="0.25">
      <c r="A1674"/>
      <c r="B1674"/>
      <c r="C1674"/>
      <c r="D1674"/>
      <c r="E1674"/>
      <c r="F1674"/>
      <c r="G1674"/>
      <c r="H1674"/>
      <c r="I1674"/>
      <c r="J1674"/>
      <c r="K1674"/>
      <c r="L1674"/>
    </row>
    <row r="1675" spans="1:12" ht="22.95" customHeight="1" x14ac:dyDescent="0.25">
      <c r="A1675"/>
      <c r="B1675"/>
      <c r="C1675"/>
      <c r="D1675"/>
      <c r="E1675"/>
      <c r="F1675"/>
      <c r="G1675"/>
      <c r="H1675"/>
      <c r="I1675"/>
      <c r="J1675"/>
      <c r="K1675"/>
      <c r="L1675"/>
    </row>
    <row r="1676" spans="1:12" ht="22.95" customHeight="1" x14ac:dyDescent="0.25">
      <c r="A1676"/>
      <c r="B1676"/>
      <c r="C1676"/>
      <c r="D1676"/>
      <c r="E1676"/>
      <c r="F1676"/>
      <c r="G1676"/>
      <c r="H1676"/>
      <c r="I1676"/>
      <c r="J1676"/>
      <c r="K1676"/>
      <c r="L1676"/>
    </row>
    <row r="1677" spans="1:12" ht="22.95" customHeight="1" x14ac:dyDescent="0.25">
      <c r="A1677"/>
      <c r="B1677"/>
      <c r="C1677"/>
      <c r="D1677"/>
      <c r="E1677"/>
      <c r="F1677"/>
      <c r="G1677"/>
      <c r="H1677"/>
      <c r="I1677"/>
      <c r="J1677"/>
      <c r="K1677"/>
      <c r="L1677"/>
    </row>
    <row r="1678" spans="1:12" ht="22.95" customHeight="1" x14ac:dyDescent="0.25">
      <c r="A1678"/>
      <c r="B1678"/>
      <c r="C1678"/>
      <c r="D1678"/>
      <c r="E1678"/>
      <c r="F1678"/>
      <c r="G1678"/>
      <c r="H1678"/>
      <c r="I1678"/>
      <c r="J1678"/>
      <c r="K1678"/>
      <c r="L1678"/>
    </row>
    <row r="1679" spans="1:12" ht="22.95" customHeight="1" x14ac:dyDescent="0.25">
      <c r="A1679"/>
      <c r="B1679"/>
      <c r="C1679"/>
      <c r="D1679"/>
      <c r="E1679"/>
      <c r="F1679"/>
      <c r="G1679"/>
      <c r="H1679"/>
      <c r="I1679"/>
      <c r="J1679"/>
      <c r="K1679"/>
      <c r="L1679"/>
    </row>
    <row r="1680" spans="1:12" ht="22.95" customHeight="1" x14ac:dyDescent="0.25">
      <c r="A1680"/>
      <c r="B1680"/>
      <c r="C1680"/>
      <c r="D1680"/>
      <c r="E1680"/>
      <c r="F1680"/>
      <c r="G1680"/>
      <c r="H1680"/>
      <c r="I1680"/>
      <c r="J1680"/>
      <c r="K1680"/>
      <c r="L1680"/>
    </row>
    <row r="1681" spans="1:12" ht="22.95" customHeight="1" x14ac:dyDescent="0.25">
      <c r="A1681"/>
      <c r="B1681"/>
      <c r="C1681"/>
      <c r="D1681"/>
      <c r="E1681"/>
      <c r="F1681"/>
      <c r="G1681"/>
      <c r="H1681"/>
      <c r="I1681"/>
      <c r="J1681"/>
      <c r="K1681"/>
      <c r="L1681"/>
    </row>
    <row r="1682" spans="1:12" ht="22.95" customHeight="1" x14ac:dyDescent="0.25">
      <c r="A1682"/>
      <c r="B1682"/>
      <c r="C1682"/>
      <c r="D1682"/>
      <c r="E1682"/>
      <c r="F1682"/>
      <c r="G1682"/>
      <c r="H1682"/>
      <c r="I1682"/>
      <c r="J1682"/>
      <c r="K1682"/>
      <c r="L1682"/>
    </row>
    <row r="1683" spans="1:12" ht="22.95" customHeight="1" x14ac:dyDescent="0.25">
      <c r="A1683"/>
      <c r="B1683"/>
      <c r="C1683"/>
      <c r="D1683"/>
      <c r="E1683"/>
      <c r="F1683"/>
      <c r="G1683"/>
      <c r="H1683"/>
      <c r="I1683"/>
      <c r="J1683"/>
      <c r="K1683"/>
      <c r="L1683"/>
    </row>
    <row r="1684" spans="1:12" ht="22.95" customHeight="1" x14ac:dyDescent="0.25">
      <c r="A1684"/>
      <c r="B1684"/>
      <c r="C1684"/>
      <c r="D1684"/>
      <c r="E1684"/>
      <c r="F1684"/>
      <c r="G1684"/>
      <c r="H1684"/>
      <c r="I1684"/>
      <c r="J1684"/>
      <c r="K1684"/>
      <c r="L1684"/>
    </row>
    <row r="1685" spans="1:12" ht="22.95" customHeight="1" x14ac:dyDescent="0.25">
      <c r="A1685"/>
      <c r="B1685"/>
      <c r="C1685"/>
      <c r="D1685"/>
      <c r="E1685"/>
      <c r="F1685"/>
      <c r="G1685"/>
      <c r="H1685"/>
      <c r="I1685"/>
      <c r="J1685"/>
      <c r="K1685"/>
      <c r="L1685"/>
    </row>
    <row r="1686" spans="1:12" ht="22.95" customHeight="1" x14ac:dyDescent="0.25">
      <c r="A1686"/>
      <c r="B1686"/>
      <c r="C1686"/>
      <c r="D1686"/>
      <c r="E1686"/>
      <c r="F1686"/>
      <c r="G1686"/>
      <c r="H1686"/>
      <c r="I1686"/>
      <c r="J1686"/>
      <c r="K1686"/>
      <c r="L1686"/>
    </row>
    <row r="1687" spans="1:12" ht="22.95" customHeight="1" x14ac:dyDescent="0.25">
      <c r="A1687"/>
      <c r="B1687"/>
      <c r="C1687"/>
      <c r="D1687"/>
      <c r="E1687"/>
      <c r="F1687"/>
      <c r="G1687"/>
      <c r="H1687"/>
      <c r="I1687"/>
      <c r="J1687"/>
      <c r="K1687"/>
      <c r="L1687"/>
    </row>
    <row r="1688" spans="1:12" ht="22.95" customHeight="1" x14ac:dyDescent="0.25">
      <c r="A1688"/>
      <c r="B1688"/>
      <c r="C1688"/>
      <c r="D1688"/>
      <c r="E1688"/>
      <c r="F1688"/>
      <c r="G1688"/>
      <c r="H1688"/>
      <c r="I1688"/>
      <c r="J1688"/>
      <c r="K1688"/>
      <c r="L1688"/>
    </row>
    <row r="1689" spans="1:12" ht="22.95" customHeight="1" x14ac:dyDescent="0.25">
      <c r="A1689"/>
      <c r="B1689"/>
      <c r="C1689"/>
      <c r="D1689"/>
      <c r="E1689"/>
      <c r="F1689"/>
      <c r="G1689"/>
      <c r="H1689"/>
      <c r="I1689"/>
      <c r="J1689"/>
      <c r="K1689"/>
      <c r="L1689"/>
    </row>
    <row r="1690" spans="1:12" ht="22.95" customHeight="1" x14ac:dyDescent="0.25">
      <c r="A1690"/>
      <c r="B1690"/>
      <c r="C1690"/>
      <c r="D1690"/>
      <c r="E1690"/>
      <c r="F1690"/>
      <c r="G1690"/>
      <c r="H1690"/>
      <c r="I1690"/>
      <c r="J1690"/>
      <c r="K1690"/>
      <c r="L1690"/>
    </row>
    <row r="1691" spans="1:12" ht="22.95" customHeight="1" x14ac:dyDescent="0.25">
      <c r="A1691"/>
      <c r="B1691"/>
      <c r="C1691"/>
      <c r="D1691"/>
      <c r="E1691"/>
      <c r="F1691"/>
      <c r="G1691"/>
      <c r="H1691"/>
      <c r="I1691"/>
      <c r="J1691"/>
      <c r="K1691"/>
      <c r="L1691"/>
    </row>
    <row r="1692" spans="1:12" ht="22.95" customHeight="1" x14ac:dyDescent="0.25">
      <c r="A1692"/>
      <c r="B1692"/>
      <c r="C1692"/>
      <c r="D1692"/>
      <c r="E1692"/>
      <c r="F1692"/>
      <c r="G1692"/>
      <c r="H1692"/>
      <c r="I1692"/>
      <c r="J1692"/>
      <c r="K1692"/>
      <c r="L1692"/>
    </row>
    <row r="1693" spans="1:12" ht="22.95" customHeight="1" x14ac:dyDescent="0.25">
      <c r="A1693"/>
      <c r="B1693"/>
      <c r="C1693"/>
      <c r="D1693"/>
      <c r="E1693"/>
      <c r="F1693"/>
      <c r="G1693"/>
      <c r="H1693"/>
      <c r="I1693"/>
      <c r="J1693"/>
      <c r="K1693"/>
      <c r="L1693"/>
    </row>
    <row r="1694" spans="1:12" ht="100.2" customHeight="1" x14ac:dyDescent="0.25">
      <c r="A1694"/>
      <c r="B1694"/>
      <c r="C1694"/>
      <c r="D1694"/>
      <c r="E1694"/>
      <c r="F1694"/>
      <c r="G1694"/>
      <c r="H1694"/>
      <c r="I1694"/>
      <c r="J1694"/>
      <c r="K1694"/>
      <c r="L1694"/>
    </row>
    <row r="1695" spans="1:12" ht="22.95" customHeight="1" x14ac:dyDescent="0.25">
      <c r="A1695"/>
      <c r="B1695"/>
      <c r="C1695"/>
      <c r="D1695"/>
      <c r="E1695"/>
      <c r="F1695"/>
      <c r="G1695"/>
      <c r="H1695"/>
      <c r="I1695"/>
      <c r="J1695"/>
      <c r="K1695"/>
      <c r="L1695"/>
    </row>
    <row r="1696" spans="1:12" ht="22.95" customHeight="1" x14ac:dyDescent="0.25">
      <c r="A1696"/>
      <c r="B1696"/>
      <c r="C1696"/>
      <c r="D1696"/>
      <c r="E1696"/>
      <c r="F1696"/>
      <c r="G1696"/>
      <c r="H1696"/>
      <c r="I1696"/>
      <c r="J1696"/>
      <c r="K1696"/>
      <c r="L1696"/>
    </row>
    <row r="1697" spans="1:12" ht="22.95" customHeight="1" x14ac:dyDescent="0.25">
      <c r="A1697"/>
      <c r="B1697"/>
      <c r="C1697"/>
      <c r="D1697"/>
      <c r="E1697"/>
      <c r="F1697"/>
      <c r="G1697"/>
      <c r="H1697"/>
      <c r="I1697"/>
      <c r="J1697"/>
      <c r="K1697"/>
      <c r="L1697"/>
    </row>
    <row r="1698" spans="1:12" ht="22.95" customHeight="1" x14ac:dyDescent="0.25">
      <c r="A1698"/>
      <c r="B1698"/>
      <c r="C1698"/>
      <c r="D1698"/>
      <c r="E1698"/>
      <c r="F1698"/>
      <c r="G1698"/>
      <c r="H1698"/>
      <c r="I1698"/>
      <c r="J1698"/>
      <c r="K1698"/>
      <c r="L1698"/>
    </row>
    <row r="1699" spans="1:12" ht="22.95" customHeight="1" x14ac:dyDescent="0.25">
      <c r="A1699"/>
      <c r="B1699"/>
      <c r="C1699"/>
      <c r="D1699"/>
      <c r="E1699"/>
      <c r="F1699"/>
      <c r="G1699"/>
      <c r="H1699"/>
      <c r="I1699"/>
      <c r="J1699"/>
      <c r="K1699"/>
      <c r="L1699"/>
    </row>
    <row r="1700" spans="1:12" ht="22.95" customHeight="1" x14ac:dyDescent="0.25">
      <c r="A1700"/>
      <c r="B1700"/>
      <c r="C1700"/>
      <c r="D1700"/>
      <c r="E1700"/>
      <c r="F1700"/>
      <c r="G1700"/>
      <c r="H1700"/>
      <c r="I1700"/>
      <c r="J1700"/>
      <c r="K1700"/>
      <c r="L1700"/>
    </row>
    <row r="1701" spans="1:12" ht="22.95" customHeight="1" x14ac:dyDescent="0.25">
      <c r="A1701"/>
      <c r="B1701"/>
      <c r="C1701"/>
      <c r="D1701"/>
      <c r="E1701"/>
      <c r="F1701"/>
      <c r="G1701"/>
      <c r="H1701"/>
      <c r="I1701"/>
      <c r="J1701"/>
      <c r="K1701"/>
      <c r="L1701"/>
    </row>
    <row r="1702" spans="1:12" ht="22.95" customHeight="1" x14ac:dyDescent="0.25">
      <c r="A1702"/>
      <c r="B1702"/>
      <c r="C1702"/>
      <c r="D1702"/>
      <c r="E1702"/>
      <c r="F1702"/>
      <c r="G1702"/>
      <c r="H1702"/>
      <c r="I1702"/>
      <c r="J1702"/>
      <c r="K1702"/>
      <c r="L1702"/>
    </row>
    <row r="1703" spans="1:12" ht="22.95" customHeight="1" x14ac:dyDescent="0.25">
      <c r="A1703"/>
      <c r="B1703"/>
      <c r="C1703"/>
      <c r="D1703"/>
      <c r="E1703"/>
      <c r="F1703"/>
      <c r="G1703"/>
      <c r="H1703"/>
      <c r="I1703"/>
      <c r="J1703"/>
      <c r="K1703"/>
      <c r="L1703"/>
    </row>
    <row r="1704" spans="1:12" ht="22.95" customHeight="1" x14ac:dyDescent="0.25">
      <c r="A1704"/>
      <c r="B1704"/>
      <c r="C1704"/>
      <c r="D1704"/>
      <c r="E1704"/>
      <c r="F1704"/>
      <c r="G1704"/>
      <c r="H1704"/>
      <c r="I1704"/>
      <c r="J1704"/>
      <c r="K1704"/>
      <c r="L1704"/>
    </row>
    <row r="1705" spans="1:12" ht="22.95" customHeight="1" x14ac:dyDescent="0.25">
      <c r="A1705"/>
      <c r="B1705"/>
      <c r="C1705"/>
      <c r="D1705"/>
      <c r="E1705"/>
      <c r="F1705"/>
      <c r="G1705"/>
      <c r="H1705"/>
      <c r="I1705"/>
      <c r="J1705"/>
      <c r="K1705"/>
      <c r="L1705"/>
    </row>
    <row r="1706" spans="1:12" ht="22.95" customHeight="1" x14ac:dyDescent="0.25">
      <c r="A1706"/>
      <c r="B1706"/>
      <c r="C1706"/>
      <c r="D1706"/>
      <c r="E1706"/>
      <c r="F1706"/>
      <c r="G1706"/>
      <c r="H1706"/>
      <c r="I1706"/>
      <c r="J1706"/>
      <c r="K1706"/>
      <c r="L1706"/>
    </row>
    <row r="1707" spans="1:12" ht="22.95" customHeight="1" x14ac:dyDescent="0.25">
      <c r="A1707"/>
      <c r="B1707"/>
      <c r="C1707"/>
      <c r="D1707"/>
      <c r="E1707"/>
      <c r="F1707"/>
      <c r="G1707"/>
      <c r="H1707"/>
      <c r="I1707"/>
      <c r="J1707"/>
      <c r="K1707"/>
      <c r="L1707"/>
    </row>
    <row r="1708" spans="1:12" ht="22.95" customHeight="1" x14ac:dyDescent="0.25">
      <c r="A1708"/>
      <c r="B1708"/>
      <c r="C1708"/>
      <c r="D1708"/>
      <c r="E1708"/>
      <c r="F1708"/>
      <c r="G1708"/>
      <c r="H1708"/>
      <c r="I1708"/>
      <c r="J1708"/>
      <c r="K1708"/>
      <c r="L1708"/>
    </row>
    <row r="1709" spans="1:12" ht="22.95" customHeight="1" x14ac:dyDescent="0.25">
      <c r="A1709"/>
      <c r="B1709"/>
      <c r="C1709"/>
      <c r="D1709"/>
      <c r="E1709"/>
      <c r="F1709"/>
      <c r="G1709"/>
      <c r="H1709"/>
      <c r="I1709"/>
      <c r="J1709"/>
      <c r="K1709"/>
      <c r="L1709"/>
    </row>
    <row r="1710" spans="1:12" ht="22.95" customHeight="1" x14ac:dyDescent="0.25">
      <c r="A1710"/>
      <c r="B1710"/>
      <c r="C1710"/>
      <c r="D1710"/>
      <c r="E1710"/>
      <c r="F1710"/>
      <c r="G1710"/>
      <c r="H1710"/>
      <c r="I1710"/>
      <c r="J1710"/>
      <c r="K1710"/>
      <c r="L1710"/>
    </row>
    <row r="1711" spans="1:12" ht="22.95" customHeight="1" x14ac:dyDescent="0.25">
      <c r="A1711"/>
      <c r="B1711"/>
      <c r="C1711"/>
      <c r="D1711"/>
      <c r="E1711"/>
      <c r="F1711"/>
      <c r="G1711"/>
      <c r="H1711"/>
      <c r="I1711"/>
      <c r="J1711"/>
      <c r="K1711"/>
      <c r="L1711"/>
    </row>
    <row r="1712" spans="1:12" ht="22.95" customHeight="1" x14ac:dyDescent="0.25">
      <c r="A1712"/>
      <c r="B1712"/>
      <c r="C1712"/>
      <c r="D1712"/>
      <c r="E1712"/>
      <c r="F1712"/>
      <c r="G1712"/>
      <c r="H1712"/>
      <c r="I1712"/>
      <c r="J1712"/>
      <c r="K1712"/>
      <c r="L1712"/>
    </row>
    <row r="1713" spans="1:12" ht="22.95" customHeight="1" x14ac:dyDescent="0.25">
      <c r="A1713"/>
      <c r="B1713"/>
      <c r="C1713"/>
      <c r="D1713"/>
      <c r="E1713"/>
      <c r="F1713"/>
      <c r="G1713"/>
      <c r="H1713"/>
      <c r="I1713"/>
      <c r="J1713"/>
      <c r="K1713"/>
      <c r="L1713"/>
    </row>
    <row r="1714" spans="1:12" ht="22.95" customHeight="1" x14ac:dyDescent="0.25">
      <c r="A1714"/>
      <c r="B1714"/>
      <c r="C1714"/>
      <c r="D1714"/>
      <c r="E1714"/>
      <c r="F1714"/>
      <c r="G1714"/>
      <c r="H1714"/>
      <c r="I1714"/>
      <c r="J1714"/>
      <c r="K1714"/>
      <c r="L1714"/>
    </row>
    <row r="1715" spans="1:12" ht="22.95" customHeight="1" x14ac:dyDescent="0.25">
      <c r="A1715"/>
      <c r="B1715"/>
      <c r="C1715"/>
      <c r="D1715"/>
      <c r="E1715"/>
      <c r="F1715"/>
      <c r="G1715"/>
      <c r="H1715"/>
      <c r="I1715"/>
      <c r="J1715"/>
      <c r="K1715"/>
      <c r="L1715"/>
    </row>
    <row r="1716" spans="1:12" ht="22.95" customHeight="1" x14ac:dyDescent="0.25">
      <c r="A1716"/>
      <c r="B1716"/>
      <c r="C1716"/>
      <c r="D1716"/>
      <c r="E1716"/>
      <c r="F1716"/>
      <c r="G1716"/>
      <c r="H1716"/>
      <c r="I1716"/>
      <c r="J1716"/>
      <c r="K1716"/>
      <c r="L1716"/>
    </row>
    <row r="1717" spans="1:12" ht="22.95" customHeight="1" x14ac:dyDescent="0.25">
      <c r="A1717"/>
      <c r="B1717"/>
      <c r="C1717"/>
      <c r="D1717"/>
      <c r="E1717"/>
      <c r="F1717"/>
      <c r="G1717"/>
      <c r="H1717"/>
      <c r="I1717"/>
      <c r="J1717"/>
      <c r="K1717"/>
      <c r="L1717"/>
    </row>
    <row r="1718" spans="1:12" ht="22.95" customHeight="1" x14ac:dyDescent="0.25">
      <c r="A1718"/>
      <c r="B1718"/>
      <c r="C1718"/>
      <c r="D1718"/>
      <c r="E1718"/>
      <c r="F1718"/>
      <c r="G1718"/>
      <c r="H1718"/>
      <c r="I1718"/>
      <c r="J1718"/>
      <c r="K1718"/>
      <c r="L1718"/>
    </row>
    <row r="1719" spans="1:12" ht="22.95" customHeight="1" x14ac:dyDescent="0.25">
      <c r="A1719"/>
      <c r="B1719"/>
      <c r="C1719"/>
      <c r="D1719"/>
      <c r="E1719"/>
      <c r="F1719"/>
      <c r="G1719"/>
      <c r="H1719"/>
      <c r="I1719"/>
      <c r="J1719"/>
      <c r="K1719"/>
      <c r="L1719"/>
    </row>
    <row r="1720" spans="1:12" ht="22.95" customHeight="1" x14ac:dyDescent="0.25">
      <c r="A1720"/>
      <c r="B1720"/>
      <c r="C1720"/>
      <c r="D1720"/>
      <c r="E1720"/>
      <c r="F1720"/>
      <c r="G1720"/>
      <c r="H1720"/>
      <c r="I1720"/>
      <c r="J1720"/>
      <c r="K1720"/>
      <c r="L1720"/>
    </row>
    <row r="1721" spans="1:12" ht="22.95" customHeight="1" x14ac:dyDescent="0.25">
      <c r="A1721"/>
      <c r="B1721"/>
      <c r="C1721"/>
      <c r="D1721"/>
      <c r="E1721"/>
      <c r="F1721"/>
      <c r="G1721"/>
      <c r="H1721"/>
      <c r="I1721"/>
      <c r="J1721"/>
      <c r="K1721"/>
      <c r="L1721"/>
    </row>
    <row r="1722" spans="1:12" ht="22.95" customHeight="1" x14ac:dyDescent="0.25">
      <c r="A1722"/>
      <c r="B1722"/>
      <c r="C1722"/>
      <c r="D1722"/>
      <c r="E1722"/>
      <c r="F1722"/>
      <c r="G1722"/>
      <c r="H1722"/>
      <c r="I1722"/>
      <c r="J1722"/>
      <c r="K1722"/>
      <c r="L1722"/>
    </row>
    <row r="1723" spans="1:12" ht="22.95" customHeight="1" x14ac:dyDescent="0.25">
      <c r="A1723"/>
      <c r="B1723"/>
      <c r="C1723"/>
      <c r="D1723"/>
      <c r="E1723"/>
      <c r="F1723"/>
      <c r="G1723"/>
      <c r="H1723"/>
      <c r="I1723"/>
      <c r="J1723"/>
      <c r="K1723"/>
      <c r="L1723"/>
    </row>
    <row r="1724" spans="1:12" ht="22.95" customHeight="1" x14ac:dyDescent="0.25">
      <c r="A1724"/>
      <c r="B1724"/>
      <c r="C1724"/>
      <c r="D1724"/>
      <c r="E1724"/>
      <c r="F1724"/>
      <c r="G1724"/>
      <c r="H1724"/>
      <c r="I1724"/>
      <c r="J1724"/>
      <c r="K1724"/>
      <c r="L1724"/>
    </row>
    <row r="1725" spans="1:12" ht="22.95" customHeight="1" x14ac:dyDescent="0.25">
      <c r="A1725"/>
      <c r="B1725"/>
      <c r="C1725"/>
      <c r="D1725"/>
      <c r="E1725"/>
      <c r="F1725"/>
      <c r="G1725"/>
      <c r="H1725"/>
      <c r="I1725"/>
      <c r="J1725"/>
      <c r="K1725"/>
      <c r="L1725"/>
    </row>
    <row r="1726" spans="1:12" ht="22.95" customHeight="1" x14ac:dyDescent="0.25">
      <c r="A1726"/>
      <c r="B1726"/>
      <c r="C1726"/>
      <c r="D1726"/>
      <c r="E1726"/>
      <c r="F1726"/>
      <c r="G1726"/>
      <c r="H1726"/>
      <c r="I1726"/>
      <c r="J1726"/>
      <c r="K1726"/>
      <c r="L1726"/>
    </row>
    <row r="1727" spans="1:12" ht="22.95" customHeight="1" x14ac:dyDescent="0.25">
      <c r="A1727"/>
      <c r="B1727"/>
      <c r="C1727"/>
      <c r="D1727"/>
      <c r="E1727"/>
      <c r="F1727"/>
      <c r="G1727"/>
      <c r="H1727"/>
      <c r="I1727"/>
      <c r="J1727"/>
      <c r="K1727"/>
      <c r="L1727"/>
    </row>
    <row r="1728" spans="1:12" ht="22.95" customHeight="1" x14ac:dyDescent="0.25">
      <c r="A1728"/>
      <c r="B1728"/>
      <c r="C1728"/>
      <c r="D1728"/>
      <c r="E1728"/>
      <c r="F1728"/>
      <c r="G1728"/>
      <c r="H1728"/>
      <c r="I1728"/>
      <c r="J1728"/>
      <c r="K1728"/>
      <c r="L1728"/>
    </row>
    <row r="1729" spans="1:12" ht="22.95" customHeight="1" x14ac:dyDescent="0.25">
      <c r="A1729"/>
      <c r="B1729"/>
      <c r="C1729"/>
      <c r="D1729"/>
      <c r="E1729"/>
      <c r="F1729"/>
      <c r="G1729"/>
      <c r="H1729"/>
      <c r="I1729"/>
      <c r="J1729"/>
      <c r="K1729"/>
      <c r="L1729"/>
    </row>
    <row r="1730" spans="1:12" ht="22.95" customHeight="1" x14ac:dyDescent="0.25">
      <c r="A1730"/>
      <c r="B1730"/>
      <c r="C1730"/>
      <c r="D1730"/>
      <c r="E1730"/>
      <c r="F1730"/>
      <c r="G1730"/>
      <c r="H1730"/>
      <c r="I1730"/>
      <c r="J1730"/>
      <c r="K1730"/>
      <c r="L1730"/>
    </row>
    <row r="1731" spans="1:12" ht="22.95" customHeight="1" x14ac:dyDescent="0.25">
      <c r="A1731"/>
      <c r="B1731"/>
      <c r="C1731"/>
      <c r="D1731"/>
      <c r="E1731"/>
      <c r="F1731"/>
      <c r="G1731"/>
      <c r="H1731"/>
      <c r="I1731"/>
      <c r="J1731"/>
      <c r="K1731"/>
      <c r="L1731"/>
    </row>
    <row r="1732" spans="1:12" ht="22.95" customHeight="1" x14ac:dyDescent="0.25">
      <c r="A1732"/>
      <c r="B1732"/>
      <c r="C1732"/>
      <c r="D1732"/>
      <c r="E1732"/>
      <c r="F1732"/>
      <c r="G1732"/>
      <c r="H1732"/>
      <c r="I1732"/>
      <c r="J1732"/>
      <c r="K1732"/>
      <c r="L1732"/>
    </row>
    <row r="1733" spans="1:12" ht="22.95" customHeight="1" x14ac:dyDescent="0.25">
      <c r="A1733"/>
      <c r="B1733"/>
      <c r="C1733"/>
      <c r="D1733"/>
      <c r="E1733"/>
      <c r="F1733"/>
      <c r="G1733"/>
      <c r="H1733"/>
      <c r="I1733"/>
      <c r="J1733"/>
      <c r="K1733"/>
      <c r="L1733"/>
    </row>
    <row r="1734" spans="1:12" ht="22.95" customHeight="1" x14ac:dyDescent="0.25">
      <c r="A1734"/>
      <c r="B1734"/>
      <c r="C1734"/>
      <c r="D1734"/>
      <c r="E1734"/>
      <c r="F1734"/>
      <c r="G1734"/>
      <c r="H1734"/>
      <c r="I1734"/>
      <c r="J1734"/>
      <c r="K1734"/>
      <c r="L1734"/>
    </row>
    <row r="1735" spans="1:12" ht="22.95" customHeight="1" x14ac:dyDescent="0.25">
      <c r="A1735"/>
      <c r="B1735"/>
      <c r="C1735"/>
      <c r="D1735"/>
      <c r="E1735"/>
      <c r="F1735"/>
      <c r="G1735"/>
      <c r="H1735"/>
      <c r="I1735"/>
      <c r="J1735"/>
      <c r="K1735"/>
      <c r="L1735"/>
    </row>
    <row r="1736" spans="1:12" ht="22.95" customHeight="1" x14ac:dyDescent="0.25">
      <c r="A1736"/>
      <c r="B1736"/>
      <c r="C1736"/>
      <c r="D1736"/>
      <c r="E1736"/>
      <c r="F1736"/>
      <c r="G1736"/>
      <c r="H1736"/>
      <c r="I1736"/>
      <c r="J1736"/>
      <c r="K1736"/>
      <c r="L1736"/>
    </row>
    <row r="1737" spans="1:12" ht="22.95" customHeight="1" x14ac:dyDescent="0.25">
      <c r="A1737"/>
      <c r="B1737"/>
      <c r="C1737"/>
      <c r="D1737"/>
      <c r="E1737"/>
      <c r="F1737"/>
      <c r="G1737"/>
      <c r="H1737"/>
      <c r="I1737"/>
      <c r="J1737"/>
      <c r="K1737"/>
      <c r="L1737"/>
    </row>
    <row r="1738" spans="1:12" ht="22.95" customHeight="1" x14ac:dyDescent="0.25">
      <c r="A1738"/>
      <c r="B1738"/>
      <c r="C1738"/>
      <c r="D1738"/>
      <c r="E1738"/>
      <c r="F1738"/>
      <c r="G1738"/>
      <c r="H1738"/>
      <c r="I1738"/>
      <c r="J1738"/>
      <c r="K1738"/>
      <c r="L1738"/>
    </row>
    <row r="1739" spans="1:12" ht="22.95" customHeight="1" x14ac:dyDescent="0.25">
      <c r="A1739"/>
      <c r="B1739"/>
      <c r="C1739"/>
      <c r="D1739"/>
      <c r="E1739"/>
      <c r="F1739"/>
      <c r="G1739"/>
      <c r="H1739"/>
      <c r="I1739"/>
      <c r="J1739"/>
      <c r="K1739"/>
      <c r="L1739"/>
    </row>
    <row r="1740" spans="1:12" ht="22.95" customHeight="1" x14ac:dyDescent="0.25">
      <c r="A1740"/>
      <c r="B1740"/>
      <c r="C1740"/>
      <c r="D1740"/>
      <c r="E1740"/>
      <c r="F1740"/>
      <c r="G1740"/>
      <c r="H1740"/>
      <c r="I1740"/>
      <c r="J1740"/>
      <c r="K1740"/>
      <c r="L1740"/>
    </row>
    <row r="1741" spans="1:12" ht="22.95" customHeight="1" x14ac:dyDescent="0.25">
      <c r="A1741"/>
      <c r="B1741"/>
      <c r="C1741"/>
      <c r="D1741"/>
      <c r="E1741"/>
      <c r="F1741"/>
      <c r="G1741"/>
      <c r="H1741"/>
      <c r="I1741"/>
      <c r="J1741"/>
      <c r="K1741"/>
      <c r="L1741"/>
    </row>
    <row r="1742" spans="1:12" ht="22.95" customHeight="1" x14ac:dyDescent="0.25">
      <c r="A1742"/>
      <c r="B1742"/>
      <c r="C1742"/>
      <c r="D1742"/>
      <c r="E1742"/>
      <c r="F1742"/>
      <c r="G1742"/>
      <c r="H1742"/>
      <c r="I1742"/>
      <c r="J1742"/>
      <c r="K1742"/>
      <c r="L1742"/>
    </row>
    <row r="1743" spans="1:12" ht="22.95" customHeight="1" x14ac:dyDescent="0.25">
      <c r="A1743"/>
      <c r="B1743"/>
      <c r="C1743"/>
      <c r="D1743"/>
      <c r="E1743"/>
      <c r="F1743"/>
      <c r="G1743"/>
      <c r="H1743"/>
      <c r="I1743"/>
      <c r="J1743"/>
      <c r="K1743"/>
      <c r="L1743"/>
    </row>
    <row r="1744" spans="1:12" ht="22.95" customHeight="1" x14ac:dyDescent="0.25">
      <c r="A1744"/>
      <c r="B1744"/>
      <c r="C1744"/>
      <c r="D1744"/>
      <c r="E1744"/>
      <c r="F1744"/>
      <c r="G1744"/>
      <c r="H1744"/>
      <c r="I1744"/>
      <c r="J1744"/>
      <c r="K1744"/>
      <c r="L1744"/>
    </row>
    <row r="1745" spans="1:12" ht="22.95" customHeight="1" x14ac:dyDescent="0.25">
      <c r="A1745"/>
      <c r="B1745"/>
      <c r="C1745"/>
      <c r="D1745"/>
      <c r="E1745"/>
      <c r="F1745"/>
      <c r="G1745"/>
      <c r="H1745"/>
      <c r="I1745"/>
      <c r="J1745"/>
      <c r="K1745"/>
      <c r="L1745"/>
    </row>
    <row r="1746" spans="1:12" ht="22.95" customHeight="1" x14ac:dyDescent="0.25">
      <c r="A1746"/>
      <c r="B1746"/>
      <c r="C1746"/>
      <c r="D1746"/>
      <c r="E1746"/>
      <c r="F1746"/>
      <c r="G1746"/>
      <c r="H1746"/>
      <c r="I1746"/>
      <c r="J1746"/>
      <c r="K1746"/>
      <c r="L1746"/>
    </row>
    <row r="1747" spans="1:12" ht="22.95" customHeight="1" x14ac:dyDescent="0.25">
      <c r="A1747"/>
      <c r="B1747"/>
      <c r="C1747"/>
      <c r="D1747"/>
      <c r="E1747"/>
      <c r="F1747"/>
      <c r="G1747"/>
      <c r="H1747"/>
      <c r="I1747"/>
      <c r="J1747"/>
      <c r="K1747"/>
      <c r="L1747"/>
    </row>
    <row r="1748" spans="1:12" ht="22.95" customHeight="1" x14ac:dyDescent="0.25">
      <c r="A1748"/>
      <c r="B1748"/>
      <c r="C1748"/>
      <c r="D1748"/>
      <c r="E1748"/>
      <c r="F1748"/>
      <c r="G1748"/>
      <c r="H1748"/>
      <c r="I1748"/>
      <c r="J1748"/>
      <c r="K1748"/>
      <c r="L1748"/>
    </row>
    <row r="1749" spans="1:12" ht="22.95" customHeight="1" x14ac:dyDescent="0.25">
      <c r="A1749"/>
      <c r="B1749"/>
      <c r="C1749"/>
      <c r="D1749"/>
      <c r="E1749"/>
      <c r="F1749"/>
      <c r="G1749"/>
      <c r="H1749"/>
      <c r="I1749"/>
      <c r="J1749"/>
      <c r="K1749"/>
      <c r="L1749"/>
    </row>
    <row r="1750" spans="1:12" ht="22.95" customHeight="1" x14ac:dyDescent="0.25">
      <c r="A1750"/>
      <c r="B1750"/>
      <c r="C1750"/>
      <c r="D1750"/>
      <c r="E1750"/>
      <c r="F1750"/>
      <c r="G1750"/>
      <c r="H1750"/>
      <c r="I1750"/>
      <c r="J1750"/>
      <c r="K1750"/>
      <c r="L1750"/>
    </row>
    <row r="1751" spans="1:12" ht="22.95" customHeight="1" x14ac:dyDescent="0.25">
      <c r="A1751"/>
      <c r="B1751"/>
      <c r="C1751"/>
      <c r="D1751"/>
      <c r="E1751"/>
      <c r="F1751"/>
      <c r="G1751"/>
      <c r="H1751"/>
      <c r="I1751"/>
      <c r="J1751"/>
      <c r="K1751"/>
      <c r="L1751"/>
    </row>
    <row r="1752" spans="1:12" ht="22.95" customHeight="1" x14ac:dyDescent="0.25">
      <c r="A1752"/>
      <c r="B1752"/>
      <c r="C1752"/>
      <c r="D1752"/>
      <c r="E1752"/>
      <c r="F1752"/>
      <c r="G1752"/>
      <c r="H1752"/>
      <c r="I1752"/>
      <c r="J1752"/>
      <c r="K1752"/>
      <c r="L1752"/>
    </row>
    <row r="1753" spans="1:12" ht="22.95" customHeight="1" x14ac:dyDescent="0.25">
      <c r="A1753"/>
      <c r="B1753"/>
      <c r="C1753"/>
      <c r="D1753"/>
      <c r="E1753"/>
      <c r="F1753"/>
      <c r="G1753"/>
      <c r="H1753"/>
      <c r="I1753"/>
      <c r="J1753"/>
      <c r="K1753"/>
      <c r="L1753"/>
    </row>
    <row r="1754" spans="1:12" ht="22.95" customHeight="1" x14ac:dyDescent="0.25">
      <c r="A1754"/>
      <c r="B1754"/>
      <c r="C1754"/>
      <c r="D1754"/>
      <c r="E1754"/>
      <c r="F1754"/>
      <c r="G1754"/>
      <c r="H1754"/>
      <c r="I1754"/>
      <c r="J1754"/>
      <c r="K1754"/>
      <c r="L1754"/>
    </row>
    <row r="1755" spans="1:12" ht="22.95" customHeight="1" x14ac:dyDescent="0.25">
      <c r="A1755"/>
      <c r="B1755"/>
      <c r="C1755"/>
      <c r="D1755"/>
      <c r="E1755"/>
      <c r="F1755"/>
      <c r="G1755"/>
      <c r="H1755"/>
      <c r="I1755"/>
      <c r="J1755"/>
      <c r="K1755"/>
      <c r="L1755"/>
    </row>
    <row r="1756" spans="1:12" ht="22.95" customHeight="1" x14ac:dyDescent="0.25">
      <c r="A1756"/>
      <c r="B1756"/>
      <c r="C1756"/>
      <c r="D1756"/>
      <c r="E1756"/>
      <c r="F1756"/>
      <c r="G1756"/>
      <c r="H1756"/>
      <c r="I1756"/>
      <c r="J1756"/>
      <c r="K1756"/>
      <c r="L1756"/>
    </row>
    <row r="1757" spans="1:12" ht="22.95" customHeight="1" x14ac:dyDescent="0.25">
      <c r="A1757"/>
      <c r="B1757"/>
      <c r="C1757"/>
      <c r="D1757"/>
      <c r="E1757"/>
      <c r="F1757"/>
      <c r="G1757"/>
      <c r="H1757"/>
      <c r="I1757"/>
      <c r="J1757"/>
      <c r="K1757"/>
      <c r="L1757"/>
    </row>
    <row r="1758" spans="1:12" ht="22.95" customHeight="1" x14ac:dyDescent="0.25">
      <c r="A1758"/>
      <c r="B1758"/>
      <c r="C1758"/>
      <c r="D1758"/>
      <c r="E1758"/>
      <c r="F1758"/>
      <c r="G1758"/>
      <c r="H1758"/>
      <c r="I1758"/>
      <c r="J1758"/>
      <c r="K1758"/>
      <c r="L1758"/>
    </row>
    <row r="1759" spans="1:12" ht="100.2" customHeight="1" x14ac:dyDescent="0.25">
      <c r="A1759"/>
      <c r="B1759"/>
      <c r="C1759"/>
      <c r="D1759"/>
      <c r="E1759"/>
      <c r="F1759"/>
      <c r="G1759"/>
      <c r="H1759"/>
      <c r="I1759"/>
      <c r="J1759"/>
      <c r="K1759"/>
      <c r="L1759"/>
    </row>
    <row r="1760" spans="1:12" ht="22.95" customHeight="1" x14ac:dyDescent="0.25">
      <c r="A1760"/>
      <c r="B1760"/>
      <c r="C1760"/>
      <c r="D1760"/>
      <c r="E1760"/>
      <c r="F1760"/>
      <c r="G1760"/>
      <c r="H1760"/>
      <c r="I1760"/>
      <c r="J1760"/>
      <c r="K1760"/>
      <c r="L1760"/>
    </row>
    <row r="1761" spans="1:12" ht="22.95" customHeight="1" x14ac:dyDescent="0.25">
      <c r="A1761"/>
      <c r="B1761"/>
      <c r="C1761"/>
      <c r="D1761"/>
      <c r="E1761"/>
      <c r="F1761"/>
      <c r="G1761"/>
      <c r="H1761"/>
      <c r="I1761"/>
      <c r="J1761"/>
      <c r="K1761"/>
      <c r="L1761"/>
    </row>
    <row r="1762" spans="1:12" ht="22.95" customHeight="1" x14ac:dyDescent="0.25">
      <c r="A1762"/>
      <c r="B1762"/>
      <c r="C1762"/>
      <c r="D1762"/>
      <c r="E1762"/>
      <c r="F1762"/>
      <c r="G1762"/>
      <c r="H1762"/>
      <c r="I1762"/>
      <c r="J1762"/>
      <c r="K1762"/>
      <c r="L1762"/>
    </row>
    <row r="1763" spans="1:12" ht="22.95" customHeight="1" x14ac:dyDescent="0.25">
      <c r="A1763"/>
      <c r="B1763"/>
      <c r="C1763"/>
      <c r="D1763"/>
      <c r="E1763"/>
      <c r="F1763"/>
      <c r="G1763"/>
      <c r="H1763"/>
      <c r="I1763"/>
      <c r="J1763"/>
      <c r="K1763"/>
      <c r="L1763"/>
    </row>
    <row r="1764" spans="1:12" ht="22.95" customHeight="1" x14ac:dyDescent="0.25">
      <c r="A1764"/>
      <c r="B1764"/>
      <c r="C1764"/>
      <c r="D1764"/>
      <c r="E1764"/>
      <c r="F1764"/>
      <c r="G1764"/>
      <c r="H1764"/>
      <c r="I1764"/>
      <c r="J1764"/>
      <c r="K1764"/>
      <c r="L1764"/>
    </row>
    <row r="1765" spans="1:12" ht="22.95" customHeight="1" x14ac:dyDescent="0.25">
      <c r="A1765"/>
      <c r="B1765"/>
      <c r="C1765"/>
      <c r="D1765"/>
      <c r="E1765"/>
      <c r="F1765"/>
      <c r="G1765"/>
      <c r="H1765"/>
      <c r="I1765"/>
      <c r="J1765"/>
      <c r="K1765"/>
      <c r="L1765"/>
    </row>
    <row r="1766" spans="1:12" ht="22.95" customHeight="1" x14ac:dyDescent="0.25">
      <c r="A1766"/>
      <c r="B1766"/>
      <c r="C1766"/>
      <c r="D1766"/>
      <c r="E1766"/>
      <c r="F1766"/>
      <c r="G1766"/>
      <c r="H1766"/>
      <c r="I1766"/>
      <c r="J1766"/>
      <c r="K1766"/>
      <c r="L1766"/>
    </row>
    <row r="1767" spans="1:12" ht="22.95" customHeight="1" x14ac:dyDescent="0.25">
      <c r="A1767"/>
      <c r="B1767"/>
      <c r="C1767"/>
      <c r="D1767"/>
      <c r="E1767"/>
      <c r="F1767"/>
      <c r="G1767"/>
      <c r="H1767"/>
      <c r="I1767"/>
      <c r="J1767"/>
      <c r="K1767"/>
      <c r="L1767"/>
    </row>
    <row r="1768" spans="1:12" ht="22.95" customHeight="1" x14ac:dyDescent="0.25">
      <c r="A1768"/>
      <c r="B1768"/>
      <c r="C1768"/>
      <c r="D1768"/>
      <c r="E1768"/>
      <c r="F1768"/>
      <c r="G1768"/>
      <c r="H1768"/>
      <c r="I1768"/>
      <c r="J1768"/>
      <c r="K1768"/>
      <c r="L1768"/>
    </row>
    <row r="1769" spans="1:12" ht="22.95" customHeight="1" x14ac:dyDescent="0.25">
      <c r="A1769"/>
      <c r="B1769"/>
      <c r="C1769"/>
      <c r="D1769"/>
      <c r="E1769"/>
      <c r="F1769"/>
      <c r="G1769"/>
      <c r="H1769"/>
      <c r="I1769"/>
      <c r="J1769"/>
      <c r="K1769"/>
      <c r="L1769"/>
    </row>
    <row r="1770" spans="1:12" ht="22.95" customHeight="1" x14ac:dyDescent="0.25">
      <c r="A1770"/>
      <c r="B1770"/>
      <c r="C1770"/>
      <c r="D1770"/>
      <c r="E1770"/>
      <c r="F1770"/>
      <c r="G1770"/>
      <c r="H1770"/>
      <c r="I1770"/>
      <c r="J1770"/>
      <c r="K1770"/>
      <c r="L1770"/>
    </row>
    <row r="1771" spans="1:12" ht="22.95" customHeight="1" x14ac:dyDescent="0.25">
      <c r="A1771"/>
      <c r="B1771"/>
      <c r="C1771"/>
      <c r="D1771"/>
      <c r="E1771"/>
      <c r="F1771"/>
      <c r="G1771"/>
      <c r="H1771"/>
      <c r="I1771"/>
      <c r="J1771"/>
      <c r="K1771"/>
      <c r="L1771"/>
    </row>
    <row r="1772" spans="1:12" ht="22.95" customHeight="1" x14ac:dyDescent="0.25">
      <c r="A1772"/>
      <c r="B1772"/>
      <c r="C1772"/>
      <c r="D1772"/>
      <c r="E1772"/>
      <c r="F1772"/>
      <c r="G1772"/>
      <c r="H1772"/>
      <c r="I1772"/>
      <c r="J1772"/>
      <c r="K1772"/>
      <c r="L1772"/>
    </row>
    <row r="1773" spans="1:12" ht="22.95" customHeight="1" x14ac:dyDescent="0.25">
      <c r="A1773"/>
      <c r="B1773"/>
      <c r="C1773"/>
      <c r="D1773"/>
      <c r="E1773"/>
      <c r="F1773"/>
      <c r="G1773"/>
      <c r="H1773"/>
      <c r="I1773"/>
      <c r="J1773"/>
      <c r="K1773"/>
      <c r="L1773"/>
    </row>
    <row r="1774" spans="1:12" ht="22.95" customHeight="1" x14ac:dyDescent="0.25">
      <c r="A1774"/>
      <c r="B1774"/>
      <c r="C1774"/>
      <c r="D1774"/>
      <c r="E1774"/>
      <c r="F1774"/>
      <c r="G1774"/>
      <c r="H1774"/>
      <c r="I1774"/>
      <c r="J1774"/>
      <c r="K1774"/>
      <c r="L1774"/>
    </row>
    <row r="1775" spans="1:12" ht="22.95" customHeight="1" x14ac:dyDescent="0.25">
      <c r="A1775"/>
      <c r="B1775"/>
      <c r="C1775"/>
      <c r="D1775"/>
      <c r="E1775"/>
      <c r="F1775"/>
      <c r="G1775"/>
      <c r="H1775"/>
      <c r="I1775"/>
      <c r="J1775"/>
      <c r="K1775"/>
      <c r="L1775"/>
    </row>
    <row r="1776" spans="1:12" ht="22.95" customHeight="1" x14ac:dyDescent="0.25">
      <c r="A1776"/>
      <c r="B1776"/>
      <c r="C1776"/>
      <c r="D1776"/>
      <c r="E1776"/>
      <c r="F1776"/>
      <c r="G1776"/>
      <c r="H1776"/>
      <c r="I1776"/>
      <c r="J1776"/>
      <c r="K1776"/>
      <c r="L1776"/>
    </row>
    <row r="1777" spans="1:12" ht="22.95" customHeight="1" x14ac:dyDescent="0.25">
      <c r="A1777"/>
      <c r="B1777"/>
      <c r="C1777"/>
      <c r="D1777"/>
      <c r="E1777"/>
      <c r="F1777"/>
      <c r="G1777"/>
      <c r="H1777"/>
      <c r="I1777"/>
      <c r="J1777"/>
      <c r="K1777"/>
      <c r="L1777"/>
    </row>
    <row r="1778" spans="1:12" ht="22.95" customHeight="1" x14ac:dyDescent="0.25">
      <c r="A1778"/>
      <c r="B1778"/>
      <c r="C1778"/>
      <c r="D1778"/>
      <c r="E1778"/>
      <c r="F1778"/>
      <c r="G1778"/>
      <c r="H1778"/>
      <c r="I1778"/>
      <c r="J1778"/>
      <c r="K1778"/>
      <c r="L1778"/>
    </row>
    <row r="1779" spans="1:12" ht="22.95" customHeight="1" x14ac:dyDescent="0.25">
      <c r="A1779"/>
      <c r="B1779"/>
      <c r="C1779"/>
      <c r="D1779"/>
      <c r="E1779"/>
      <c r="F1779"/>
      <c r="G1779"/>
      <c r="H1779"/>
      <c r="I1779"/>
      <c r="J1779"/>
      <c r="K1779"/>
      <c r="L1779"/>
    </row>
    <row r="1780" spans="1:12" ht="22.95" customHeight="1" x14ac:dyDescent="0.25">
      <c r="A1780"/>
      <c r="B1780"/>
      <c r="C1780"/>
      <c r="D1780"/>
      <c r="E1780"/>
      <c r="F1780"/>
      <c r="G1780"/>
      <c r="H1780"/>
      <c r="I1780"/>
      <c r="J1780"/>
      <c r="K1780"/>
      <c r="L1780"/>
    </row>
    <row r="1781" spans="1:12" ht="22.95" customHeight="1" x14ac:dyDescent="0.25">
      <c r="A1781"/>
      <c r="B1781"/>
      <c r="C1781"/>
      <c r="D1781"/>
      <c r="E1781"/>
      <c r="F1781"/>
      <c r="G1781"/>
      <c r="H1781"/>
      <c r="I1781"/>
      <c r="J1781"/>
      <c r="K1781"/>
      <c r="L1781"/>
    </row>
    <row r="1782" spans="1:12" ht="22.95" customHeight="1" x14ac:dyDescent="0.25">
      <c r="A1782"/>
      <c r="B1782"/>
      <c r="C1782"/>
      <c r="D1782"/>
      <c r="E1782"/>
      <c r="F1782"/>
      <c r="G1782"/>
      <c r="H1782"/>
      <c r="I1782"/>
      <c r="J1782"/>
      <c r="K1782"/>
      <c r="L1782"/>
    </row>
    <row r="1783" spans="1:12" ht="22.95" customHeight="1" x14ac:dyDescent="0.25">
      <c r="A1783"/>
      <c r="B1783"/>
      <c r="C1783"/>
      <c r="D1783"/>
      <c r="E1783"/>
      <c r="F1783"/>
      <c r="G1783"/>
      <c r="H1783"/>
      <c r="I1783"/>
      <c r="J1783"/>
      <c r="K1783"/>
      <c r="L1783"/>
    </row>
    <row r="1784" spans="1:12" ht="22.95" customHeight="1" x14ac:dyDescent="0.25">
      <c r="A1784"/>
      <c r="B1784"/>
      <c r="C1784"/>
      <c r="D1784"/>
      <c r="E1784"/>
      <c r="F1784"/>
      <c r="G1784"/>
      <c r="H1784"/>
      <c r="I1784"/>
      <c r="J1784"/>
      <c r="K1784"/>
      <c r="L1784"/>
    </row>
    <row r="1785" spans="1:12" ht="22.95" customHeight="1" x14ac:dyDescent="0.25">
      <c r="A1785"/>
      <c r="B1785"/>
      <c r="C1785"/>
      <c r="D1785"/>
      <c r="E1785"/>
      <c r="F1785"/>
      <c r="G1785"/>
      <c r="H1785"/>
      <c r="I1785"/>
      <c r="J1785"/>
      <c r="K1785"/>
      <c r="L1785"/>
    </row>
    <row r="1786" spans="1:12" ht="22.95" customHeight="1" x14ac:dyDescent="0.25">
      <c r="A1786"/>
      <c r="B1786"/>
      <c r="C1786"/>
      <c r="D1786"/>
      <c r="E1786"/>
      <c r="F1786"/>
      <c r="G1786"/>
      <c r="H1786"/>
      <c r="I1786"/>
      <c r="J1786"/>
      <c r="K1786"/>
      <c r="L1786"/>
    </row>
    <row r="1787" spans="1:12" ht="22.95" customHeight="1" x14ac:dyDescent="0.25">
      <c r="A1787"/>
      <c r="B1787"/>
      <c r="C1787"/>
      <c r="D1787"/>
      <c r="E1787"/>
      <c r="F1787"/>
      <c r="G1787"/>
      <c r="H1787"/>
      <c r="I1787"/>
      <c r="J1787"/>
      <c r="K1787"/>
      <c r="L1787"/>
    </row>
    <row r="1788" spans="1:12" ht="22.95" customHeight="1" x14ac:dyDescent="0.25">
      <c r="A1788"/>
      <c r="B1788"/>
      <c r="C1788"/>
      <c r="D1788"/>
      <c r="E1788"/>
      <c r="F1788"/>
      <c r="G1788"/>
      <c r="H1788"/>
      <c r="I1788"/>
      <c r="J1788"/>
      <c r="K1788"/>
      <c r="L1788"/>
    </row>
    <row r="1789" spans="1:12" ht="22.95" customHeight="1" x14ac:dyDescent="0.25">
      <c r="A1789"/>
      <c r="B1789"/>
      <c r="C1789"/>
      <c r="D1789"/>
      <c r="E1789"/>
      <c r="F1789"/>
      <c r="G1789"/>
      <c r="H1789"/>
      <c r="I1789"/>
      <c r="J1789"/>
      <c r="K1789"/>
      <c r="L1789"/>
    </row>
    <row r="1790" spans="1:12" ht="22.95" customHeight="1" x14ac:dyDescent="0.25">
      <c r="A1790"/>
      <c r="B1790"/>
      <c r="C1790"/>
      <c r="D1790"/>
      <c r="E1790"/>
      <c r="F1790"/>
      <c r="G1790"/>
      <c r="H1790"/>
      <c r="I1790"/>
      <c r="J1790"/>
      <c r="K1790"/>
      <c r="L1790"/>
    </row>
    <row r="1791" spans="1:12" ht="22.95" customHeight="1" x14ac:dyDescent="0.25">
      <c r="A1791"/>
      <c r="B1791"/>
      <c r="C1791"/>
      <c r="D1791"/>
      <c r="E1791"/>
      <c r="F1791"/>
      <c r="G1791"/>
      <c r="H1791"/>
      <c r="I1791"/>
      <c r="J1791"/>
      <c r="K1791"/>
      <c r="L1791"/>
    </row>
    <row r="1792" spans="1:12" ht="22.95" customHeight="1" x14ac:dyDescent="0.25">
      <c r="A1792"/>
      <c r="B1792"/>
      <c r="C1792"/>
      <c r="D1792"/>
      <c r="E1792"/>
      <c r="F1792"/>
      <c r="G1792"/>
      <c r="H1792"/>
      <c r="I1792"/>
      <c r="J1792"/>
      <c r="K1792"/>
      <c r="L1792"/>
    </row>
    <row r="1793" spans="1:12" ht="22.95" customHeight="1" x14ac:dyDescent="0.25">
      <c r="A1793"/>
      <c r="B1793"/>
      <c r="C1793"/>
      <c r="D1793"/>
      <c r="E1793"/>
      <c r="F1793"/>
      <c r="G1793"/>
      <c r="H1793"/>
      <c r="I1793"/>
      <c r="J1793"/>
      <c r="K1793"/>
      <c r="L1793"/>
    </row>
    <row r="1794" spans="1:12" ht="22.95" customHeight="1" x14ac:dyDescent="0.25">
      <c r="A1794"/>
      <c r="B1794"/>
      <c r="C1794"/>
      <c r="D1794"/>
      <c r="E1794"/>
      <c r="F1794"/>
      <c r="G1794"/>
      <c r="H1794"/>
      <c r="I1794"/>
      <c r="J1794"/>
      <c r="K1794"/>
      <c r="L1794"/>
    </row>
    <row r="1795" spans="1:12" ht="22.95" customHeight="1" x14ac:dyDescent="0.25">
      <c r="A1795"/>
      <c r="B1795"/>
      <c r="C1795"/>
      <c r="D1795"/>
      <c r="E1795"/>
      <c r="F1795"/>
      <c r="G1795"/>
      <c r="H1795"/>
      <c r="I1795"/>
      <c r="J1795"/>
      <c r="K1795"/>
      <c r="L1795"/>
    </row>
    <row r="1796" spans="1:12" ht="22.95" customHeight="1" x14ac:dyDescent="0.25">
      <c r="A1796"/>
      <c r="B1796"/>
      <c r="C1796"/>
      <c r="D1796"/>
      <c r="E1796"/>
      <c r="F1796"/>
      <c r="G1796"/>
      <c r="H1796"/>
      <c r="I1796"/>
      <c r="J1796"/>
      <c r="K1796"/>
      <c r="L1796"/>
    </row>
    <row r="1797" spans="1:12" ht="22.95" customHeight="1" x14ac:dyDescent="0.25">
      <c r="A1797"/>
      <c r="B1797"/>
      <c r="C1797"/>
      <c r="D1797"/>
      <c r="E1797"/>
      <c r="F1797"/>
      <c r="G1797"/>
      <c r="H1797"/>
      <c r="I1797"/>
      <c r="J1797"/>
      <c r="K1797"/>
      <c r="L1797"/>
    </row>
    <row r="1798" spans="1:12" ht="22.95" customHeight="1" x14ac:dyDescent="0.25">
      <c r="A1798"/>
      <c r="B1798"/>
      <c r="C1798"/>
      <c r="D1798"/>
      <c r="E1798"/>
      <c r="F1798"/>
      <c r="G1798"/>
      <c r="H1798"/>
      <c r="I1798"/>
      <c r="J1798"/>
      <c r="K1798"/>
      <c r="L1798"/>
    </row>
    <row r="1799" spans="1:12" ht="22.95" customHeight="1" x14ac:dyDescent="0.25">
      <c r="A1799"/>
      <c r="B1799"/>
      <c r="C1799"/>
      <c r="D1799"/>
      <c r="E1799"/>
      <c r="F1799"/>
      <c r="G1799"/>
      <c r="H1799"/>
      <c r="I1799"/>
      <c r="J1799"/>
      <c r="K1799"/>
      <c r="L1799"/>
    </row>
    <row r="1800" spans="1:12" ht="22.95" customHeight="1" x14ac:dyDescent="0.25">
      <c r="A1800"/>
      <c r="B1800"/>
      <c r="C1800"/>
      <c r="D1800"/>
      <c r="E1800"/>
      <c r="F1800"/>
      <c r="G1800"/>
      <c r="H1800"/>
      <c r="I1800"/>
      <c r="J1800"/>
      <c r="K1800"/>
      <c r="L1800"/>
    </row>
    <row r="1801" spans="1:12" ht="22.95" customHeight="1" x14ac:dyDescent="0.25">
      <c r="A1801"/>
      <c r="B1801"/>
      <c r="C1801"/>
      <c r="D1801"/>
      <c r="E1801"/>
      <c r="F1801"/>
      <c r="G1801"/>
      <c r="H1801"/>
      <c r="I1801"/>
      <c r="J1801"/>
      <c r="K1801"/>
      <c r="L1801"/>
    </row>
    <row r="1802" spans="1:12" ht="22.95" customHeight="1" x14ac:dyDescent="0.25">
      <c r="A1802"/>
      <c r="B1802"/>
      <c r="C1802"/>
      <c r="D1802"/>
      <c r="E1802"/>
      <c r="F1802"/>
      <c r="G1802"/>
      <c r="H1802"/>
      <c r="I1802"/>
      <c r="J1802"/>
      <c r="K1802"/>
      <c r="L1802"/>
    </row>
    <row r="1803" spans="1:12" ht="22.95" customHeight="1" x14ac:dyDescent="0.25">
      <c r="A1803"/>
      <c r="B1803"/>
      <c r="C1803"/>
      <c r="D1803"/>
      <c r="E1803"/>
      <c r="F1803"/>
      <c r="G1803"/>
      <c r="H1803"/>
      <c r="I1803"/>
      <c r="J1803"/>
      <c r="K1803"/>
      <c r="L1803"/>
    </row>
    <row r="1804" spans="1:12" ht="22.95" customHeight="1" x14ac:dyDescent="0.25">
      <c r="A1804"/>
      <c r="B1804"/>
      <c r="C1804"/>
      <c r="D1804"/>
      <c r="E1804"/>
      <c r="F1804"/>
      <c r="G1804"/>
      <c r="H1804"/>
      <c r="I1804"/>
      <c r="J1804"/>
      <c r="K1804"/>
      <c r="L1804"/>
    </row>
    <row r="1805" spans="1:12" ht="22.95" customHeight="1" x14ac:dyDescent="0.25">
      <c r="A1805"/>
      <c r="B1805"/>
      <c r="C1805"/>
      <c r="D1805"/>
      <c r="E1805"/>
      <c r="F1805"/>
      <c r="G1805"/>
      <c r="H1805"/>
      <c r="I1805"/>
      <c r="J1805"/>
      <c r="K1805"/>
      <c r="L1805"/>
    </row>
    <row r="1806" spans="1:12" ht="22.95" customHeight="1" x14ac:dyDescent="0.25">
      <c r="A1806"/>
      <c r="B1806"/>
      <c r="C1806"/>
      <c r="D1806"/>
      <c r="E1806"/>
      <c r="F1806"/>
      <c r="G1806"/>
      <c r="H1806"/>
      <c r="I1806"/>
      <c r="J1806"/>
      <c r="K1806"/>
      <c r="L1806"/>
    </row>
    <row r="1807" spans="1:12" ht="22.95" customHeight="1" x14ac:dyDescent="0.25">
      <c r="A1807"/>
      <c r="B1807"/>
      <c r="C1807"/>
      <c r="D1807"/>
      <c r="E1807"/>
      <c r="F1807"/>
      <c r="G1807"/>
      <c r="H1807"/>
      <c r="I1807"/>
      <c r="J1807"/>
      <c r="K1807"/>
      <c r="L1807"/>
    </row>
    <row r="1808" spans="1:12" ht="22.95" customHeight="1" x14ac:dyDescent="0.25">
      <c r="A1808"/>
      <c r="B1808"/>
      <c r="C1808"/>
      <c r="D1808"/>
      <c r="E1808"/>
      <c r="F1808"/>
      <c r="G1808"/>
      <c r="H1808"/>
      <c r="I1808"/>
      <c r="J1808"/>
      <c r="K1808"/>
      <c r="L1808"/>
    </row>
    <row r="1809" spans="1:12" ht="22.95" customHeight="1" x14ac:dyDescent="0.25">
      <c r="A1809"/>
      <c r="B1809"/>
      <c r="C1809"/>
      <c r="D1809"/>
      <c r="E1809"/>
      <c r="F1809"/>
      <c r="G1809"/>
      <c r="H1809"/>
      <c r="I1809"/>
      <c r="J1809"/>
      <c r="K1809"/>
      <c r="L1809"/>
    </row>
    <row r="1810" spans="1:12" ht="22.95" customHeight="1" x14ac:dyDescent="0.25">
      <c r="A1810"/>
      <c r="B1810"/>
      <c r="C1810"/>
      <c r="D1810"/>
      <c r="E1810"/>
      <c r="F1810"/>
      <c r="G1810"/>
      <c r="H1810"/>
      <c r="I1810"/>
      <c r="J1810"/>
      <c r="K1810"/>
      <c r="L1810"/>
    </row>
    <row r="1811" spans="1:12" ht="22.95" customHeight="1" x14ac:dyDescent="0.25">
      <c r="A1811"/>
      <c r="B1811"/>
      <c r="C1811"/>
      <c r="D1811"/>
      <c r="E1811"/>
      <c r="F1811"/>
      <c r="G1811"/>
      <c r="H1811"/>
      <c r="I1811"/>
      <c r="J1811"/>
      <c r="K1811"/>
      <c r="L1811"/>
    </row>
    <row r="1812" spans="1:12" ht="22.95" customHeight="1" x14ac:dyDescent="0.25">
      <c r="A1812"/>
      <c r="B1812"/>
      <c r="C1812"/>
      <c r="D1812"/>
      <c r="E1812"/>
      <c r="F1812"/>
      <c r="G1812"/>
      <c r="H1812"/>
      <c r="I1812"/>
      <c r="J1812"/>
      <c r="K1812"/>
      <c r="L1812"/>
    </row>
    <row r="1813" spans="1:12" ht="22.95" customHeight="1" x14ac:dyDescent="0.25">
      <c r="A1813"/>
      <c r="B1813"/>
      <c r="C1813"/>
      <c r="D1813"/>
      <c r="E1813"/>
      <c r="F1813"/>
      <c r="G1813"/>
      <c r="H1813"/>
      <c r="I1813"/>
      <c r="J1813"/>
      <c r="K1813"/>
      <c r="L1813"/>
    </row>
    <row r="1814" spans="1:12" ht="22.95" customHeight="1" x14ac:dyDescent="0.25">
      <c r="A1814"/>
      <c r="B1814"/>
      <c r="C1814"/>
      <c r="D1814"/>
      <c r="E1814"/>
      <c r="F1814"/>
      <c r="G1814"/>
      <c r="H1814"/>
      <c r="I1814"/>
      <c r="J1814"/>
      <c r="K1814"/>
      <c r="L1814"/>
    </row>
    <row r="1815" spans="1:12" ht="22.95" customHeight="1" x14ac:dyDescent="0.25">
      <c r="A1815"/>
      <c r="B1815"/>
      <c r="C1815"/>
      <c r="D1815"/>
      <c r="E1815"/>
      <c r="F1815"/>
      <c r="G1815"/>
      <c r="H1815"/>
      <c r="I1815"/>
      <c r="J1815"/>
      <c r="K1815"/>
      <c r="L1815"/>
    </row>
    <row r="1816" spans="1:12" ht="22.95" customHeight="1" x14ac:dyDescent="0.25">
      <c r="A1816"/>
      <c r="B1816"/>
      <c r="C1816"/>
      <c r="D1816"/>
      <c r="E1816"/>
      <c r="F1816"/>
      <c r="G1816"/>
      <c r="H1816"/>
      <c r="I1816"/>
      <c r="J1816"/>
      <c r="K1816"/>
      <c r="L1816"/>
    </row>
    <row r="1817" spans="1:12" ht="22.95" customHeight="1" x14ac:dyDescent="0.25">
      <c r="A1817"/>
      <c r="B1817"/>
      <c r="C1817"/>
      <c r="D1817"/>
      <c r="E1817"/>
      <c r="F1817"/>
      <c r="G1817"/>
      <c r="H1817"/>
      <c r="I1817"/>
      <c r="J1817"/>
      <c r="K1817"/>
      <c r="L1817"/>
    </row>
    <row r="1818" spans="1:12" ht="22.95" customHeight="1" x14ac:dyDescent="0.25">
      <c r="A1818"/>
      <c r="B1818"/>
      <c r="C1818"/>
      <c r="D1818"/>
      <c r="E1818"/>
      <c r="F1818"/>
      <c r="G1818"/>
      <c r="H1818"/>
      <c r="I1818"/>
      <c r="J1818"/>
      <c r="K1818"/>
      <c r="L1818"/>
    </row>
    <row r="1819" spans="1:12" ht="22.95" customHeight="1" x14ac:dyDescent="0.25">
      <c r="A1819"/>
      <c r="B1819"/>
      <c r="C1819"/>
      <c r="D1819"/>
      <c r="E1819"/>
      <c r="F1819"/>
      <c r="G1819"/>
      <c r="H1819"/>
      <c r="I1819"/>
      <c r="J1819"/>
      <c r="K1819"/>
      <c r="L1819"/>
    </row>
    <row r="1820" spans="1:12" ht="22.95" customHeight="1" x14ac:dyDescent="0.25">
      <c r="A1820"/>
      <c r="B1820"/>
      <c r="C1820"/>
      <c r="D1820"/>
      <c r="E1820"/>
      <c r="F1820"/>
      <c r="G1820"/>
      <c r="H1820"/>
      <c r="I1820"/>
      <c r="J1820"/>
      <c r="K1820"/>
      <c r="L1820"/>
    </row>
    <row r="1821" spans="1:12" ht="22.95" customHeight="1" x14ac:dyDescent="0.25">
      <c r="A1821"/>
      <c r="B1821"/>
      <c r="C1821"/>
      <c r="D1821"/>
      <c r="E1821"/>
      <c r="F1821"/>
      <c r="G1821"/>
      <c r="H1821"/>
      <c r="I1821"/>
      <c r="J1821"/>
      <c r="K1821"/>
      <c r="L1821"/>
    </row>
    <row r="1822" spans="1:12" ht="22.95" customHeight="1" x14ac:dyDescent="0.25">
      <c r="A1822"/>
      <c r="B1822"/>
      <c r="C1822"/>
      <c r="D1822"/>
      <c r="E1822"/>
      <c r="F1822"/>
      <c r="G1822"/>
      <c r="H1822"/>
      <c r="I1822"/>
      <c r="J1822"/>
      <c r="K1822"/>
      <c r="L1822"/>
    </row>
    <row r="1823" spans="1:12" ht="22.95" customHeight="1" x14ac:dyDescent="0.25">
      <c r="A1823"/>
      <c r="B1823"/>
      <c r="C1823"/>
      <c r="D1823"/>
      <c r="E1823"/>
      <c r="F1823"/>
      <c r="G1823"/>
      <c r="H1823"/>
      <c r="I1823"/>
      <c r="J1823"/>
      <c r="K1823"/>
      <c r="L1823"/>
    </row>
    <row r="1824" spans="1:12" ht="100.2" customHeight="1" x14ac:dyDescent="0.25">
      <c r="A1824"/>
      <c r="B1824"/>
      <c r="C1824"/>
      <c r="D1824"/>
      <c r="E1824"/>
      <c r="F1824"/>
      <c r="G1824"/>
      <c r="H1824"/>
      <c r="I1824"/>
      <c r="J1824"/>
      <c r="K1824"/>
      <c r="L1824"/>
    </row>
    <row r="1825" spans="1:12" ht="22.95" customHeight="1" x14ac:dyDescent="0.25">
      <c r="A1825"/>
      <c r="B1825"/>
      <c r="C1825"/>
      <c r="D1825"/>
      <c r="E1825"/>
      <c r="F1825"/>
      <c r="G1825"/>
      <c r="H1825"/>
      <c r="I1825"/>
      <c r="J1825"/>
      <c r="K1825"/>
      <c r="L1825"/>
    </row>
    <row r="1826" spans="1:12" ht="22.95" customHeight="1" x14ac:dyDescent="0.25">
      <c r="A1826"/>
      <c r="B1826"/>
      <c r="C1826"/>
      <c r="D1826"/>
      <c r="E1826"/>
      <c r="F1826"/>
      <c r="G1826"/>
      <c r="H1826"/>
      <c r="I1826"/>
      <c r="J1826"/>
      <c r="K1826"/>
      <c r="L1826"/>
    </row>
    <row r="1827" spans="1:12" ht="22.95" customHeight="1" x14ac:dyDescent="0.25">
      <c r="A1827"/>
      <c r="B1827"/>
      <c r="C1827"/>
      <c r="D1827"/>
      <c r="E1827"/>
      <c r="F1827"/>
      <c r="G1827"/>
      <c r="H1827"/>
      <c r="I1827"/>
      <c r="J1827"/>
      <c r="K1827"/>
      <c r="L1827"/>
    </row>
    <row r="1828" spans="1:12" ht="22.95" customHeight="1" x14ac:dyDescent="0.25">
      <c r="A1828"/>
      <c r="B1828"/>
      <c r="C1828"/>
      <c r="D1828"/>
      <c r="E1828"/>
      <c r="F1828"/>
      <c r="G1828"/>
      <c r="H1828"/>
      <c r="I1828"/>
      <c r="J1828"/>
      <c r="K1828"/>
      <c r="L1828"/>
    </row>
    <row r="1829" spans="1:12" ht="22.95" customHeight="1" x14ac:dyDescent="0.25">
      <c r="A1829"/>
      <c r="B1829"/>
      <c r="C1829"/>
      <c r="D1829"/>
      <c r="E1829"/>
      <c r="F1829"/>
      <c r="G1829"/>
      <c r="H1829"/>
      <c r="I1829"/>
      <c r="J1829"/>
      <c r="K1829"/>
      <c r="L1829"/>
    </row>
    <row r="1830" spans="1:12" ht="22.95" customHeight="1" x14ac:dyDescent="0.25">
      <c r="A1830"/>
      <c r="B1830"/>
      <c r="C1830"/>
      <c r="D1830"/>
      <c r="E1830"/>
      <c r="F1830"/>
      <c r="G1830"/>
      <c r="H1830"/>
      <c r="I1830"/>
      <c r="J1830"/>
      <c r="K1830"/>
      <c r="L1830"/>
    </row>
    <row r="1831" spans="1:12" ht="22.95" customHeight="1" x14ac:dyDescent="0.25">
      <c r="A1831"/>
      <c r="B1831"/>
      <c r="C1831"/>
      <c r="D1831"/>
      <c r="E1831"/>
      <c r="F1831"/>
      <c r="G1831"/>
      <c r="H1831"/>
      <c r="I1831"/>
      <c r="J1831"/>
      <c r="K1831"/>
      <c r="L1831"/>
    </row>
    <row r="1832" spans="1:12" ht="22.95" customHeight="1" x14ac:dyDescent="0.25">
      <c r="A1832"/>
      <c r="B1832"/>
      <c r="C1832"/>
      <c r="D1832"/>
      <c r="E1832"/>
      <c r="F1832"/>
      <c r="G1832"/>
      <c r="H1832"/>
      <c r="I1832"/>
      <c r="J1832"/>
      <c r="K1832"/>
      <c r="L1832"/>
    </row>
    <row r="1833" spans="1:12" ht="22.95" customHeight="1" x14ac:dyDescent="0.25">
      <c r="A1833"/>
      <c r="B1833"/>
      <c r="C1833"/>
      <c r="D1833"/>
      <c r="E1833"/>
      <c r="F1833"/>
      <c r="G1833"/>
      <c r="H1833"/>
      <c r="I1833"/>
      <c r="J1833"/>
      <c r="K1833"/>
      <c r="L1833"/>
    </row>
    <row r="1834" spans="1:12" ht="22.95" customHeight="1" x14ac:dyDescent="0.25">
      <c r="A1834"/>
      <c r="B1834"/>
      <c r="C1834"/>
      <c r="D1834"/>
      <c r="E1834"/>
      <c r="F1834"/>
      <c r="G1834"/>
      <c r="H1834"/>
      <c r="I1834"/>
      <c r="J1834"/>
      <c r="K1834"/>
      <c r="L1834"/>
    </row>
    <row r="1835" spans="1:12" ht="22.95" customHeight="1" x14ac:dyDescent="0.25">
      <c r="A1835"/>
      <c r="B1835"/>
      <c r="C1835"/>
      <c r="D1835"/>
      <c r="E1835"/>
      <c r="F1835"/>
      <c r="G1835"/>
      <c r="H1835"/>
      <c r="I1835"/>
      <c r="J1835"/>
      <c r="K1835"/>
      <c r="L1835"/>
    </row>
    <row r="1836" spans="1:12" ht="22.95" customHeight="1" x14ac:dyDescent="0.25">
      <c r="A1836"/>
      <c r="B1836"/>
      <c r="C1836"/>
      <c r="D1836"/>
      <c r="E1836"/>
      <c r="F1836"/>
      <c r="G1836"/>
      <c r="H1836"/>
      <c r="I1836"/>
      <c r="J1836"/>
      <c r="K1836"/>
      <c r="L1836"/>
    </row>
    <row r="1837" spans="1:12" ht="22.95" customHeight="1" x14ac:dyDescent="0.25">
      <c r="A1837"/>
      <c r="B1837"/>
      <c r="C1837"/>
      <c r="D1837"/>
      <c r="E1837"/>
      <c r="F1837"/>
      <c r="G1837"/>
      <c r="H1837"/>
      <c r="I1837"/>
      <c r="J1837"/>
      <c r="K1837"/>
      <c r="L1837"/>
    </row>
    <row r="1838" spans="1:12" ht="22.95" customHeight="1" x14ac:dyDescent="0.25">
      <c r="A1838"/>
      <c r="B1838"/>
      <c r="C1838"/>
      <c r="D1838"/>
      <c r="E1838"/>
      <c r="F1838"/>
      <c r="G1838"/>
      <c r="H1838"/>
      <c r="I1838"/>
      <c r="J1838"/>
      <c r="K1838"/>
      <c r="L1838"/>
    </row>
    <row r="1839" spans="1:12" ht="22.95" customHeight="1" x14ac:dyDescent="0.25">
      <c r="A1839"/>
      <c r="B1839"/>
      <c r="C1839"/>
      <c r="D1839"/>
      <c r="E1839"/>
      <c r="F1839"/>
      <c r="G1839"/>
      <c r="H1839"/>
      <c r="I1839"/>
      <c r="J1839"/>
      <c r="K1839"/>
      <c r="L1839"/>
    </row>
    <row r="1840" spans="1:12" ht="22.95" customHeight="1" x14ac:dyDescent="0.25">
      <c r="A1840"/>
      <c r="B1840"/>
      <c r="C1840"/>
      <c r="D1840"/>
      <c r="E1840"/>
      <c r="F1840"/>
      <c r="G1840"/>
      <c r="H1840"/>
      <c r="I1840"/>
      <c r="J1840"/>
      <c r="K1840"/>
      <c r="L1840"/>
    </row>
    <row r="1841" spans="1:12" ht="22.95" customHeight="1" x14ac:dyDescent="0.25">
      <c r="A1841"/>
      <c r="B1841"/>
      <c r="C1841"/>
      <c r="D1841"/>
      <c r="E1841"/>
      <c r="F1841"/>
      <c r="G1841"/>
      <c r="H1841"/>
      <c r="I1841"/>
      <c r="J1841"/>
      <c r="K1841"/>
      <c r="L1841"/>
    </row>
    <row r="1842" spans="1:12" ht="22.95" customHeight="1" x14ac:dyDescent="0.25">
      <c r="A1842"/>
      <c r="B1842"/>
      <c r="C1842"/>
      <c r="D1842"/>
      <c r="E1842"/>
      <c r="F1842"/>
      <c r="G1842"/>
      <c r="H1842"/>
      <c r="I1842"/>
      <c r="J1842"/>
      <c r="K1842"/>
      <c r="L1842"/>
    </row>
    <row r="1843" spans="1:12" ht="22.95" customHeight="1" x14ac:dyDescent="0.25">
      <c r="A1843"/>
      <c r="B1843"/>
      <c r="C1843"/>
      <c r="D1843"/>
      <c r="E1843"/>
      <c r="F1843"/>
      <c r="G1843"/>
      <c r="H1843"/>
      <c r="I1843"/>
      <c r="J1843"/>
      <c r="K1843"/>
      <c r="L1843"/>
    </row>
    <row r="1844" spans="1:12" ht="22.95" customHeight="1" x14ac:dyDescent="0.25">
      <c r="A1844"/>
      <c r="B1844"/>
      <c r="C1844"/>
      <c r="D1844"/>
      <c r="E1844"/>
      <c r="F1844"/>
      <c r="G1844"/>
      <c r="H1844"/>
      <c r="I1844"/>
      <c r="J1844"/>
      <c r="K1844"/>
      <c r="L1844"/>
    </row>
    <row r="1845" spans="1:12" ht="22.95" customHeight="1" x14ac:dyDescent="0.25">
      <c r="A1845"/>
      <c r="B1845"/>
      <c r="C1845"/>
      <c r="D1845"/>
      <c r="E1845"/>
      <c r="F1845"/>
      <c r="G1845"/>
      <c r="H1845"/>
      <c r="I1845"/>
      <c r="J1845"/>
      <c r="K1845"/>
      <c r="L1845"/>
    </row>
    <row r="1846" spans="1:12" ht="22.95" customHeight="1" x14ac:dyDescent="0.25">
      <c r="A1846"/>
      <c r="B1846"/>
      <c r="C1846"/>
      <c r="D1846"/>
      <c r="E1846"/>
      <c r="F1846"/>
      <c r="G1846"/>
      <c r="H1846"/>
      <c r="I1846"/>
      <c r="J1846"/>
      <c r="K1846"/>
      <c r="L1846"/>
    </row>
    <row r="1847" spans="1:12" ht="22.95" customHeight="1" x14ac:dyDescent="0.25">
      <c r="A1847"/>
      <c r="B1847"/>
      <c r="C1847"/>
      <c r="D1847"/>
      <c r="E1847"/>
      <c r="F1847"/>
      <c r="G1847"/>
      <c r="H1847"/>
      <c r="I1847"/>
      <c r="J1847"/>
      <c r="K1847"/>
      <c r="L1847"/>
    </row>
    <row r="1848" spans="1:12" ht="22.95" customHeight="1" x14ac:dyDescent="0.25">
      <c r="A1848"/>
      <c r="B1848"/>
      <c r="C1848"/>
      <c r="D1848"/>
      <c r="E1848"/>
      <c r="F1848"/>
      <c r="G1848"/>
      <c r="H1848"/>
      <c r="I1848"/>
      <c r="J1848"/>
      <c r="K1848"/>
      <c r="L1848"/>
    </row>
    <row r="1849" spans="1:12" ht="22.95" customHeight="1" x14ac:dyDescent="0.25">
      <c r="A1849"/>
      <c r="B1849"/>
      <c r="C1849"/>
      <c r="D1849"/>
      <c r="E1849"/>
      <c r="F1849"/>
      <c r="G1849"/>
      <c r="H1849"/>
      <c r="I1849"/>
      <c r="J1849"/>
      <c r="K1849"/>
      <c r="L1849"/>
    </row>
    <row r="1850" spans="1:12" ht="22.95" customHeight="1" x14ac:dyDescent="0.25">
      <c r="A1850"/>
      <c r="B1850"/>
      <c r="C1850"/>
      <c r="D1850"/>
      <c r="E1850"/>
      <c r="F1850"/>
      <c r="G1850"/>
      <c r="H1850"/>
      <c r="I1850"/>
      <c r="J1850"/>
      <c r="K1850"/>
      <c r="L1850"/>
    </row>
    <row r="1851" spans="1:12" ht="22.95" customHeight="1" x14ac:dyDescent="0.25">
      <c r="A1851"/>
      <c r="B1851"/>
      <c r="C1851"/>
      <c r="D1851"/>
      <c r="E1851"/>
      <c r="F1851"/>
      <c r="G1851"/>
      <c r="H1851"/>
      <c r="I1851"/>
      <c r="J1851"/>
      <c r="K1851"/>
      <c r="L1851"/>
    </row>
    <row r="1852" spans="1:12" ht="22.95" customHeight="1" x14ac:dyDescent="0.25">
      <c r="A1852"/>
      <c r="B1852"/>
      <c r="C1852"/>
      <c r="D1852"/>
      <c r="E1852"/>
      <c r="F1852"/>
      <c r="G1852"/>
      <c r="H1852"/>
      <c r="I1852"/>
      <c r="J1852"/>
      <c r="K1852"/>
      <c r="L1852"/>
    </row>
    <row r="1853" spans="1:12" ht="22.95" customHeight="1" x14ac:dyDescent="0.25">
      <c r="A1853"/>
      <c r="B1853"/>
      <c r="C1853"/>
      <c r="D1853"/>
      <c r="E1853"/>
      <c r="F1853"/>
      <c r="G1853"/>
      <c r="H1853"/>
      <c r="I1853"/>
      <c r="J1853"/>
      <c r="K1853"/>
      <c r="L1853"/>
    </row>
    <row r="1854" spans="1:12" ht="22.95" customHeight="1" x14ac:dyDescent="0.25">
      <c r="A1854"/>
      <c r="B1854"/>
      <c r="C1854"/>
      <c r="D1854"/>
      <c r="E1854"/>
      <c r="F1854"/>
      <c r="G1854"/>
      <c r="H1854"/>
      <c r="I1854"/>
      <c r="J1854"/>
      <c r="K1854"/>
      <c r="L1854"/>
    </row>
    <row r="1855" spans="1:12" ht="22.95" customHeight="1" x14ac:dyDescent="0.25">
      <c r="A1855"/>
      <c r="B1855"/>
      <c r="C1855"/>
      <c r="D1855"/>
      <c r="E1855"/>
      <c r="F1855"/>
      <c r="G1855"/>
      <c r="H1855"/>
      <c r="I1855"/>
      <c r="J1855"/>
      <c r="K1855"/>
      <c r="L1855"/>
    </row>
    <row r="1856" spans="1:12" ht="22.95" customHeight="1" x14ac:dyDescent="0.25">
      <c r="A1856"/>
      <c r="B1856"/>
      <c r="C1856"/>
      <c r="D1856"/>
      <c r="E1856"/>
      <c r="F1856"/>
      <c r="G1856"/>
      <c r="H1856"/>
      <c r="I1856"/>
      <c r="J1856"/>
      <c r="K1856"/>
      <c r="L1856"/>
    </row>
    <row r="1857" spans="1:12" ht="22.95" customHeight="1" x14ac:dyDescent="0.25">
      <c r="A1857"/>
      <c r="B1857"/>
      <c r="C1857"/>
      <c r="D1857"/>
      <c r="E1857"/>
      <c r="F1857"/>
      <c r="G1857"/>
      <c r="H1857"/>
      <c r="I1857"/>
      <c r="J1857"/>
      <c r="K1857"/>
      <c r="L1857"/>
    </row>
    <row r="1858" spans="1:12" ht="22.95" customHeight="1" x14ac:dyDescent="0.25">
      <c r="A1858"/>
      <c r="B1858"/>
      <c r="C1858"/>
      <c r="D1858"/>
      <c r="E1858"/>
      <c r="F1858"/>
      <c r="G1858"/>
      <c r="H1858"/>
      <c r="I1858"/>
      <c r="J1858"/>
      <c r="K1858"/>
      <c r="L1858"/>
    </row>
    <row r="1859" spans="1:12" ht="22.95" customHeight="1" x14ac:dyDescent="0.25">
      <c r="A1859"/>
      <c r="B1859"/>
      <c r="C1859"/>
      <c r="D1859"/>
      <c r="E1859"/>
      <c r="F1859"/>
      <c r="G1859"/>
      <c r="H1859"/>
      <c r="I1859"/>
      <c r="J1859"/>
      <c r="K1859"/>
      <c r="L1859"/>
    </row>
    <row r="1860" spans="1:12" ht="22.95" customHeight="1" x14ac:dyDescent="0.25">
      <c r="A1860"/>
      <c r="B1860"/>
      <c r="C1860"/>
      <c r="D1860"/>
      <c r="E1860"/>
      <c r="F1860"/>
      <c r="G1860"/>
      <c r="H1860"/>
      <c r="I1860"/>
      <c r="J1860"/>
      <c r="K1860"/>
      <c r="L1860"/>
    </row>
    <row r="1861" spans="1:12" ht="22.95" customHeight="1" x14ac:dyDescent="0.25">
      <c r="A1861"/>
      <c r="B1861"/>
      <c r="C1861"/>
      <c r="D1861"/>
      <c r="E1861"/>
      <c r="F1861"/>
      <c r="G1861"/>
      <c r="H1861"/>
      <c r="I1861"/>
      <c r="J1861"/>
      <c r="K1861"/>
      <c r="L1861"/>
    </row>
    <row r="1862" spans="1:12" ht="22.95" customHeight="1" x14ac:dyDescent="0.25">
      <c r="A1862"/>
      <c r="B1862"/>
      <c r="C1862"/>
      <c r="D1862"/>
      <c r="E1862"/>
      <c r="F1862"/>
      <c r="G1862"/>
      <c r="H1862"/>
      <c r="I1862"/>
      <c r="J1862"/>
      <c r="K1862"/>
      <c r="L1862"/>
    </row>
    <row r="1863" spans="1:12" ht="22.95" customHeight="1" x14ac:dyDescent="0.25">
      <c r="A1863"/>
      <c r="B1863"/>
      <c r="C1863"/>
      <c r="D1863"/>
      <c r="E1863"/>
      <c r="F1863"/>
      <c r="G1863"/>
      <c r="H1863"/>
      <c r="I1863"/>
      <c r="J1863"/>
      <c r="K1863"/>
      <c r="L1863"/>
    </row>
    <row r="1864" spans="1:12" ht="22.95" customHeight="1" x14ac:dyDescent="0.25">
      <c r="A1864"/>
      <c r="B1864"/>
      <c r="C1864"/>
      <c r="D1864"/>
      <c r="E1864"/>
      <c r="F1864"/>
      <c r="G1864"/>
      <c r="H1864"/>
      <c r="I1864"/>
      <c r="J1864"/>
      <c r="K1864"/>
      <c r="L1864"/>
    </row>
    <row r="1865" spans="1:12" ht="22.95" customHeight="1" x14ac:dyDescent="0.25">
      <c r="A1865"/>
      <c r="B1865"/>
      <c r="C1865"/>
      <c r="D1865"/>
      <c r="E1865"/>
      <c r="F1865"/>
      <c r="G1865"/>
      <c r="H1865"/>
      <c r="I1865"/>
      <c r="J1865"/>
      <c r="K1865"/>
      <c r="L1865"/>
    </row>
    <row r="1866" spans="1:12" ht="22.95" customHeight="1" x14ac:dyDescent="0.25">
      <c r="A1866"/>
      <c r="B1866"/>
      <c r="C1866"/>
      <c r="D1866"/>
      <c r="E1866"/>
      <c r="F1866"/>
      <c r="G1866"/>
      <c r="H1866"/>
      <c r="I1866"/>
      <c r="J1866"/>
      <c r="K1866"/>
      <c r="L1866"/>
    </row>
    <row r="1867" spans="1:12" ht="22.95" customHeight="1" x14ac:dyDescent="0.25">
      <c r="A1867"/>
      <c r="B1867"/>
      <c r="C1867"/>
      <c r="D1867"/>
      <c r="E1867"/>
      <c r="F1867"/>
      <c r="G1867"/>
      <c r="H1867"/>
      <c r="I1867"/>
      <c r="J1867"/>
      <c r="K1867"/>
      <c r="L1867"/>
    </row>
    <row r="1868" spans="1:12" ht="22.95" customHeight="1" x14ac:dyDescent="0.25">
      <c r="A1868"/>
      <c r="B1868"/>
      <c r="C1868"/>
      <c r="D1868"/>
      <c r="E1868"/>
      <c r="F1868"/>
      <c r="G1868"/>
      <c r="H1868"/>
      <c r="I1868"/>
      <c r="J1868"/>
      <c r="K1868"/>
      <c r="L1868"/>
    </row>
    <row r="1869" spans="1:12" ht="22.95" customHeight="1" x14ac:dyDescent="0.25">
      <c r="A1869"/>
      <c r="B1869"/>
      <c r="C1869"/>
      <c r="D1869"/>
      <c r="E1869"/>
      <c r="F1869"/>
      <c r="G1869"/>
      <c r="H1869"/>
      <c r="I1869"/>
      <c r="J1869"/>
      <c r="K1869"/>
      <c r="L1869"/>
    </row>
    <row r="1870" spans="1:12" ht="22.95" customHeight="1" x14ac:dyDescent="0.25">
      <c r="A1870"/>
      <c r="B1870"/>
      <c r="C1870"/>
      <c r="D1870"/>
      <c r="E1870"/>
      <c r="F1870"/>
      <c r="G1870"/>
      <c r="H1870"/>
      <c r="I1870"/>
      <c r="J1870"/>
      <c r="K1870"/>
      <c r="L1870"/>
    </row>
    <row r="1871" spans="1:12" ht="22.95" customHeight="1" x14ac:dyDescent="0.25">
      <c r="A1871"/>
      <c r="B1871"/>
      <c r="C1871"/>
      <c r="D1871"/>
      <c r="E1871"/>
      <c r="F1871"/>
      <c r="G1871"/>
      <c r="H1871"/>
      <c r="I1871"/>
      <c r="J1871"/>
      <c r="K1871"/>
      <c r="L1871"/>
    </row>
    <row r="1872" spans="1:12" ht="22.95" customHeight="1" x14ac:dyDescent="0.25">
      <c r="A1872"/>
      <c r="B1872"/>
      <c r="C1872"/>
      <c r="D1872"/>
      <c r="E1872"/>
      <c r="F1872"/>
      <c r="G1872"/>
      <c r="H1872"/>
      <c r="I1872"/>
      <c r="J1872"/>
      <c r="K1872"/>
      <c r="L1872"/>
    </row>
    <row r="1873" spans="1:12" ht="22.95" customHeight="1" x14ac:dyDescent="0.25">
      <c r="A1873"/>
      <c r="B1873"/>
      <c r="C1873"/>
      <c r="D1873"/>
      <c r="E1873"/>
      <c r="F1873"/>
      <c r="G1873"/>
      <c r="H1873"/>
      <c r="I1873"/>
      <c r="J1873"/>
      <c r="K1873"/>
      <c r="L1873"/>
    </row>
    <row r="1874" spans="1:12" ht="22.95" customHeight="1" x14ac:dyDescent="0.25">
      <c r="A1874"/>
      <c r="B1874"/>
      <c r="C1874"/>
      <c r="D1874"/>
      <c r="E1874"/>
      <c r="F1874"/>
      <c r="G1874"/>
      <c r="H1874"/>
      <c r="I1874"/>
      <c r="J1874"/>
      <c r="K1874"/>
      <c r="L1874"/>
    </row>
    <row r="1875" spans="1:12" ht="22.95" customHeight="1" x14ac:dyDescent="0.25">
      <c r="A1875"/>
      <c r="B1875"/>
      <c r="C1875"/>
      <c r="D1875"/>
      <c r="E1875"/>
      <c r="F1875"/>
      <c r="G1875"/>
      <c r="H1875"/>
      <c r="I1875"/>
      <c r="J1875"/>
      <c r="K1875"/>
      <c r="L1875"/>
    </row>
    <row r="1876" spans="1:12" ht="22.95" customHeight="1" x14ac:dyDescent="0.25">
      <c r="A1876"/>
      <c r="B1876"/>
      <c r="C1876"/>
      <c r="D1876"/>
      <c r="E1876"/>
      <c r="F1876"/>
      <c r="G1876"/>
      <c r="H1876"/>
      <c r="I1876"/>
      <c r="J1876"/>
      <c r="K1876"/>
      <c r="L1876"/>
    </row>
    <row r="1877" spans="1:12" ht="22.95" customHeight="1" x14ac:dyDescent="0.25">
      <c r="A1877"/>
      <c r="B1877"/>
      <c r="C1877"/>
      <c r="D1877"/>
      <c r="E1877"/>
      <c r="F1877"/>
      <c r="G1877"/>
      <c r="H1877"/>
      <c r="I1877"/>
      <c r="J1877"/>
      <c r="K1877"/>
      <c r="L1877"/>
    </row>
    <row r="1878" spans="1:12" ht="22.95" customHeight="1" x14ac:dyDescent="0.25">
      <c r="A1878"/>
      <c r="B1878"/>
      <c r="C1878"/>
      <c r="D1878"/>
      <c r="E1878"/>
      <c r="F1878"/>
      <c r="G1878"/>
      <c r="H1878"/>
      <c r="I1878"/>
      <c r="J1878"/>
      <c r="K1878"/>
      <c r="L1878"/>
    </row>
    <row r="1879" spans="1:12" ht="22.95" customHeight="1" x14ac:dyDescent="0.25">
      <c r="A1879"/>
      <c r="B1879"/>
      <c r="C1879"/>
      <c r="D1879"/>
      <c r="E1879"/>
      <c r="F1879"/>
      <c r="G1879"/>
      <c r="H1879"/>
      <c r="I1879"/>
      <c r="J1879"/>
      <c r="K1879"/>
      <c r="L1879"/>
    </row>
    <row r="1880" spans="1:12" ht="22.95" customHeight="1" x14ac:dyDescent="0.25">
      <c r="A1880"/>
      <c r="B1880"/>
      <c r="C1880"/>
      <c r="D1880"/>
      <c r="E1880"/>
      <c r="F1880"/>
      <c r="G1880"/>
      <c r="H1880"/>
      <c r="I1880"/>
      <c r="J1880"/>
      <c r="K1880"/>
      <c r="L1880"/>
    </row>
    <row r="1881" spans="1:12" ht="22.95" customHeight="1" x14ac:dyDescent="0.25">
      <c r="A1881"/>
      <c r="B1881"/>
      <c r="C1881"/>
      <c r="D1881"/>
      <c r="E1881"/>
      <c r="F1881"/>
      <c r="G1881"/>
      <c r="H1881"/>
      <c r="I1881"/>
      <c r="J1881"/>
      <c r="K1881"/>
      <c r="L1881"/>
    </row>
    <row r="1882" spans="1:12" ht="22.95" customHeight="1" x14ac:dyDescent="0.25">
      <c r="A1882"/>
      <c r="B1882"/>
      <c r="C1882"/>
      <c r="D1882"/>
      <c r="E1882"/>
      <c r="F1882"/>
      <c r="G1882"/>
      <c r="H1882"/>
      <c r="I1882"/>
      <c r="J1882"/>
      <c r="K1882"/>
      <c r="L1882"/>
    </row>
    <row r="1883" spans="1:12" ht="22.95" customHeight="1" x14ac:dyDescent="0.25">
      <c r="A1883"/>
      <c r="B1883"/>
      <c r="C1883"/>
      <c r="D1883"/>
      <c r="E1883"/>
      <c r="F1883"/>
      <c r="G1883"/>
      <c r="H1883"/>
      <c r="I1883"/>
      <c r="J1883"/>
      <c r="K1883"/>
      <c r="L1883"/>
    </row>
    <row r="1884" spans="1:12" ht="22.95" customHeight="1" x14ac:dyDescent="0.25">
      <c r="A1884"/>
      <c r="B1884"/>
      <c r="C1884"/>
      <c r="D1884"/>
      <c r="E1884"/>
      <c r="F1884"/>
      <c r="G1884"/>
      <c r="H1884"/>
      <c r="I1884"/>
      <c r="J1884"/>
      <c r="K1884"/>
      <c r="L1884"/>
    </row>
    <row r="1885" spans="1:12" ht="22.95" customHeight="1" x14ac:dyDescent="0.25">
      <c r="A1885"/>
      <c r="B1885"/>
      <c r="C1885"/>
      <c r="D1885"/>
      <c r="E1885"/>
      <c r="F1885"/>
      <c r="G1885"/>
      <c r="H1885"/>
      <c r="I1885"/>
      <c r="J1885"/>
      <c r="K1885"/>
      <c r="L1885"/>
    </row>
    <row r="1886" spans="1:12" ht="22.95" customHeight="1" x14ac:dyDescent="0.25">
      <c r="A1886"/>
      <c r="B1886"/>
      <c r="C1886"/>
      <c r="D1886"/>
      <c r="E1886"/>
      <c r="F1886"/>
      <c r="G1886"/>
      <c r="H1886"/>
      <c r="I1886"/>
      <c r="J1886"/>
      <c r="K1886"/>
      <c r="L1886"/>
    </row>
    <row r="1887" spans="1:12" ht="22.95" customHeight="1" x14ac:dyDescent="0.25">
      <c r="A1887"/>
      <c r="B1887"/>
      <c r="C1887"/>
      <c r="D1887"/>
      <c r="E1887"/>
      <c r="F1887"/>
      <c r="G1887"/>
      <c r="H1887"/>
      <c r="I1887"/>
      <c r="J1887"/>
      <c r="K1887"/>
      <c r="L1887"/>
    </row>
    <row r="1888" spans="1:12" ht="22.95" customHeight="1" x14ac:dyDescent="0.25">
      <c r="A1888"/>
      <c r="B1888"/>
      <c r="C1888"/>
      <c r="D1888"/>
      <c r="E1888"/>
      <c r="F1888"/>
      <c r="G1888"/>
      <c r="H1888"/>
      <c r="I1888"/>
      <c r="J1888"/>
      <c r="K1888"/>
      <c r="L1888"/>
    </row>
    <row r="1889" spans="1:12" ht="100.2" customHeight="1" x14ac:dyDescent="0.25">
      <c r="A1889"/>
      <c r="B1889"/>
      <c r="C1889"/>
      <c r="D1889"/>
      <c r="E1889"/>
      <c r="F1889"/>
      <c r="G1889"/>
      <c r="H1889"/>
      <c r="I1889"/>
      <c r="J1889"/>
      <c r="K1889"/>
      <c r="L1889"/>
    </row>
    <row r="1890" spans="1:12" ht="22.95" customHeight="1" x14ac:dyDescent="0.25">
      <c r="A1890"/>
      <c r="B1890"/>
      <c r="C1890"/>
      <c r="D1890"/>
      <c r="E1890"/>
      <c r="F1890"/>
      <c r="G1890"/>
      <c r="H1890"/>
      <c r="I1890"/>
      <c r="J1890"/>
      <c r="K1890"/>
      <c r="L1890"/>
    </row>
    <row r="1891" spans="1:12" ht="22.95" customHeight="1" x14ac:dyDescent="0.25">
      <c r="A1891"/>
      <c r="B1891"/>
      <c r="C1891"/>
      <c r="D1891"/>
      <c r="E1891"/>
      <c r="F1891"/>
      <c r="G1891"/>
      <c r="H1891"/>
      <c r="I1891"/>
      <c r="J1891"/>
      <c r="K1891"/>
      <c r="L1891"/>
    </row>
    <row r="1892" spans="1:12" ht="22.95" customHeight="1" x14ac:dyDescent="0.25">
      <c r="A1892"/>
      <c r="B1892"/>
      <c r="C1892"/>
      <c r="D1892"/>
      <c r="E1892"/>
      <c r="F1892"/>
      <c r="G1892"/>
      <c r="H1892"/>
      <c r="I1892"/>
      <c r="J1892"/>
      <c r="K1892"/>
      <c r="L1892"/>
    </row>
    <row r="1893" spans="1:12" ht="22.95" customHeight="1" x14ac:dyDescent="0.25">
      <c r="A1893"/>
      <c r="B1893"/>
      <c r="C1893"/>
      <c r="D1893"/>
      <c r="E1893"/>
      <c r="F1893"/>
      <c r="G1893"/>
      <c r="H1893"/>
      <c r="I1893"/>
      <c r="J1893"/>
      <c r="K1893"/>
      <c r="L1893"/>
    </row>
    <row r="1894" spans="1:12" ht="22.95" customHeight="1" x14ac:dyDescent="0.25">
      <c r="A1894"/>
      <c r="B1894"/>
      <c r="C1894"/>
      <c r="D1894"/>
      <c r="E1894"/>
      <c r="F1894"/>
      <c r="G1894"/>
      <c r="H1894"/>
      <c r="I1894"/>
      <c r="J1894"/>
      <c r="K1894"/>
      <c r="L1894"/>
    </row>
    <row r="1895" spans="1:12" ht="22.95" customHeight="1" x14ac:dyDescent="0.25">
      <c r="A1895"/>
      <c r="B1895"/>
      <c r="C1895"/>
      <c r="D1895"/>
      <c r="E1895"/>
      <c r="F1895"/>
      <c r="G1895"/>
      <c r="H1895"/>
      <c r="I1895"/>
      <c r="J1895"/>
      <c r="K1895"/>
      <c r="L1895"/>
    </row>
    <row r="1896" spans="1:12" ht="22.95" customHeight="1" x14ac:dyDescent="0.25">
      <c r="A1896"/>
      <c r="B1896"/>
      <c r="C1896"/>
      <c r="D1896"/>
      <c r="E1896"/>
      <c r="F1896"/>
      <c r="G1896"/>
      <c r="H1896"/>
      <c r="I1896"/>
      <c r="J1896"/>
      <c r="K1896"/>
      <c r="L1896"/>
    </row>
    <row r="1897" spans="1:12" ht="22.95" customHeight="1" x14ac:dyDescent="0.25">
      <c r="A1897"/>
      <c r="B1897"/>
      <c r="C1897"/>
      <c r="D1897"/>
      <c r="E1897"/>
      <c r="F1897"/>
      <c r="G1897"/>
      <c r="H1897"/>
      <c r="I1897"/>
      <c r="J1897"/>
      <c r="K1897"/>
      <c r="L1897"/>
    </row>
    <row r="1898" spans="1:12" ht="22.95" customHeight="1" x14ac:dyDescent="0.25">
      <c r="A1898"/>
      <c r="B1898"/>
      <c r="C1898"/>
      <c r="D1898"/>
      <c r="E1898"/>
      <c r="F1898"/>
      <c r="G1898"/>
      <c r="H1898"/>
      <c r="I1898"/>
      <c r="J1898"/>
      <c r="K1898"/>
      <c r="L1898"/>
    </row>
    <row r="1899" spans="1:12" ht="22.95" customHeight="1" x14ac:dyDescent="0.25">
      <c r="A1899"/>
      <c r="B1899"/>
      <c r="C1899"/>
      <c r="D1899"/>
      <c r="E1899"/>
      <c r="F1899"/>
      <c r="G1899"/>
      <c r="H1899"/>
      <c r="I1899"/>
      <c r="J1899"/>
      <c r="K1899"/>
      <c r="L1899"/>
    </row>
    <row r="1900" spans="1:12" ht="22.95" customHeight="1" x14ac:dyDescent="0.25">
      <c r="A1900"/>
      <c r="B1900"/>
      <c r="C1900"/>
      <c r="D1900"/>
      <c r="E1900"/>
      <c r="F1900"/>
      <c r="G1900"/>
      <c r="H1900"/>
      <c r="I1900"/>
      <c r="J1900"/>
      <c r="K1900"/>
      <c r="L1900"/>
    </row>
    <row r="1901" spans="1:12" ht="22.95" customHeight="1" x14ac:dyDescent="0.25">
      <c r="A1901"/>
      <c r="B1901"/>
      <c r="C1901"/>
      <c r="D1901"/>
      <c r="E1901"/>
      <c r="F1901"/>
      <c r="G1901"/>
      <c r="H1901"/>
      <c r="I1901"/>
      <c r="J1901"/>
      <c r="K1901"/>
      <c r="L1901"/>
    </row>
    <row r="1902" spans="1:12" ht="22.95" customHeight="1" x14ac:dyDescent="0.25">
      <c r="A1902"/>
      <c r="B1902"/>
      <c r="C1902"/>
      <c r="D1902"/>
      <c r="E1902"/>
      <c r="F1902"/>
      <c r="G1902"/>
      <c r="H1902"/>
      <c r="I1902"/>
      <c r="J1902"/>
      <c r="K1902"/>
      <c r="L1902"/>
    </row>
    <row r="1903" spans="1:12" ht="22.95" customHeight="1" x14ac:dyDescent="0.25">
      <c r="A1903"/>
      <c r="B1903"/>
      <c r="C1903"/>
      <c r="D1903"/>
      <c r="E1903"/>
      <c r="F1903"/>
      <c r="G1903"/>
      <c r="H1903"/>
      <c r="I1903"/>
      <c r="J1903"/>
      <c r="K1903"/>
      <c r="L1903"/>
    </row>
    <row r="1904" spans="1:12" ht="22.95" customHeight="1" x14ac:dyDescent="0.25">
      <c r="A1904"/>
      <c r="B1904"/>
      <c r="C1904"/>
      <c r="D1904"/>
      <c r="E1904"/>
      <c r="F1904"/>
      <c r="G1904"/>
      <c r="H1904"/>
      <c r="I1904"/>
      <c r="J1904"/>
      <c r="K1904"/>
      <c r="L1904"/>
    </row>
    <row r="1905" spans="1:12" ht="22.95" customHeight="1" x14ac:dyDescent="0.25">
      <c r="A1905"/>
      <c r="B1905"/>
      <c r="C1905"/>
      <c r="D1905"/>
      <c r="E1905"/>
      <c r="F1905"/>
      <c r="G1905"/>
      <c r="H1905"/>
      <c r="I1905"/>
      <c r="J1905"/>
      <c r="K1905"/>
      <c r="L1905"/>
    </row>
    <row r="1906" spans="1:12" ht="22.95" customHeight="1" x14ac:dyDescent="0.25">
      <c r="A1906"/>
      <c r="B1906"/>
      <c r="C1906"/>
      <c r="D1906"/>
      <c r="E1906"/>
      <c r="F1906"/>
      <c r="G1906"/>
      <c r="H1906"/>
      <c r="I1906"/>
      <c r="J1906"/>
      <c r="K1906"/>
      <c r="L1906"/>
    </row>
    <row r="1907" spans="1:12" ht="22.95" customHeight="1" x14ac:dyDescent="0.25">
      <c r="A1907"/>
      <c r="B1907"/>
      <c r="C1907"/>
      <c r="D1907"/>
      <c r="E1907"/>
      <c r="F1907"/>
      <c r="G1907"/>
      <c r="H1907"/>
      <c r="I1907"/>
      <c r="J1907"/>
      <c r="K1907"/>
      <c r="L1907"/>
    </row>
    <row r="1908" spans="1:12" ht="22.95" customHeight="1" x14ac:dyDescent="0.25">
      <c r="A1908"/>
      <c r="B1908"/>
      <c r="C1908"/>
      <c r="D1908"/>
      <c r="E1908"/>
      <c r="F1908"/>
      <c r="G1908"/>
      <c r="H1908"/>
      <c r="I1908"/>
      <c r="J1908"/>
      <c r="K1908"/>
      <c r="L1908"/>
    </row>
    <row r="1909" spans="1:12" ht="22.95" customHeight="1" x14ac:dyDescent="0.25">
      <c r="A1909"/>
      <c r="B1909"/>
      <c r="C1909"/>
      <c r="D1909"/>
      <c r="E1909"/>
      <c r="F1909"/>
      <c r="G1909"/>
      <c r="H1909"/>
      <c r="I1909"/>
      <c r="J1909"/>
      <c r="K1909"/>
      <c r="L1909"/>
    </row>
    <row r="1910" spans="1:12" ht="22.95" customHeight="1" x14ac:dyDescent="0.25">
      <c r="A1910"/>
      <c r="B1910"/>
      <c r="C1910"/>
      <c r="D1910"/>
      <c r="E1910"/>
      <c r="F1910"/>
      <c r="G1910"/>
      <c r="H1910"/>
      <c r="I1910"/>
      <c r="J1910"/>
      <c r="K1910"/>
      <c r="L1910"/>
    </row>
    <row r="1911" spans="1:12" ht="22.95" customHeight="1" x14ac:dyDescent="0.25">
      <c r="A1911"/>
      <c r="B1911"/>
      <c r="C1911"/>
      <c r="D1911"/>
      <c r="E1911"/>
      <c r="F1911"/>
      <c r="G1911"/>
      <c r="H1911"/>
      <c r="I1911"/>
      <c r="J1911"/>
      <c r="K1911"/>
      <c r="L1911"/>
    </row>
    <row r="1912" spans="1:12" ht="22.95" customHeight="1" x14ac:dyDescent="0.25">
      <c r="A1912"/>
      <c r="B1912"/>
      <c r="C1912"/>
      <c r="D1912"/>
      <c r="E1912"/>
      <c r="F1912"/>
      <c r="G1912"/>
      <c r="H1912"/>
      <c r="I1912"/>
      <c r="J1912"/>
      <c r="K1912"/>
      <c r="L1912"/>
    </row>
    <row r="1913" spans="1:12" ht="22.95" customHeight="1" x14ac:dyDescent="0.25">
      <c r="A1913"/>
      <c r="B1913"/>
      <c r="C1913"/>
      <c r="D1913"/>
      <c r="E1913"/>
      <c r="F1913"/>
      <c r="G1913"/>
      <c r="H1913"/>
      <c r="I1913"/>
      <c r="J1913"/>
      <c r="K1913"/>
      <c r="L1913"/>
    </row>
    <row r="1914" spans="1:12" ht="22.95" customHeight="1" x14ac:dyDescent="0.25">
      <c r="A1914"/>
      <c r="B1914"/>
      <c r="C1914"/>
      <c r="D1914"/>
      <c r="E1914"/>
      <c r="F1914"/>
      <c r="G1914"/>
      <c r="H1914"/>
      <c r="I1914"/>
      <c r="J1914"/>
      <c r="K1914"/>
      <c r="L1914"/>
    </row>
    <row r="1915" spans="1:12" ht="22.95" customHeight="1" x14ac:dyDescent="0.25">
      <c r="A1915"/>
      <c r="B1915"/>
      <c r="C1915"/>
      <c r="D1915"/>
      <c r="E1915"/>
      <c r="F1915"/>
      <c r="G1915"/>
      <c r="H1915"/>
      <c r="I1915"/>
      <c r="J1915"/>
      <c r="K1915"/>
      <c r="L1915"/>
    </row>
    <row r="1916" spans="1:12" ht="22.95" customHeight="1" x14ac:dyDescent="0.25">
      <c r="A1916"/>
      <c r="B1916"/>
      <c r="C1916"/>
      <c r="D1916"/>
      <c r="E1916"/>
      <c r="F1916"/>
      <c r="G1916"/>
      <c r="H1916"/>
      <c r="I1916"/>
      <c r="J1916"/>
      <c r="K1916"/>
      <c r="L1916"/>
    </row>
    <row r="1917" spans="1:12" ht="22.95" customHeight="1" x14ac:dyDescent="0.25">
      <c r="A1917"/>
      <c r="B1917"/>
      <c r="C1917"/>
      <c r="D1917"/>
      <c r="E1917"/>
      <c r="F1917"/>
      <c r="G1917"/>
      <c r="H1917"/>
      <c r="I1917"/>
      <c r="J1917"/>
      <c r="K1917"/>
      <c r="L1917"/>
    </row>
    <row r="1918" spans="1:12" ht="22.95" customHeight="1" x14ac:dyDescent="0.25">
      <c r="A1918"/>
      <c r="B1918"/>
      <c r="C1918"/>
      <c r="D1918"/>
      <c r="E1918"/>
      <c r="F1918"/>
      <c r="G1918"/>
      <c r="H1918"/>
      <c r="I1918"/>
      <c r="J1918"/>
      <c r="K1918"/>
      <c r="L1918"/>
    </row>
    <row r="1919" spans="1:12" ht="22.95" customHeight="1" x14ac:dyDescent="0.25">
      <c r="A1919"/>
      <c r="B1919"/>
      <c r="C1919"/>
      <c r="D1919"/>
      <c r="E1919"/>
      <c r="F1919"/>
      <c r="G1919"/>
      <c r="H1919"/>
      <c r="I1919"/>
      <c r="J1919"/>
      <c r="K1919"/>
      <c r="L1919"/>
    </row>
    <row r="1920" spans="1:12" ht="22.95" customHeight="1" x14ac:dyDescent="0.25">
      <c r="A1920"/>
      <c r="B1920"/>
      <c r="C1920"/>
      <c r="D1920"/>
      <c r="E1920"/>
      <c r="F1920"/>
      <c r="G1920"/>
      <c r="H1920"/>
      <c r="I1920"/>
      <c r="J1920"/>
      <c r="K1920"/>
      <c r="L1920"/>
    </row>
    <row r="1921" spans="1:12" ht="22.95" customHeight="1" x14ac:dyDescent="0.25">
      <c r="A1921"/>
      <c r="B1921"/>
      <c r="C1921"/>
      <c r="D1921"/>
      <c r="E1921"/>
      <c r="F1921"/>
      <c r="G1921"/>
      <c r="H1921"/>
      <c r="I1921"/>
      <c r="J1921"/>
      <c r="K1921"/>
      <c r="L1921"/>
    </row>
    <row r="1922" spans="1:12" ht="22.95" customHeight="1" x14ac:dyDescent="0.25">
      <c r="A1922"/>
      <c r="B1922"/>
      <c r="C1922"/>
      <c r="D1922"/>
      <c r="E1922"/>
      <c r="F1922"/>
      <c r="G1922"/>
      <c r="H1922"/>
      <c r="I1922"/>
      <c r="J1922"/>
      <c r="K1922"/>
      <c r="L1922"/>
    </row>
    <row r="1923" spans="1:12" ht="22.95" customHeight="1" x14ac:dyDescent="0.25">
      <c r="A1923"/>
      <c r="B1923"/>
      <c r="C1923"/>
      <c r="D1923"/>
      <c r="E1923"/>
      <c r="F1923"/>
      <c r="G1923"/>
      <c r="H1923"/>
      <c r="I1923"/>
      <c r="J1923"/>
      <c r="K1923"/>
      <c r="L1923"/>
    </row>
    <row r="1924" spans="1:12" ht="22.95" customHeight="1" x14ac:dyDescent="0.25">
      <c r="A1924"/>
      <c r="B1924"/>
      <c r="C1924"/>
      <c r="D1924"/>
      <c r="E1924"/>
      <c r="F1924"/>
      <c r="G1924"/>
      <c r="H1924"/>
      <c r="I1924"/>
      <c r="J1924"/>
      <c r="K1924"/>
      <c r="L1924"/>
    </row>
    <row r="1925" spans="1:12" ht="22.95" customHeight="1" x14ac:dyDescent="0.25">
      <c r="A1925"/>
      <c r="B1925"/>
      <c r="C1925"/>
      <c r="D1925"/>
      <c r="E1925"/>
      <c r="F1925"/>
      <c r="G1925"/>
      <c r="H1925"/>
      <c r="I1925"/>
      <c r="J1925"/>
      <c r="K1925"/>
      <c r="L1925"/>
    </row>
    <row r="1926" spans="1:12" ht="22.95" customHeight="1" x14ac:dyDescent="0.25">
      <c r="A1926"/>
      <c r="B1926"/>
      <c r="C1926"/>
      <c r="D1926"/>
      <c r="E1926"/>
      <c r="F1926"/>
      <c r="G1926"/>
      <c r="H1926"/>
      <c r="I1926"/>
      <c r="J1926"/>
      <c r="K1926"/>
      <c r="L1926"/>
    </row>
    <row r="1927" spans="1:12" ht="22.95" customHeight="1" x14ac:dyDescent="0.25">
      <c r="A1927"/>
      <c r="B1927"/>
      <c r="C1927"/>
      <c r="D1927"/>
      <c r="E1927"/>
      <c r="F1927"/>
      <c r="G1927"/>
      <c r="H1927"/>
      <c r="I1927"/>
      <c r="J1927"/>
      <c r="K1927"/>
      <c r="L1927"/>
    </row>
    <row r="1928" spans="1:12" ht="22.95" customHeight="1" x14ac:dyDescent="0.25">
      <c r="A1928"/>
      <c r="B1928"/>
      <c r="C1928"/>
      <c r="D1928"/>
      <c r="E1928"/>
      <c r="F1928"/>
      <c r="G1928"/>
      <c r="H1928"/>
      <c r="I1928"/>
      <c r="J1928"/>
      <c r="K1928"/>
      <c r="L1928"/>
    </row>
    <row r="1929" spans="1:12" ht="22.95" customHeight="1" x14ac:dyDescent="0.25">
      <c r="A1929"/>
      <c r="B1929"/>
      <c r="C1929"/>
      <c r="D1929"/>
      <c r="E1929"/>
      <c r="F1929"/>
      <c r="G1929"/>
      <c r="H1929"/>
      <c r="I1929"/>
      <c r="J1929"/>
      <c r="K1929"/>
      <c r="L1929"/>
    </row>
    <row r="1930" spans="1:12" ht="22.95" customHeight="1" x14ac:dyDescent="0.25">
      <c r="A1930"/>
      <c r="B1930"/>
      <c r="C1930"/>
      <c r="D1930"/>
      <c r="E1930"/>
      <c r="F1930"/>
      <c r="G1930"/>
      <c r="H1930"/>
      <c r="I1930"/>
      <c r="J1930"/>
      <c r="K1930"/>
      <c r="L1930"/>
    </row>
    <row r="1931" spans="1:12" ht="22.95" customHeight="1" x14ac:dyDescent="0.25">
      <c r="A1931"/>
      <c r="B1931"/>
      <c r="C1931"/>
      <c r="D1931"/>
      <c r="E1931"/>
      <c r="F1931"/>
      <c r="G1931"/>
      <c r="H1931"/>
      <c r="I1931"/>
      <c r="J1931"/>
      <c r="K1931"/>
      <c r="L1931"/>
    </row>
    <row r="1932" spans="1:12" ht="22.95" customHeight="1" x14ac:dyDescent="0.25">
      <c r="A1932"/>
      <c r="B1932"/>
      <c r="C1932"/>
      <c r="D1932"/>
      <c r="E1932"/>
      <c r="F1932"/>
      <c r="G1932"/>
      <c r="H1932"/>
      <c r="I1932"/>
      <c r="J1932"/>
      <c r="K1932"/>
      <c r="L1932"/>
    </row>
    <row r="1933" spans="1:12" ht="22.95" customHeight="1" x14ac:dyDescent="0.25">
      <c r="A1933"/>
      <c r="B1933"/>
      <c r="C1933"/>
      <c r="D1933"/>
      <c r="E1933"/>
      <c r="F1933"/>
      <c r="G1933"/>
      <c r="H1933"/>
      <c r="I1933"/>
      <c r="J1933"/>
      <c r="K1933"/>
      <c r="L1933"/>
    </row>
    <row r="1934" spans="1:12" ht="22.95" customHeight="1" x14ac:dyDescent="0.25">
      <c r="A1934"/>
      <c r="B1934"/>
      <c r="C1934"/>
      <c r="D1934"/>
      <c r="E1934"/>
      <c r="F1934"/>
      <c r="G1934"/>
      <c r="H1934"/>
      <c r="I1934"/>
      <c r="J1934"/>
      <c r="K1934"/>
      <c r="L1934"/>
    </row>
    <row r="1935" spans="1:12" ht="22.95" customHeight="1" x14ac:dyDescent="0.25">
      <c r="A1935"/>
      <c r="B1935"/>
      <c r="C1935"/>
      <c r="D1935"/>
      <c r="E1935"/>
      <c r="F1935"/>
      <c r="G1935"/>
      <c r="H1935"/>
      <c r="I1935"/>
      <c r="J1935"/>
      <c r="K1935"/>
      <c r="L1935"/>
    </row>
    <row r="1936" spans="1:12" ht="22.95" customHeight="1" x14ac:dyDescent="0.25">
      <c r="A1936"/>
      <c r="B1936"/>
      <c r="C1936"/>
      <c r="D1936"/>
      <c r="E1936"/>
      <c r="F1936"/>
      <c r="G1936"/>
      <c r="H1936"/>
      <c r="I1936"/>
      <c r="J1936"/>
      <c r="K1936"/>
      <c r="L1936"/>
    </row>
    <row r="1937" spans="1:12" ht="22.95" customHeight="1" x14ac:dyDescent="0.25">
      <c r="A1937"/>
      <c r="B1937"/>
      <c r="C1937"/>
      <c r="D1937"/>
      <c r="E1937"/>
      <c r="F1937"/>
      <c r="G1937"/>
      <c r="H1937"/>
      <c r="I1937"/>
      <c r="J1937"/>
      <c r="K1937"/>
      <c r="L1937"/>
    </row>
    <row r="1938" spans="1:12" ht="22.95" customHeight="1" x14ac:dyDescent="0.25">
      <c r="A1938"/>
      <c r="B1938"/>
      <c r="C1938"/>
      <c r="D1938"/>
      <c r="E1938"/>
      <c r="F1938"/>
      <c r="G1938"/>
      <c r="H1938"/>
      <c r="I1938"/>
      <c r="J1938"/>
      <c r="K1938"/>
      <c r="L1938"/>
    </row>
    <row r="1939" spans="1:12" ht="22.95" customHeight="1" x14ac:dyDescent="0.25">
      <c r="A1939"/>
      <c r="B1939"/>
      <c r="C1939"/>
      <c r="D1939"/>
      <c r="E1939"/>
      <c r="F1939"/>
      <c r="G1939"/>
      <c r="H1939"/>
      <c r="I1939"/>
      <c r="J1939"/>
      <c r="K1939"/>
      <c r="L1939"/>
    </row>
    <row r="1940" spans="1:12" ht="22.95" customHeight="1" x14ac:dyDescent="0.25">
      <c r="A1940"/>
      <c r="B1940"/>
      <c r="C1940"/>
      <c r="D1940"/>
      <c r="E1940"/>
      <c r="F1940"/>
      <c r="G1940"/>
      <c r="H1940"/>
      <c r="I1940"/>
      <c r="J1940"/>
      <c r="K1940"/>
      <c r="L1940"/>
    </row>
    <row r="1941" spans="1:12" ht="22.95" customHeight="1" x14ac:dyDescent="0.25">
      <c r="A1941"/>
      <c r="B1941"/>
      <c r="C1941"/>
      <c r="D1941"/>
      <c r="E1941"/>
      <c r="F1941"/>
      <c r="G1941"/>
      <c r="H1941"/>
      <c r="I1941"/>
      <c r="J1941"/>
      <c r="K1941"/>
      <c r="L1941"/>
    </row>
    <row r="1942" spans="1:12" ht="22.95" customHeight="1" x14ac:dyDescent="0.25">
      <c r="A1942"/>
      <c r="B1942"/>
      <c r="C1942"/>
      <c r="D1942"/>
      <c r="E1942"/>
      <c r="F1942"/>
      <c r="G1942"/>
      <c r="H1942"/>
      <c r="I1942"/>
      <c r="J1942"/>
      <c r="K1942"/>
      <c r="L1942"/>
    </row>
    <row r="1943" spans="1:12" ht="22.95" customHeight="1" x14ac:dyDescent="0.25">
      <c r="A1943"/>
      <c r="B1943"/>
      <c r="C1943"/>
      <c r="D1943"/>
      <c r="E1943"/>
      <c r="F1943"/>
      <c r="G1943"/>
      <c r="H1943"/>
      <c r="I1943"/>
      <c r="J1943"/>
      <c r="K1943"/>
      <c r="L1943"/>
    </row>
    <row r="1944" spans="1:12" ht="22.95" customHeight="1" x14ac:dyDescent="0.25">
      <c r="A1944"/>
      <c r="B1944"/>
      <c r="C1944"/>
      <c r="D1944"/>
      <c r="E1944"/>
      <c r="F1944"/>
      <c r="G1944"/>
      <c r="H1944"/>
      <c r="I1944"/>
      <c r="J1944"/>
      <c r="K1944"/>
      <c r="L1944"/>
    </row>
    <row r="1945" spans="1:12" ht="22.95" customHeight="1" x14ac:dyDescent="0.25">
      <c r="A1945"/>
      <c r="B1945"/>
      <c r="C1945"/>
      <c r="D1945"/>
      <c r="E1945"/>
      <c r="F1945"/>
      <c r="G1945"/>
      <c r="H1945"/>
      <c r="I1945"/>
      <c r="J1945"/>
      <c r="K1945"/>
      <c r="L1945"/>
    </row>
    <row r="1946" spans="1:12" ht="22.95" customHeight="1" x14ac:dyDescent="0.25">
      <c r="A1946"/>
      <c r="B1946"/>
      <c r="C1946"/>
      <c r="D1946"/>
      <c r="E1946"/>
      <c r="F1946"/>
      <c r="G1946"/>
      <c r="H1946"/>
      <c r="I1946"/>
      <c r="J1946"/>
      <c r="K1946"/>
      <c r="L1946"/>
    </row>
    <row r="1947" spans="1:12" ht="22.95" customHeight="1" x14ac:dyDescent="0.25">
      <c r="A1947"/>
      <c r="B1947"/>
      <c r="C1947"/>
      <c r="D1947"/>
      <c r="E1947"/>
      <c r="F1947"/>
      <c r="G1947"/>
      <c r="H1947"/>
      <c r="I1947"/>
      <c r="J1947"/>
      <c r="K1947"/>
      <c r="L1947"/>
    </row>
    <row r="1948" spans="1:12" ht="22.95" customHeight="1" x14ac:dyDescent="0.25">
      <c r="A1948"/>
      <c r="B1948"/>
      <c r="C1948"/>
      <c r="D1948"/>
      <c r="E1948"/>
      <c r="F1948"/>
      <c r="G1948"/>
      <c r="H1948"/>
      <c r="I1948"/>
      <c r="J1948"/>
      <c r="K1948"/>
      <c r="L1948"/>
    </row>
    <row r="1949" spans="1:12" ht="22.95" customHeight="1" x14ac:dyDescent="0.25">
      <c r="A1949"/>
      <c r="B1949"/>
      <c r="C1949"/>
      <c r="D1949"/>
      <c r="E1949"/>
      <c r="F1949"/>
      <c r="G1949"/>
      <c r="H1949"/>
      <c r="I1949"/>
      <c r="J1949"/>
      <c r="K1949"/>
      <c r="L1949"/>
    </row>
    <row r="1950" spans="1:12" ht="22.95" customHeight="1" x14ac:dyDescent="0.25">
      <c r="A1950"/>
      <c r="B1950"/>
      <c r="C1950"/>
      <c r="D1950"/>
      <c r="E1950"/>
      <c r="F1950"/>
      <c r="G1950"/>
      <c r="H1950"/>
      <c r="I1950"/>
      <c r="J1950"/>
      <c r="K1950"/>
      <c r="L1950"/>
    </row>
    <row r="1951" spans="1:12" ht="22.95" customHeight="1" x14ac:dyDescent="0.25">
      <c r="A1951"/>
      <c r="B1951"/>
      <c r="C1951"/>
      <c r="D1951"/>
      <c r="E1951"/>
      <c r="F1951"/>
      <c r="G1951"/>
      <c r="H1951"/>
      <c r="I1951"/>
      <c r="J1951"/>
      <c r="K1951"/>
      <c r="L1951"/>
    </row>
    <row r="1952" spans="1:12" ht="22.95" customHeight="1" x14ac:dyDescent="0.25">
      <c r="A1952"/>
      <c r="B1952"/>
      <c r="C1952"/>
      <c r="D1952"/>
      <c r="E1952"/>
      <c r="F1952"/>
      <c r="G1952"/>
      <c r="H1952"/>
      <c r="I1952"/>
      <c r="J1952"/>
      <c r="K1952"/>
      <c r="L1952"/>
    </row>
    <row r="1953" spans="1:12" ht="22.95" customHeight="1" x14ac:dyDescent="0.25">
      <c r="A1953"/>
      <c r="B1953"/>
      <c r="C1953"/>
      <c r="D1953"/>
      <c r="E1953"/>
      <c r="F1953"/>
      <c r="G1953"/>
      <c r="H1953"/>
      <c r="I1953"/>
      <c r="J1953"/>
      <c r="K1953"/>
      <c r="L1953"/>
    </row>
    <row r="1954" spans="1:12" ht="100.2" customHeight="1" x14ac:dyDescent="0.25">
      <c r="A1954"/>
      <c r="B1954"/>
      <c r="C1954"/>
      <c r="D1954"/>
      <c r="E1954"/>
      <c r="F1954"/>
      <c r="G1954"/>
      <c r="H1954"/>
      <c r="I1954"/>
      <c r="J1954"/>
      <c r="K1954"/>
      <c r="L1954"/>
    </row>
    <row r="1955" spans="1:12" ht="22.95" customHeight="1" x14ac:dyDescent="0.25">
      <c r="A1955"/>
      <c r="B1955"/>
      <c r="C1955"/>
      <c r="D1955"/>
      <c r="E1955"/>
      <c r="F1955"/>
      <c r="G1955"/>
      <c r="H1955"/>
      <c r="I1955"/>
      <c r="J1955"/>
      <c r="K1955"/>
      <c r="L1955"/>
    </row>
    <row r="1956" spans="1:12" ht="22.95" customHeight="1" x14ac:dyDescent="0.25">
      <c r="A1956"/>
      <c r="B1956"/>
      <c r="C1956"/>
      <c r="D1956"/>
      <c r="E1956"/>
      <c r="F1956"/>
      <c r="G1956"/>
      <c r="H1956"/>
      <c r="I1956"/>
      <c r="J1956"/>
      <c r="K1956"/>
      <c r="L1956"/>
    </row>
    <row r="1957" spans="1:12" ht="22.95" customHeight="1" x14ac:dyDescent="0.25">
      <c r="A1957"/>
      <c r="B1957"/>
      <c r="C1957"/>
      <c r="D1957"/>
      <c r="E1957"/>
      <c r="F1957"/>
      <c r="G1957"/>
      <c r="H1957"/>
      <c r="I1957"/>
      <c r="J1957"/>
      <c r="K1957"/>
      <c r="L1957"/>
    </row>
    <row r="1958" spans="1:12" ht="22.95" customHeight="1" x14ac:dyDescent="0.25">
      <c r="A1958"/>
      <c r="B1958"/>
      <c r="C1958"/>
      <c r="D1958"/>
      <c r="E1958"/>
      <c r="F1958"/>
      <c r="G1958"/>
      <c r="H1958"/>
      <c r="I1958"/>
      <c r="J1958"/>
      <c r="K1958"/>
      <c r="L1958"/>
    </row>
    <row r="1959" spans="1:12" ht="22.95" customHeight="1" x14ac:dyDescent="0.25">
      <c r="A1959"/>
      <c r="B1959"/>
      <c r="C1959"/>
      <c r="D1959"/>
      <c r="E1959"/>
      <c r="F1959"/>
      <c r="G1959"/>
      <c r="H1959"/>
      <c r="I1959"/>
      <c r="J1959"/>
      <c r="K1959"/>
      <c r="L1959"/>
    </row>
    <row r="1960" spans="1:12" ht="22.95" customHeight="1" x14ac:dyDescent="0.25">
      <c r="A1960"/>
      <c r="B1960"/>
      <c r="C1960"/>
      <c r="D1960"/>
      <c r="E1960"/>
      <c r="F1960"/>
      <c r="G1960"/>
      <c r="H1960"/>
      <c r="I1960"/>
      <c r="J1960"/>
      <c r="K1960"/>
      <c r="L1960"/>
    </row>
    <row r="1961" spans="1:12" ht="22.95" customHeight="1" x14ac:dyDescent="0.25">
      <c r="A1961"/>
      <c r="B1961"/>
      <c r="C1961"/>
      <c r="D1961"/>
      <c r="E1961"/>
      <c r="F1961"/>
      <c r="G1961"/>
      <c r="H1961"/>
      <c r="I1961"/>
      <c r="J1961"/>
      <c r="K1961"/>
      <c r="L1961"/>
    </row>
    <row r="1962" spans="1:12" ht="22.95" customHeight="1" x14ac:dyDescent="0.25">
      <c r="A1962"/>
      <c r="B1962"/>
      <c r="C1962"/>
      <c r="D1962"/>
      <c r="E1962"/>
      <c r="F1962"/>
      <c r="G1962"/>
      <c r="H1962"/>
      <c r="I1962"/>
      <c r="J1962"/>
      <c r="K1962"/>
      <c r="L1962"/>
    </row>
    <row r="1963" spans="1:12" ht="22.95" customHeight="1" x14ac:dyDescent="0.25">
      <c r="A1963"/>
      <c r="B1963"/>
      <c r="C1963"/>
      <c r="D1963"/>
      <c r="E1963"/>
      <c r="F1963"/>
      <c r="G1963"/>
      <c r="H1963"/>
      <c r="I1963"/>
      <c r="J1963"/>
      <c r="K1963"/>
      <c r="L1963"/>
    </row>
    <row r="1964" spans="1:12" ht="22.95" customHeight="1" x14ac:dyDescent="0.25">
      <c r="A1964"/>
      <c r="B1964"/>
      <c r="C1964"/>
      <c r="D1964"/>
      <c r="E1964"/>
      <c r="F1964"/>
      <c r="G1964"/>
      <c r="H1964"/>
      <c r="I1964"/>
      <c r="J1964"/>
      <c r="K1964"/>
      <c r="L1964"/>
    </row>
    <row r="1965" spans="1:12" ht="22.95" customHeight="1" x14ac:dyDescent="0.25">
      <c r="A1965"/>
      <c r="B1965"/>
      <c r="C1965"/>
      <c r="D1965"/>
      <c r="E1965"/>
      <c r="F1965"/>
      <c r="G1965"/>
      <c r="H1965"/>
      <c r="I1965"/>
      <c r="J1965"/>
      <c r="K1965"/>
      <c r="L1965"/>
    </row>
    <row r="1966" spans="1:12" ht="22.95" customHeight="1" x14ac:dyDescent="0.25">
      <c r="A1966"/>
      <c r="B1966"/>
      <c r="C1966"/>
      <c r="D1966"/>
      <c r="E1966"/>
      <c r="F1966"/>
      <c r="G1966"/>
      <c r="H1966"/>
      <c r="I1966"/>
      <c r="J1966"/>
      <c r="K1966"/>
      <c r="L1966"/>
    </row>
    <row r="1967" spans="1:12" ht="22.95" customHeight="1" x14ac:dyDescent="0.25">
      <c r="A1967"/>
      <c r="B1967"/>
      <c r="C1967"/>
      <c r="D1967"/>
      <c r="E1967"/>
      <c r="F1967"/>
      <c r="G1967"/>
      <c r="H1967"/>
      <c r="I1967"/>
      <c r="J1967"/>
      <c r="K1967"/>
      <c r="L1967"/>
    </row>
    <row r="1968" spans="1:12" ht="22.95" customHeight="1" x14ac:dyDescent="0.25">
      <c r="A1968"/>
      <c r="B1968"/>
      <c r="C1968"/>
      <c r="D1968"/>
      <c r="E1968"/>
      <c r="F1968"/>
      <c r="G1968"/>
      <c r="H1968"/>
      <c r="I1968"/>
      <c r="J1968"/>
      <c r="K1968"/>
      <c r="L1968"/>
    </row>
    <row r="1969" spans="1:12" ht="22.95" customHeight="1" x14ac:dyDescent="0.25">
      <c r="A1969"/>
      <c r="B1969"/>
      <c r="C1969"/>
      <c r="D1969"/>
      <c r="E1969"/>
      <c r="F1969"/>
      <c r="G1969"/>
      <c r="H1969"/>
      <c r="I1969"/>
      <c r="J1969"/>
      <c r="K1969"/>
      <c r="L1969"/>
    </row>
    <row r="1970" spans="1:12" ht="22.95" customHeight="1" x14ac:dyDescent="0.25">
      <c r="A1970"/>
      <c r="B1970"/>
      <c r="C1970"/>
      <c r="D1970"/>
      <c r="E1970"/>
      <c r="F1970"/>
      <c r="G1970"/>
      <c r="H1970"/>
      <c r="I1970"/>
      <c r="J1970"/>
      <c r="K1970"/>
      <c r="L1970"/>
    </row>
    <row r="1971" spans="1:12" ht="22.95" customHeight="1" x14ac:dyDescent="0.25">
      <c r="A1971"/>
      <c r="B1971"/>
      <c r="C1971"/>
      <c r="D1971"/>
      <c r="E1971"/>
      <c r="F1971"/>
      <c r="G1971"/>
      <c r="H1971"/>
      <c r="I1971"/>
      <c r="J1971"/>
      <c r="K1971"/>
      <c r="L1971"/>
    </row>
    <row r="1972" spans="1:12" ht="22.95" customHeight="1" x14ac:dyDescent="0.25">
      <c r="A1972"/>
      <c r="B1972"/>
      <c r="C1972"/>
      <c r="D1972"/>
      <c r="E1972"/>
      <c r="F1972"/>
      <c r="G1972"/>
      <c r="H1972"/>
      <c r="I1972"/>
      <c r="J1972"/>
      <c r="K1972"/>
      <c r="L1972"/>
    </row>
    <row r="1973" spans="1:12" ht="22.95" customHeight="1" x14ac:dyDescent="0.25">
      <c r="A1973"/>
      <c r="B1973"/>
      <c r="C1973"/>
      <c r="D1973"/>
      <c r="E1973"/>
      <c r="F1973"/>
      <c r="G1973"/>
      <c r="H1973"/>
      <c r="I1973"/>
      <c r="J1973"/>
      <c r="K1973"/>
      <c r="L1973"/>
    </row>
    <row r="1974" spans="1:12" ht="22.95" customHeight="1" x14ac:dyDescent="0.25">
      <c r="A1974"/>
      <c r="B1974"/>
      <c r="C1974"/>
      <c r="D1974"/>
      <c r="E1974"/>
      <c r="F1974"/>
      <c r="G1974"/>
      <c r="H1974"/>
      <c r="I1974"/>
      <c r="J1974"/>
      <c r="K1974"/>
      <c r="L1974"/>
    </row>
    <row r="1975" spans="1:12" ht="22.95" customHeight="1" x14ac:dyDescent="0.25">
      <c r="A1975"/>
      <c r="B1975"/>
      <c r="C1975"/>
      <c r="D1975"/>
      <c r="E1975"/>
      <c r="F1975"/>
      <c r="G1975"/>
      <c r="H1975"/>
      <c r="I1975"/>
      <c r="J1975"/>
      <c r="K1975"/>
      <c r="L1975"/>
    </row>
    <row r="1976" spans="1:12" ht="22.95" customHeight="1" x14ac:dyDescent="0.25">
      <c r="A1976"/>
      <c r="B1976"/>
      <c r="C1976"/>
      <c r="D1976"/>
      <c r="E1976"/>
      <c r="F1976"/>
      <c r="G1976"/>
      <c r="H1976"/>
      <c r="I1976"/>
      <c r="J1976"/>
      <c r="K1976"/>
      <c r="L1976"/>
    </row>
    <row r="1977" spans="1:12" ht="22.95" customHeight="1" x14ac:dyDescent="0.25">
      <c r="A1977"/>
      <c r="B1977"/>
      <c r="C1977"/>
      <c r="D1977"/>
      <c r="E1977"/>
      <c r="F1977"/>
      <c r="G1977"/>
      <c r="H1977"/>
      <c r="I1977"/>
      <c r="J1977"/>
      <c r="K1977"/>
      <c r="L1977"/>
    </row>
    <row r="1978" spans="1:12" ht="22.95" customHeight="1" x14ac:dyDescent="0.25">
      <c r="A1978"/>
      <c r="B1978"/>
      <c r="C1978"/>
      <c r="D1978"/>
      <c r="E1978"/>
      <c r="F1978"/>
      <c r="G1978"/>
      <c r="H1978"/>
      <c r="I1978"/>
      <c r="J1978"/>
      <c r="K1978"/>
      <c r="L1978"/>
    </row>
    <row r="1979" spans="1:12" ht="22.95" customHeight="1" x14ac:dyDescent="0.25">
      <c r="A1979"/>
      <c r="B1979"/>
      <c r="C1979"/>
      <c r="D1979"/>
      <c r="E1979"/>
      <c r="F1979"/>
      <c r="G1979"/>
      <c r="H1979"/>
      <c r="I1979"/>
      <c r="J1979"/>
      <c r="K1979"/>
      <c r="L1979"/>
    </row>
    <row r="1980" spans="1:12" ht="22.95" customHeight="1" x14ac:dyDescent="0.25">
      <c r="A1980"/>
      <c r="B1980"/>
      <c r="C1980"/>
      <c r="D1980"/>
      <c r="E1980"/>
      <c r="F1980"/>
      <c r="G1980"/>
      <c r="H1980"/>
      <c r="I1980"/>
      <c r="J1980"/>
      <c r="K1980"/>
      <c r="L1980"/>
    </row>
    <row r="1981" spans="1:12" ht="22.95" customHeight="1" x14ac:dyDescent="0.25">
      <c r="A1981"/>
      <c r="B1981"/>
      <c r="C1981"/>
      <c r="D1981"/>
      <c r="E1981"/>
      <c r="F1981"/>
      <c r="G1981"/>
      <c r="H1981"/>
      <c r="I1981"/>
      <c r="J1981"/>
      <c r="K1981"/>
      <c r="L1981"/>
    </row>
    <row r="1982" spans="1:12" ht="22.95" customHeight="1" x14ac:dyDescent="0.25">
      <c r="A1982"/>
      <c r="B1982"/>
      <c r="C1982"/>
      <c r="D1982"/>
      <c r="E1982"/>
      <c r="F1982"/>
      <c r="G1982"/>
      <c r="H1982"/>
      <c r="I1982"/>
      <c r="J1982"/>
      <c r="K1982"/>
      <c r="L1982"/>
    </row>
    <row r="1983" spans="1:12" ht="22.95" customHeight="1" x14ac:dyDescent="0.25">
      <c r="A1983"/>
      <c r="B1983"/>
      <c r="C1983"/>
      <c r="D1983"/>
      <c r="E1983"/>
      <c r="F1983"/>
      <c r="G1983"/>
      <c r="H1983"/>
      <c r="I1983"/>
      <c r="J1983"/>
      <c r="K1983"/>
      <c r="L1983"/>
    </row>
    <row r="1984" spans="1:12" ht="22.95" customHeight="1" x14ac:dyDescent="0.25">
      <c r="A1984"/>
      <c r="B1984"/>
      <c r="C1984"/>
      <c r="D1984"/>
      <c r="E1984"/>
      <c r="F1984"/>
      <c r="G1984"/>
      <c r="H1984"/>
      <c r="I1984"/>
      <c r="J1984"/>
      <c r="K1984"/>
      <c r="L1984"/>
    </row>
    <row r="1985" spans="1:12" ht="22.95" customHeight="1" x14ac:dyDescent="0.25">
      <c r="A1985"/>
      <c r="B1985"/>
      <c r="C1985"/>
      <c r="D1985"/>
      <c r="E1985"/>
      <c r="F1985"/>
      <c r="G1985"/>
      <c r="H1985"/>
      <c r="I1985"/>
      <c r="J1985"/>
      <c r="K1985"/>
      <c r="L1985"/>
    </row>
    <row r="1986" spans="1:12" ht="22.95" customHeight="1" x14ac:dyDescent="0.25">
      <c r="A1986"/>
      <c r="B1986"/>
      <c r="C1986"/>
      <c r="D1986"/>
      <c r="E1986"/>
      <c r="F1986"/>
      <c r="G1986"/>
      <c r="H1986"/>
      <c r="I1986"/>
      <c r="J1986"/>
      <c r="K1986"/>
      <c r="L1986"/>
    </row>
    <row r="1987" spans="1:12" ht="22.95" customHeight="1" x14ac:dyDescent="0.25">
      <c r="A1987"/>
      <c r="B1987"/>
      <c r="C1987"/>
      <c r="D1987"/>
      <c r="E1987"/>
      <c r="F1987"/>
      <c r="G1987"/>
      <c r="H1987"/>
      <c r="I1987"/>
      <c r="J1987"/>
      <c r="K1987"/>
      <c r="L1987"/>
    </row>
    <row r="1988" spans="1:12" ht="22.95" customHeight="1" x14ac:dyDescent="0.25">
      <c r="A1988"/>
      <c r="B1988"/>
      <c r="C1988"/>
      <c r="D1988"/>
      <c r="E1988"/>
      <c r="F1988"/>
      <c r="G1988"/>
      <c r="H1988"/>
      <c r="I1988"/>
      <c r="J1988"/>
      <c r="K1988"/>
      <c r="L1988"/>
    </row>
    <row r="1989" spans="1:12" ht="22.95" customHeight="1" x14ac:dyDescent="0.25">
      <c r="A1989"/>
      <c r="B1989"/>
      <c r="C1989"/>
      <c r="D1989"/>
      <c r="E1989"/>
      <c r="F1989"/>
      <c r="G1989"/>
      <c r="H1989"/>
      <c r="I1989"/>
      <c r="J1989"/>
      <c r="K1989"/>
      <c r="L1989"/>
    </row>
    <row r="1990" spans="1:12" ht="22.95" customHeight="1" x14ac:dyDescent="0.25">
      <c r="A1990"/>
      <c r="B1990"/>
      <c r="C1990"/>
      <c r="D1990"/>
      <c r="E1990"/>
      <c r="F1990"/>
      <c r="G1990"/>
      <c r="H1990"/>
      <c r="I1990"/>
      <c r="J1990"/>
      <c r="K1990"/>
      <c r="L1990"/>
    </row>
    <row r="1991" spans="1:12" ht="22.95" customHeight="1" x14ac:dyDescent="0.25">
      <c r="A1991"/>
      <c r="B1991"/>
      <c r="C1991"/>
      <c r="D1991"/>
      <c r="E1991"/>
      <c r="F1991"/>
      <c r="G1991"/>
      <c r="H1991"/>
      <c r="I1991"/>
      <c r="J1991"/>
      <c r="K1991"/>
      <c r="L1991"/>
    </row>
    <row r="1992" spans="1:12" ht="22.95" customHeight="1" x14ac:dyDescent="0.25">
      <c r="A1992"/>
      <c r="B1992"/>
      <c r="C1992"/>
      <c r="D1992"/>
      <c r="E1992"/>
      <c r="F1992"/>
      <c r="G1992"/>
      <c r="H1992"/>
      <c r="I1992"/>
      <c r="J1992"/>
      <c r="K1992"/>
      <c r="L1992"/>
    </row>
    <row r="1993" spans="1:12" ht="22.95" customHeight="1" x14ac:dyDescent="0.25">
      <c r="A1993"/>
      <c r="B1993"/>
      <c r="C1993"/>
      <c r="D1993"/>
      <c r="E1993"/>
      <c r="F1993"/>
      <c r="G1993"/>
      <c r="H1993"/>
      <c r="I1993"/>
      <c r="J1993"/>
      <c r="K1993"/>
      <c r="L1993"/>
    </row>
    <row r="1994" spans="1:12" ht="22.95" customHeight="1" x14ac:dyDescent="0.25">
      <c r="A1994"/>
      <c r="B1994"/>
      <c r="C1994"/>
      <c r="D1994"/>
      <c r="E1994"/>
      <c r="F1994"/>
      <c r="G1994"/>
      <c r="H1994"/>
      <c r="I1994"/>
      <c r="J1994"/>
      <c r="K1994"/>
      <c r="L1994"/>
    </row>
    <row r="1995" spans="1:12" ht="22.95" customHeight="1" x14ac:dyDescent="0.25">
      <c r="A1995"/>
      <c r="B1995"/>
      <c r="C1995"/>
      <c r="D1995"/>
      <c r="E1995"/>
      <c r="F1995"/>
      <c r="G1995"/>
      <c r="H1995"/>
      <c r="I1995"/>
      <c r="J1995"/>
      <c r="K1995"/>
      <c r="L1995"/>
    </row>
    <row r="1996" spans="1:12" ht="22.95" customHeight="1" x14ac:dyDescent="0.25">
      <c r="A1996"/>
      <c r="B1996"/>
      <c r="C1996"/>
      <c r="D1996"/>
      <c r="E1996"/>
      <c r="F1996"/>
      <c r="G1996"/>
      <c r="H1996"/>
      <c r="I1996"/>
      <c r="J1996"/>
      <c r="K1996"/>
      <c r="L1996"/>
    </row>
    <row r="1997" spans="1:12" ht="22.95" customHeight="1" x14ac:dyDescent="0.25">
      <c r="A1997"/>
      <c r="B1997"/>
      <c r="C1997"/>
      <c r="D1997"/>
      <c r="E1997"/>
      <c r="F1997"/>
      <c r="G1997"/>
      <c r="H1997"/>
      <c r="I1997"/>
      <c r="J1997"/>
      <c r="K1997"/>
      <c r="L1997"/>
    </row>
    <row r="1998" spans="1:12" ht="22.95" customHeight="1" x14ac:dyDescent="0.25">
      <c r="A1998"/>
      <c r="B1998"/>
      <c r="C1998"/>
      <c r="D1998"/>
      <c r="E1998"/>
      <c r="F1998"/>
      <c r="G1998"/>
      <c r="H1998"/>
      <c r="I1998"/>
      <c r="J1998"/>
      <c r="K1998"/>
      <c r="L1998"/>
    </row>
    <row r="1999" spans="1:12" ht="22.95" customHeight="1" x14ac:dyDescent="0.25">
      <c r="A1999"/>
      <c r="B1999"/>
      <c r="C1999"/>
      <c r="D1999"/>
      <c r="E1999"/>
      <c r="F1999"/>
      <c r="G1999"/>
      <c r="H1999"/>
      <c r="I1999"/>
      <c r="J1999"/>
      <c r="K1999"/>
      <c r="L1999"/>
    </row>
    <row r="2000" spans="1:12" ht="22.95" customHeight="1" x14ac:dyDescent="0.25">
      <c r="A2000"/>
      <c r="B2000"/>
      <c r="C2000"/>
      <c r="D2000"/>
      <c r="E2000"/>
      <c r="F2000"/>
      <c r="G2000"/>
      <c r="H2000"/>
      <c r="I2000"/>
      <c r="J2000"/>
      <c r="K2000"/>
      <c r="L2000"/>
    </row>
    <row r="2001" spans="1:12" ht="22.95" customHeight="1" x14ac:dyDescent="0.25">
      <c r="A2001"/>
      <c r="B2001"/>
      <c r="C2001"/>
      <c r="D2001"/>
      <c r="E2001"/>
      <c r="F2001"/>
      <c r="G2001"/>
      <c r="H2001"/>
      <c r="I2001"/>
      <c r="J2001"/>
      <c r="K2001"/>
      <c r="L2001"/>
    </row>
    <row r="2002" spans="1:12" ht="22.95" customHeight="1" x14ac:dyDescent="0.25">
      <c r="A2002"/>
      <c r="B2002"/>
      <c r="C2002"/>
      <c r="D2002"/>
      <c r="E2002"/>
      <c r="F2002"/>
      <c r="G2002"/>
      <c r="H2002"/>
      <c r="I2002"/>
      <c r="J2002"/>
      <c r="K2002"/>
      <c r="L2002"/>
    </row>
    <row r="2003" spans="1:12" ht="22.95" customHeight="1" x14ac:dyDescent="0.25">
      <c r="A2003"/>
      <c r="B2003"/>
      <c r="C2003"/>
      <c r="D2003"/>
      <c r="E2003"/>
      <c r="F2003"/>
      <c r="G2003"/>
      <c r="H2003"/>
      <c r="I2003"/>
      <c r="J2003"/>
      <c r="K2003"/>
      <c r="L2003"/>
    </row>
    <row r="2004" spans="1:12" ht="22.95" customHeight="1" x14ac:dyDescent="0.25">
      <c r="A2004"/>
      <c r="B2004"/>
      <c r="C2004"/>
      <c r="D2004"/>
      <c r="E2004"/>
      <c r="F2004"/>
      <c r="G2004"/>
      <c r="H2004"/>
      <c r="I2004"/>
      <c r="J2004"/>
      <c r="K2004"/>
      <c r="L2004"/>
    </row>
    <row r="2005" spans="1:12" ht="22.95" customHeight="1" x14ac:dyDescent="0.25">
      <c r="A2005"/>
      <c r="B2005"/>
      <c r="C2005"/>
      <c r="D2005"/>
      <c r="E2005"/>
      <c r="F2005"/>
      <c r="G2005"/>
      <c r="H2005"/>
      <c r="I2005"/>
      <c r="J2005"/>
      <c r="K2005"/>
      <c r="L2005"/>
    </row>
    <row r="2006" spans="1:12" ht="22.95" customHeight="1" x14ac:dyDescent="0.25">
      <c r="A2006"/>
      <c r="B2006"/>
      <c r="C2006"/>
      <c r="D2006"/>
      <c r="E2006"/>
      <c r="F2006"/>
      <c r="G2006"/>
      <c r="H2006"/>
      <c r="I2006"/>
      <c r="J2006"/>
      <c r="K2006"/>
      <c r="L2006"/>
    </row>
    <row r="2007" spans="1:12" ht="22.95" customHeight="1" x14ac:dyDescent="0.25">
      <c r="A2007"/>
      <c r="B2007"/>
      <c r="C2007"/>
      <c r="D2007"/>
      <c r="E2007"/>
      <c r="F2007"/>
      <c r="G2007"/>
      <c r="H2007"/>
      <c r="I2007"/>
      <c r="J2007"/>
      <c r="K2007"/>
      <c r="L2007"/>
    </row>
    <row r="2008" spans="1:12" ht="22.95" customHeight="1" x14ac:dyDescent="0.25">
      <c r="A2008"/>
      <c r="B2008"/>
      <c r="C2008"/>
      <c r="D2008"/>
      <c r="E2008"/>
      <c r="F2008"/>
      <c r="G2008"/>
      <c r="H2008"/>
      <c r="I2008"/>
      <c r="J2008"/>
      <c r="K2008"/>
      <c r="L2008"/>
    </row>
    <row r="2009" spans="1:12" ht="22.95" customHeight="1" x14ac:dyDescent="0.25">
      <c r="A2009"/>
      <c r="B2009"/>
      <c r="C2009"/>
      <c r="D2009"/>
      <c r="E2009"/>
      <c r="F2009"/>
      <c r="G2009"/>
      <c r="H2009"/>
      <c r="I2009"/>
      <c r="J2009"/>
      <c r="K2009"/>
      <c r="L2009"/>
    </row>
    <row r="2010" spans="1:12" ht="22.95" customHeight="1" x14ac:dyDescent="0.25">
      <c r="A2010"/>
      <c r="B2010"/>
      <c r="C2010"/>
      <c r="D2010"/>
      <c r="E2010"/>
      <c r="F2010"/>
      <c r="G2010"/>
      <c r="H2010"/>
      <c r="I2010"/>
      <c r="J2010"/>
      <c r="K2010"/>
      <c r="L2010"/>
    </row>
    <row r="2011" spans="1:12" ht="22.95" customHeight="1" x14ac:dyDescent="0.25">
      <c r="A2011"/>
      <c r="B2011"/>
      <c r="C2011"/>
      <c r="D2011"/>
      <c r="E2011"/>
      <c r="F2011"/>
      <c r="G2011"/>
      <c r="H2011"/>
      <c r="I2011"/>
      <c r="J2011"/>
      <c r="K2011"/>
      <c r="L2011"/>
    </row>
    <row r="2012" spans="1:12" ht="22.95" customHeight="1" x14ac:dyDescent="0.25">
      <c r="A2012"/>
      <c r="B2012"/>
      <c r="C2012"/>
      <c r="D2012"/>
      <c r="E2012"/>
      <c r="F2012"/>
      <c r="G2012"/>
      <c r="H2012"/>
      <c r="I2012"/>
      <c r="J2012"/>
      <c r="K2012"/>
      <c r="L2012"/>
    </row>
    <row r="2013" spans="1:12" ht="22.95" customHeight="1" x14ac:dyDescent="0.25">
      <c r="A2013"/>
      <c r="B2013"/>
      <c r="C2013"/>
      <c r="D2013"/>
      <c r="E2013"/>
      <c r="F2013"/>
      <c r="G2013"/>
      <c r="H2013"/>
      <c r="I2013"/>
      <c r="J2013"/>
      <c r="K2013"/>
      <c r="L2013"/>
    </row>
    <row r="2014" spans="1:12" ht="22.95" customHeight="1" x14ac:dyDescent="0.25">
      <c r="A2014"/>
      <c r="B2014"/>
      <c r="C2014"/>
      <c r="D2014"/>
      <c r="E2014"/>
      <c r="F2014"/>
      <c r="G2014"/>
      <c r="H2014"/>
      <c r="I2014"/>
      <c r="J2014"/>
      <c r="K2014"/>
      <c r="L2014"/>
    </row>
    <row r="2015" spans="1:12" ht="22.95" customHeight="1" x14ac:dyDescent="0.25">
      <c r="A2015"/>
      <c r="B2015"/>
      <c r="C2015"/>
      <c r="D2015"/>
      <c r="E2015"/>
      <c r="F2015"/>
      <c r="G2015"/>
      <c r="H2015"/>
      <c r="I2015"/>
      <c r="J2015"/>
      <c r="K2015"/>
      <c r="L2015"/>
    </row>
    <row r="2016" spans="1:12" ht="22.95" customHeight="1" x14ac:dyDescent="0.25">
      <c r="A2016"/>
      <c r="B2016"/>
      <c r="C2016"/>
      <c r="D2016"/>
      <c r="E2016"/>
      <c r="F2016"/>
      <c r="G2016"/>
      <c r="H2016"/>
      <c r="I2016"/>
      <c r="J2016"/>
      <c r="K2016"/>
      <c r="L2016"/>
    </row>
    <row r="2017" spans="1:12" ht="22.95" customHeight="1" x14ac:dyDescent="0.25">
      <c r="A2017"/>
      <c r="B2017"/>
      <c r="C2017"/>
      <c r="D2017"/>
      <c r="E2017"/>
      <c r="F2017"/>
      <c r="G2017"/>
      <c r="H2017"/>
      <c r="I2017"/>
      <c r="J2017"/>
      <c r="K2017"/>
      <c r="L2017"/>
    </row>
    <row r="2018" spans="1:12" ht="22.95" customHeight="1" x14ac:dyDescent="0.25">
      <c r="A2018"/>
      <c r="B2018"/>
      <c r="C2018"/>
      <c r="D2018"/>
      <c r="E2018"/>
      <c r="F2018"/>
      <c r="G2018"/>
      <c r="H2018"/>
      <c r="I2018"/>
      <c r="J2018"/>
      <c r="K2018"/>
      <c r="L2018"/>
    </row>
    <row r="2019" spans="1:12" ht="100.2" customHeight="1" x14ac:dyDescent="0.25">
      <c r="A2019"/>
      <c r="B2019"/>
      <c r="C2019"/>
      <c r="D2019"/>
      <c r="E2019"/>
      <c r="F2019"/>
      <c r="G2019"/>
      <c r="H2019"/>
      <c r="I2019"/>
      <c r="J2019"/>
      <c r="K2019"/>
      <c r="L2019"/>
    </row>
    <row r="2020" spans="1:12" ht="22.95" customHeight="1" x14ac:dyDescent="0.25">
      <c r="A2020"/>
      <c r="B2020"/>
      <c r="C2020"/>
      <c r="D2020"/>
      <c r="E2020"/>
      <c r="F2020"/>
      <c r="G2020"/>
      <c r="H2020"/>
      <c r="I2020"/>
      <c r="J2020"/>
      <c r="K2020"/>
      <c r="L2020"/>
    </row>
    <row r="2021" spans="1:12" ht="22.95" customHeight="1" x14ac:dyDescent="0.25">
      <c r="A2021"/>
      <c r="B2021"/>
      <c r="C2021"/>
      <c r="D2021"/>
      <c r="E2021"/>
      <c r="F2021"/>
      <c r="G2021"/>
      <c r="H2021"/>
      <c r="I2021"/>
      <c r="J2021"/>
      <c r="K2021"/>
      <c r="L2021"/>
    </row>
    <row r="2022" spans="1:12" ht="22.95" customHeight="1" x14ac:dyDescent="0.25">
      <c r="A2022"/>
      <c r="B2022"/>
      <c r="C2022"/>
      <c r="D2022"/>
      <c r="E2022"/>
      <c r="F2022"/>
      <c r="G2022"/>
      <c r="H2022"/>
      <c r="I2022"/>
      <c r="J2022"/>
      <c r="K2022"/>
      <c r="L2022"/>
    </row>
    <row r="2023" spans="1:12" ht="22.95" customHeight="1" x14ac:dyDescent="0.25">
      <c r="A2023"/>
      <c r="B2023"/>
      <c r="C2023"/>
      <c r="D2023"/>
      <c r="E2023"/>
      <c r="F2023"/>
      <c r="G2023"/>
      <c r="H2023"/>
      <c r="I2023"/>
      <c r="J2023"/>
      <c r="K2023"/>
      <c r="L2023"/>
    </row>
    <row r="2024" spans="1:12" ht="22.95" customHeight="1" x14ac:dyDescent="0.25">
      <c r="A2024"/>
      <c r="B2024"/>
      <c r="C2024"/>
      <c r="D2024"/>
      <c r="E2024"/>
      <c r="F2024"/>
      <c r="G2024"/>
      <c r="H2024"/>
      <c r="I2024"/>
      <c r="J2024"/>
      <c r="K2024"/>
      <c r="L2024"/>
    </row>
    <row r="2025" spans="1:12" ht="22.95" customHeight="1" x14ac:dyDescent="0.25">
      <c r="A2025"/>
      <c r="B2025"/>
      <c r="C2025"/>
      <c r="D2025"/>
      <c r="E2025"/>
      <c r="F2025"/>
      <c r="G2025"/>
      <c r="H2025"/>
      <c r="I2025"/>
      <c r="J2025"/>
      <c r="K2025"/>
      <c r="L2025"/>
    </row>
    <row r="2026" spans="1:12" ht="22.95" customHeight="1" x14ac:dyDescent="0.25">
      <c r="A2026"/>
      <c r="B2026"/>
      <c r="C2026"/>
      <c r="D2026"/>
      <c r="E2026"/>
      <c r="F2026"/>
      <c r="G2026"/>
      <c r="H2026"/>
      <c r="I2026"/>
      <c r="J2026"/>
      <c r="K2026"/>
      <c r="L2026"/>
    </row>
    <row r="2027" spans="1:12" ht="22.95" customHeight="1" x14ac:dyDescent="0.25">
      <c r="A2027"/>
      <c r="B2027"/>
      <c r="C2027"/>
      <c r="D2027"/>
      <c r="E2027"/>
      <c r="F2027"/>
      <c r="G2027"/>
      <c r="H2027"/>
      <c r="I2027"/>
      <c r="J2027"/>
      <c r="K2027"/>
      <c r="L2027"/>
    </row>
    <row r="2028" spans="1:12" ht="22.95" customHeight="1" x14ac:dyDescent="0.25">
      <c r="A2028"/>
      <c r="B2028"/>
      <c r="C2028"/>
      <c r="D2028"/>
      <c r="E2028"/>
      <c r="F2028"/>
      <c r="G2028"/>
      <c r="H2028"/>
      <c r="I2028"/>
      <c r="J2028"/>
      <c r="K2028"/>
      <c r="L2028"/>
    </row>
    <row r="2029" spans="1:12" ht="22.95" customHeight="1" x14ac:dyDescent="0.25">
      <c r="A2029"/>
      <c r="B2029"/>
      <c r="C2029"/>
      <c r="D2029"/>
      <c r="E2029"/>
      <c r="F2029"/>
      <c r="G2029"/>
      <c r="H2029"/>
      <c r="I2029"/>
      <c r="J2029"/>
      <c r="K2029"/>
      <c r="L2029"/>
    </row>
    <row r="2030" spans="1:12" ht="22.95" customHeight="1" x14ac:dyDescent="0.25">
      <c r="A2030"/>
      <c r="B2030"/>
      <c r="C2030"/>
      <c r="D2030"/>
      <c r="E2030"/>
      <c r="F2030"/>
      <c r="G2030"/>
      <c r="H2030"/>
      <c r="I2030"/>
      <c r="J2030"/>
      <c r="K2030"/>
      <c r="L2030"/>
    </row>
    <row r="2031" spans="1:12" ht="22.95" customHeight="1" x14ac:dyDescent="0.25">
      <c r="A2031"/>
      <c r="B2031"/>
      <c r="C2031"/>
      <c r="D2031"/>
      <c r="E2031"/>
      <c r="F2031"/>
      <c r="G2031"/>
      <c r="H2031"/>
      <c r="I2031"/>
      <c r="J2031"/>
      <c r="K2031"/>
      <c r="L2031"/>
    </row>
    <row r="2032" spans="1:12" ht="22.95" customHeight="1" x14ac:dyDescent="0.25">
      <c r="A2032"/>
      <c r="B2032"/>
      <c r="C2032"/>
      <c r="D2032"/>
      <c r="E2032"/>
      <c r="F2032"/>
      <c r="G2032"/>
      <c r="H2032"/>
      <c r="I2032"/>
      <c r="J2032"/>
      <c r="K2032"/>
      <c r="L2032"/>
    </row>
    <row r="2033" spans="1:12" ht="22.95" customHeight="1" x14ac:dyDescent="0.25">
      <c r="A2033"/>
      <c r="B2033"/>
      <c r="C2033"/>
      <c r="D2033"/>
      <c r="E2033"/>
      <c r="F2033"/>
      <c r="G2033"/>
      <c r="H2033"/>
      <c r="I2033"/>
      <c r="J2033"/>
      <c r="K2033"/>
      <c r="L2033"/>
    </row>
    <row r="2034" spans="1:12" ht="22.95" customHeight="1" x14ac:dyDescent="0.25">
      <c r="A2034"/>
      <c r="B2034"/>
      <c r="C2034"/>
      <c r="D2034"/>
      <c r="E2034"/>
      <c r="F2034"/>
      <c r="G2034"/>
      <c r="H2034"/>
      <c r="I2034"/>
      <c r="J2034"/>
      <c r="K2034"/>
      <c r="L2034"/>
    </row>
    <row r="2035" spans="1:12" ht="22.95" customHeight="1" x14ac:dyDescent="0.25">
      <c r="A2035"/>
      <c r="B2035"/>
      <c r="C2035"/>
      <c r="D2035"/>
      <c r="E2035"/>
      <c r="F2035"/>
      <c r="G2035"/>
      <c r="H2035"/>
      <c r="I2035"/>
      <c r="J2035"/>
      <c r="K2035"/>
      <c r="L2035"/>
    </row>
    <row r="2036" spans="1:12" ht="22.95" customHeight="1" x14ac:dyDescent="0.25">
      <c r="A2036"/>
      <c r="B2036"/>
      <c r="C2036"/>
      <c r="D2036"/>
      <c r="E2036"/>
      <c r="F2036"/>
      <c r="G2036"/>
      <c r="H2036"/>
      <c r="I2036"/>
      <c r="J2036"/>
      <c r="K2036"/>
      <c r="L2036"/>
    </row>
    <row r="2037" spans="1:12" ht="22.95" customHeight="1" x14ac:dyDescent="0.25">
      <c r="A2037"/>
      <c r="B2037"/>
      <c r="C2037"/>
      <c r="D2037"/>
      <c r="E2037"/>
      <c r="F2037"/>
      <c r="G2037"/>
      <c r="H2037"/>
      <c r="I2037"/>
      <c r="J2037"/>
      <c r="K2037"/>
      <c r="L2037"/>
    </row>
    <row r="2038" spans="1:12" ht="22.95" customHeight="1" x14ac:dyDescent="0.25">
      <c r="A2038"/>
      <c r="B2038"/>
      <c r="C2038"/>
      <c r="D2038"/>
      <c r="E2038"/>
      <c r="F2038"/>
      <c r="G2038"/>
      <c r="H2038"/>
      <c r="I2038"/>
      <c r="J2038"/>
      <c r="K2038"/>
      <c r="L2038"/>
    </row>
    <row r="2039" spans="1:12" ht="22.95" customHeight="1" x14ac:dyDescent="0.25">
      <c r="A2039"/>
      <c r="B2039"/>
      <c r="C2039"/>
      <c r="D2039"/>
      <c r="E2039"/>
      <c r="F2039"/>
      <c r="G2039"/>
      <c r="H2039"/>
      <c r="I2039"/>
      <c r="J2039"/>
      <c r="K2039"/>
      <c r="L2039"/>
    </row>
    <row r="2040" spans="1:12" ht="22.95" customHeight="1" x14ac:dyDescent="0.25">
      <c r="A2040"/>
      <c r="B2040"/>
      <c r="C2040"/>
      <c r="D2040"/>
      <c r="E2040"/>
      <c r="F2040"/>
      <c r="G2040"/>
      <c r="H2040"/>
      <c r="I2040"/>
      <c r="J2040"/>
      <c r="K2040"/>
      <c r="L2040"/>
    </row>
    <row r="2041" spans="1:12" ht="22.95" customHeight="1" x14ac:dyDescent="0.25">
      <c r="A2041"/>
      <c r="B2041"/>
      <c r="C2041"/>
      <c r="D2041"/>
      <c r="E2041"/>
      <c r="F2041"/>
      <c r="G2041"/>
      <c r="H2041"/>
      <c r="I2041"/>
      <c r="J2041"/>
      <c r="K2041"/>
      <c r="L2041"/>
    </row>
    <row r="2042" spans="1:12" ht="22.95" customHeight="1" x14ac:dyDescent="0.25">
      <c r="A2042"/>
      <c r="B2042"/>
      <c r="C2042"/>
      <c r="D2042"/>
      <c r="E2042"/>
      <c r="F2042"/>
      <c r="G2042"/>
      <c r="H2042"/>
      <c r="I2042"/>
      <c r="J2042"/>
      <c r="K2042"/>
      <c r="L2042"/>
    </row>
    <row r="2043" spans="1:12" ht="22.95" customHeight="1" x14ac:dyDescent="0.25">
      <c r="A2043"/>
      <c r="B2043"/>
      <c r="C2043"/>
      <c r="D2043"/>
      <c r="E2043"/>
      <c r="F2043"/>
      <c r="G2043"/>
      <c r="H2043"/>
      <c r="I2043"/>
      <c r="J2043"/>
      <c r="K2043"/>
      <c r="L2043"/>
    </row>
    <row r="2044" spans="1:12" ht="22.95" customHeight="1" x14ac:dyDescent="0.25">
      <c r="A2044"/>
      <c r="B2044"/>
      <c r="C2044"/>
      <c r="D2044"/>
      <c r="E2044"/>
      <c r="F2044"/>
      <c r="G2044"/>
      <c r="H2044"/>
      <c r="I2044"/>
      <c r="J2044"/>
      <c r="K2044"/>
      <c r="L2044"/>
    </row>
    <row r="2045" spans="1:12" ht="22.95" customHeight="1" x14ac:dyDescent="0.25">
      <c r="A2045"/>
      <c r="B2045"/>
      <c r="C2045"/>
      <c r="D2045"/>
      <c r="E2045"/>
      <c r="F2045"/>
      <c r="G2045"/>
      <c r="H2045"/>
      <c r="I2045"/>
      <c r="J2045"/>
      <c r="K2045"/>
      <c r="L2045"/>
    </row>
    <row r="2046" spans="1:12" ht="22.95" customHeight="1" x14ac:dyDescent="0.25">
      <c r="A2046"/>
      <c r="B2046"/>
      <c r="C2046"/>
      <c r="D2046"/>
      <c r="E2046"/>
      <c r="F2046"/>
      <c r="G2046"/>
      <c r="H2046"/>
      <c r="I2046"/>
      <c r="J2046"/>
      <c r="K2046"/>
      <c r="L2046"/>
    </row>
    <row r="2047" spans="1:12" ht="22.95" customHeight="1" x14ac:dyDescent="0.25">
      <c r="A2047"/>
      <c r="B2047"/>
      <c r="C2047"/>
      <c r="D2047"/>
      <c r="E2047"/>
      <c r="F2047"/>
      <c r="G2047"/>
      <c r="H2047"/>
      <c r="I2047"/>
      <c r="J2047"/>
      <c r="K2047"/>
      <c r="L2047"/>
    </row>
    <row r="2048" spans="1:12" ht="22.95" customHeight="1" x14ac:dyDescent="0.25">
      <c r="A2048"/>
      <c r="B2048"/>
      <c r="C2048"/>
      <c r="D2048"/>
      <c r="E2048"/>
      <c r="F2048"/>
      <c r="G2048"/>
      <c r="H2048"/>
      <c r="I2048"/>
      <c r="J2048"/>
      <c r="K2048"/>
      <c r="L2048"/>
    </row>
    <row r="2049" spans="1:12" ht="22.95" customHeight="1" x14ac:dyDescent="0.25">
      <c r="A2049"/>
      <c r="B2049"/>
      <c r="C2049"/>
      <c r="D2049"/>
      <c r="E2049"/>
      <c r="F2049"/>
      <c r="G2049"/>
      <c r="H2049"/>
      <c r="I2049"/>
      <c r="J2049"/>
      <c r="K2049"/>
      <c r="L2049"/>
    </row>
    <row r="2050" spans="1:12" ht="22.95" customHeight="1" x14ac:dyDescent="0.25">
      <c r="A2050"/>
      <c r="B2050"/>
      <c r="C2050"/>
      <c r="D2050"/>
      <c r="E2050"/>
      <c r="F2050"/>
      <c r="G2050"/>
      <c r="H2050"/>
      <c r="I2050"/>
      <c r="J2050"/>
      <c r="K2050"/>
      <c r="L2050"/>
    </row>
    <row r="2051" spans="1:12" ht="22.95" customHeight="1" x14ac:dyDescent="0.25">
      <c r="A2051"/>
      <c r="B2051"/>
      <c r="C2051"/>
      <c r="D2051"/>
      <c r="E2051"/>
      <c r="F2051"/>
      <c r="G2051"/>
      <c r="H2051"/>
      <c r="I2051"/>
      <c r="J2051"/>
      <c r="K2051"/>
      <c r="L2051"/>
    </row>
    <row r="2052" spans="1:12" ht="22.95" customHeight="1" x14ac:dyDescent="0.25">
      <c r="A2052"/>
      <c r="B2052"/>
      <c r="C2052"/>
      <c r="D2052"/>
      <c r="E2052"/>
      <c r="F2052"/>
      <c r="G2052"/>
      <c r="H2052"/>
      <c r="I2052"/>
      <c r="J2052"/>
      <c r="K2052"/>
      <c r="L2052"/>
    </row>
    <row r="2053" spans="1:12" ht="22.95" customHeight="1" x14ac:dyDescent="0.25">
      <c r="A2053"/>
      <c r="B2053"/>
      <c r="C2053"/>
      <c r="D2053"/>
      <c r="E2053"/>
      <c r="F2053"/>
      <c r="G2053"/>
      <c r="H2053"/>
      <c r="I2053"/>
      <c r="J2053"/>
      <c r="K2053"/>
      <c r="L2053"/>
    </row>
    <row r="2054" spans="1:12" ht="22.95" customHeight="1" x14ac:dyDescent="0.25">
      <c r="A2054"/>
      <c r="B2054"/>
      <c r="C2054"/>
      <c r="D2054"/>
      <c r="E2054"/>
      <c r="F2054"/>
      <c r="G2054"/>
      <c r="H2054"/>
      <c r="I2054"/>
      <c r="J2054"/>
      <c r="K2054"/>
      <c r="L2054"/>
    </row>
    <row r="2055" spans="1:12" ht="22.95" customHeight="1" x14ac:dyDescent="0.25">
      <c r="A2055"/>
      <c r="B2055"/>
      <c r="C2055"/>
      <c r="D2055"/>
      <c r="E2055"/>
      <c r="F2055"/>
      <c r="G2055"/>
      <c r="H2055"/>
      <c r="I2055"/>
      <c r="J2055"/>
      <c r="K2055"/>
      <c r="L2055"/>
    </row>
    <row r="2056" spans="1:12" ht="22.95" customHeight="1" x14ac:dyDescent="0.25">
      <c r="A2056"/>
      <c r="B2056"/>
      <c r="C2056"/>
      <c r="D2056"/>
      <c r="E2056"/>
      <c r="F2056"/>
      <c r="G2056"/>
      <c r="H2056"/>
      <c r="I2056"/>
      <c r="J2056"/>
      <c r="K2056"/>
      <c r="L2056"/>
    </row>
    <row r="2057" spans="1:12" ht="22.95" customHeight="1" x14ac:dyDescent="0.25">
      <c r="A2057"/>
      <c r="B2057"/>
      <c r="C2057"/>
      <c r="D2057"/>
      <c r="E2057"/>
      <c r="F2057"/>
      <c r="G2057"/>
      <c r="H2057"/>
      <c r="I2057"/>
      <c r="J2057"/>
      <c r="K2057"/>
      <c r="L2057"/>
    </row>
    <row r="2058" spans="1:12" ht="22.95" customHeight="1" x14ac:dyDescent="0.25">
      <c r="A2058"/>
      <c r="B2058"/>
      <c r="C2058"/>
      <c r="D2058"/>
      <c r="E2058"/>
      <c r="F2058"/>
      <c r="G2058"/>
      <c r="H2058"/>
      <c r="I2058"/>
      <c r="J2058"/>
      <c r="K2058"/>
      <c r="L2058"/>
    </row>
    <row r="2059" spans="1:12" ht="22.95" customHeight="1" x14ac:dyDescent="0.25">
      <c r="A2059"/>
      <c r="B2059"/>
      <c r="C2059"/>
      <c r="D2059"/>
      <c r="E2059"/>
      <c r="F2059"/>
      <c r="G2059"/>
      <c r="H2059"/>
      <c r="I2059"/>
      <c r="J2059"/>
      <c r="K2059"/>
      <c r="L2059"/>
    </row>
    <row r="2060" spans="1:12" ht="22.95" customHeight="1" x14ac:dyDescent="0.25">
      <c r="A2060"/>
      <c r="B2060"/>
      <c r="C2060"/>
      <c r="D2060"/>
      <c r="E2060"/>
      <c r="F2060"/>
      <c r="G2060"/>
      <c r="H2060"/>
      <c r="I2060"/>
      <c r="J2060"/>
      <c r="K2060"/>
      <c r="L2060"/>
    </row>
    <row r="2061" spans="1:12" ht="22.95" customHeight="1" x14ac:dyDescent="0.25">
      <c r="A2061"/>
      <c r="B2061"/>
      <c r="C2061"/>
      <c r="D2061"/>
      <c r="E2061"/>
      <c r="F2061"/>
      <c r="G2061"/>
      <c r="H2061"/>
      <c r="I2061"/>
      <c r="J2061"/>
      <c r="K2061"/>
      <c r="L2061"/>
    </row>
    <row r="2062" spans="1:12" ht="22.95" customHeight="1" x14ac:dyDescent="0.25">
      <c r="A2062"/>
      <c r="B2062"/>
      <c r="C2062"/>
      <c r="D2062"/>
      <c r="E2062"/>
      <c r="F2062"/>
      <c r="G2062"/>
      <c r="H2062"/>
      <c r="I2062"/>
      <c r="J2062"/>
      <c r="K2062"/>
      <c r="L2062"/>
    </row>
    <row r="2063" spans="1:12" ht="22.95" customHeight="1" x14ac:dyDescent="0.25">
      <c r="A2063"/>
      <c r="B2063"/>
      <c r="C2063"/>
      <c r="D2063"/>
      <c r="E2063"/>
      <c r="F2063"/>
      <c r="G2063"/>
      <c r="H2063"/>
      <c r="I2063"/>
      <c r="J2063"/>
      <c r="K2063"/>
      <c r="L2063"/>
    </row>
    <row r="2064" spans="1:12" ht="22.95" customHeight="1" x14ac:dyDescent="0.25">
      <c r="A2064"/>
      <c r="B2064"/>
      <c r="C2064"/>
      <c r="D2064"/>
      <c r="E2064"/>
      <c r="F2064"/>
      <c r="G2064"/>
      <c r="H2064"/>
      <c r="I2064"/>
      <c r="J2064"/>
      <c r="K2064"/>
      <c r="L2064"/>
    </row>
    <row r="2065" spans="1:12" ht="22.95" customHeight="1" x14ac:dyDescent="0.25">
      <c r="A2065"/>
      <c r="B2065"/>
      <c r="C2065"/>
      <c r="D2065"/>
      <c r="E2065"/>
      <c r="F2065"/>
      <c r="G2065"/>
      <c r="H2065"/>
      <c r="I2065"/>
      <c r="J2065"/>
      <c r="K2065"/>
      <c r="L2065"/>
    </row>
    <row r="2066" spans="1:12" ht="22.95" customHeight="1" x14ac:dyDescent="0.25">
      <c r="A2066"/>
      <c r="B2066"/>
      <c r="C2066"/>
      <c r="D2066"/>
      <c r="E2066"/>
      <c r="F2066"/>
      <c r="G2066"/>
      <c r="H2066"/>
      <c r="I2066"/>
      <c r="J2066"/>
      <c r="K2066"/>
      <c r="L2066"/>
    </row>
    <row r="2067" spans="1:12" ht="22.95" customHeight="1" x14ac:dyDescent="0.25">
      <c r="A2067"/>
      <c r="B2067"/>
      <c r="C2067"/>
      <c r="D2067"/>
      <c r="E2067"/>
      <c r="F2067"/>
      <c r="G2067"/>
      <c r="H2067"/>
      <c r="I2067"/>
      <c r="J2067"/>
      <c r="K2067"/>
      <c r="L2067"/>
    </row>
    <row r="2068" spans="1:12" ht="22.95" customHeight="1" x14ac:dyDescent="0.25">
      <c r="A2068"/>
      <c r="B2068"/>
      <c r="C2068"/>
      <c r="D2068"/>
      <c r="E2068"/>
      <c r="F2068"/>
      <c r="G2068"/>
      <c r="H2068"/>
      <c r="I2068"/>
      <c r="J2068"/>
      <c r="K2068"/>
      <c r="L2068"/>
    </row>
    <row r="2069" spans="1:12" ht="22.95" customHeight="1" x14ac:dyDescent="0.25">
      <c r="A2069"/>
      <c r="B2069"/>
      <c r="C2069"/>
      <c r="D2069"/>
      <c r="E2069"/>
      <c r="F2069"/>
      <c r="G2069"/>
      <c r="H2069"/>
      <c r="I2069"/>
      <c r="J2069"/>
      <c r="K2069"/>
      <c r="L2069"/>
    </row>
    <row r="2070" spans="1:12" ht="22.95" customHeight="1" x14ac:dyDescent="0.25">
      <c r="A2070"/>
      <c r="B2070"/>
      <c r="C2070"/>
      <c r="D2070"/>
      <c r="E2070"/>
      <c r="F2070"/>
      <c r="G2070"/>
      <c r="H2070"/>
      <c r="I2070"/>
      <c r="J2070"/>
      <c r="K2070"/>
      <c r="L2070"/>
    </row>
    <row r="2071" spans="1:12" ht="22.95" customHeight="1" x14ac:dyDescent="0.25">
      <c r="A2071"/>
      <c r="B2071"/>
      <c r="C2071"/>
      <c r="D2071"/>
      <c r="E2071"/>
      <c r="F2071"/>
      <c r="G2071"/>
      <c r="H2071"/>
      <c r="I2071"/>
      <c r="J2071"/>
      <c r="K2071"/>
      <c r="L2071"/>
    </row>
    <row r="2072" spans="1:12" ht="22.95" customHeight="1" x14ac:dyDescent="0.25">
      <c r="A2072"/>
      <c r="B2072"/>
      <c r="C2072"/>
      <c r="D2072"/>
      <c r="E2072"/>
      <c r="F2072"/>
      <c r="G2072"/>
      <c r="H2072"/>
      <c r="I2072"/>
      <c r="J2072"/>
      <c r="K2072"/>
      <c r="L2072"/>
    </row>
    <row r="2073" spans="1:12" ht="22.95" customHeight="1" x14ac:dyDescent="0.25">
      <c r="A2073"/>
      <c r="B2073"/>
      <c r="C2073"/>
      <c r="D2073"/>
      <c r="E2073"/>
      <c r="F2073"/>
      <c r="G2073"/>
      <c r="H2073"/>
      <c r="I2073"/>
      <c r="J2073"/>
      <c r="K2073"/>
      <c r="L2073"/>
    </row>
    <row r="2074" spans="1:12" ht="22.95" customHeight="1" x14ac:dyDescent="0.25">
      <c r="A2074"/>
      <c r="B2074"/>
      <c r="C2074"/>
      <c r="D2074"/>
      <c r="E2074"/>
      <c r="F2074"/>
      <c r="G2074"/>
      <c r="H2074"/>
      <c r="I2074"/>
      <c r="J2074"/>
      <c r="K2074"/>
      <c r="L2074"/>
    </row>
    <row r="2075" spans="1:12" ht="22.95" customHeight="1" x14ac:dyDescent="0.25">
      <c r="A2075"/>
      <c r="B2075"/>
      <c r="C2075"/>
      <c r="D2075"/>
      <c r="E2075"/>
      <c r="F2075"/>
      <c r="G2075"/>
      <c r="H2075"/>
      <c r="I2075"/>
      <c r="J2075"/>
      <c r="K2075"/>
      <c r="L2075"/>
    </row>
    <row r="2076" spans="1:12" ht="22.95" customHeight="1" x14ac:dyDescent="0.25">
      <c r="A2076"/>
      <c r="B2076"/>
      <c r="C2076"/>
      <c r="D2076"/>
      <c r="E2076"/>
      <c r="F2076"/>
      <c r="G2076"/>
      <c r="H2076"/>
      <c r="I2076"/>
      <c r="J2076"/>
      <c r="K2076"/>
      <c r="L2076"/>
    </row>
    <row r="2077" spans="1:12" ht="22.95" customHeight="1" x14ac:dyDescent="0.25">
      <c r="A2077"/>
      <c r="B2077"/>
      <c r="C2077"/>
      <c r="D2077"/>
      <c r="E2077"/>
      <c r="F2077"/>
      <c r="G2077"/>
      <c r="H2077"/>
      <c r="I2077"/>
      <c r="J2077"/>
      <c r="K2077"/>
      <c r="L2077"/>
    </row>
    <row r="2078" spans="1:12" ht="22.95" customHeight="1" x14ac:dyDescent="0.25">
      <c r="A2078"/>
      <c r="B2078"/>
      <c r="C2078"/>
      <c r="D2078"/>
      <c r="E2078"/>
      <c r="F2078"/>
      <c r="G2078"/>
      <c r="H2078"/>
      <c r="I2078"/>
      <c r="J2078"/>
      <c r="K2078"/>
      <c r="L2078"/>
    </row>
    <row r="2079" spans="1:12" ht="22.95" customHeight="1" x14ac:dyDescent="0.25">
      <c r="A2079"/>
      <c r="B2079"/>
      <c r="C2079"/>
      <c r="D2079"/>
      <c r="E2079"/>
      <c r="F2079"/>
      <c r="G2079"/>
      <c r="H2079"/>
      <c r="I2079"/>
      <c r="J2079"/>
      <c r="K2079"/>
      <c r="L2079"/>
    </row>
    <row r="2080" spans="1:12" ht="22.95" customHeight="1" x14ac:dyDescent="0.25">
      <c r="A2080"/>
      <c r="B2080"/>
      <c r="C2080"/>
      <c r="D2080"/>
      <c r="E2080"/>
      <c r="F2080"/>
      <c r="G2080"/>
      <c r="H2080"/>
      <c r="I2080"/>
      <c r="J2080"/>
      <c r="K2080"/>
      <c r="L2080"/>
    </row>
    <row r="2081" spans="1:12" ht="22.95" customHeight="1" x14ac:dyDescent="0.25">
      <c r="A2081"/>
      <c r="B2081"/>
      <c r="C2081"/>
      <c r="D2081"/>
      <c r="E2081"/>
      <c r="F2081"/>
      <c r="G2081"/>
      <c r="H2081"/>
      <c r="I2081"/>
      <c r="J2081"/>
      <c r="K2081"/>
      <c r="L2081"/>
    </row>
    <row r="2082" spans="1:12" ht="22.95" customHeight="1" x14ac:dyDescent="0.25">
      <c r="A2082"/>
      <c r="B2082"/>
      <c r="C2082"/>
      <c r="D2082"/>
      <c r="E2082"/>
      <c r="F2082"/>
      <c r="G2082"/>
      <c r="H2082"/>
      <c r="I2082"/>
      <c r="J2082"/>
      <c r="K2082"/>
      <c r="L2082"/>
    </row>
    <row r="2083" spans="1:12" ht="22.95" customHeight="1" x14ac:dyDescent="0.25">
      <c r="A2083"/>
      <c r="B2083"/>
      <c r="C2083"/>
      <c r="D2083"/>
      <c r="E2083"/>
      <c r="F2083"/>
      <c r="G2083"/>
      <c r="H2083"/>
      <c r="I2083"/>
      <c r="J2083"/>
      <c r="K2083"/>
      <c r="L2083"/>
    </row>
    <row r="2084" spans="1:12" ht="100.2" customHeight="1" x14ac:dyDescent="0.25">
      <c r="A2084"/>
      <c r="B2084"/>
      <c r="C2084"/>
      <c r="D2084"/>
      <c r="E2084"/>
      <c r="F2084"/>
      <c r="G2084"/>
      <c r="H2084"/>
      <c r="I2084"/>
      <c r="J2084"/>
      <c r="K2084"/>
      <c r="L2084"/>
    </row>
    <row r="2085" spans="1:12" ht="22.95" customHeight="1" x14ac:dyDescent="0.25">
      <c r="A2085"/>
      <c r="B2085"/>
      <c r="C2085"/>
      <c r="D2085"/>
      <c r="E2085"/>
      <c r="F2085"/>
      <c r="G2085"/>
      <c r="H2085"/>
      <c r="I2085"/>
      <c r="J2085"/>
      <c r="K2085"/>
      <c r="L2085"/>
    </row>
    <row r="2086" spans="1:12" ht="22.95" customHeight="1" x14ac:dyDescent="0.25">
      <c r="A2086"/>
      <c r="B2086"/>
      <c r="C2086"/>
      <c r="D2086"/>
      <c r="E2086"/>
      <c r="F2086"/>
      <c r="G2086"/>
      <c r="H2086"/>
      <c r="I2086"/>
      <c r="J2086"/>
      <c r="K2086"/>
      <c r="L2086"/>
    </row>
    <row r="2087" spans="1:12" ht="22.95" customHeight="1" x14ac:dyDescent="0.25">
      <c r="A2087"/>
      <c r="B2087"/>
      <c r="C2087"/>
      <c r="D2087"/>
      <c r="E2087"/>
      <c r="F2087"/>
      <c r="G2087"/>
      <c r="H2087"/>
      <c r="I2087"/>
      <c r="J2087"/>
      <c r="K2087"/>
      <c r="L2087"/>
    </row>
    <row r="2088" spans="1:12" ht="22.95" customHeight="1" x14ac:dyDescent="0.25">
      <c r="A2088"/>
      <c r="B2088"/>
      <c r="C2088"/>
      <c r="D2088"/>
      <c r="E2088"/>
      <c r="F2088"/>
      <c r="G2088"/>
      <c r="H2088"/>
      <c r="I2088"/>
      <c r="J2088"/>
      <c r="K2088"/>
      <c r="L2088"/>
    </row>
    <row r="2089" spans="1:12" ht="22.95" customHeight="1" x14ac:dyDescent="0.25">
      <c r="A2089"/>
      <c r="B2089"/>
      <c r="C2089"/>
      <c r="D2089"/>
      <c r="E2089"/>
      <c r="F2089"/>
      <c r="G2089"/>
      <c r="H2089"/>
      <c r="I2089"/>
      <c r="J2089"/>
      <c r="K2089"/>
      <c r="L2089"/>
    </row>
    <row r="2090" spans="1:12" ht="22.95" customHeight="1" x14ac:dyDescent="0.25">
      <c r="A2090"/>
      <c r="B2090"/>
      <c r="C2090"/>
      <c r="D2090"/>
      <c r="E2090"/>
      <c r="F2090"/>
      <c r="G2090"/>
      <c r="H2090"/>
      <c r="I2090"/>
      <c r="J2090"/>
      <c r="K2090"/>
      <c r="L2090"/>
    </row>
    <row r="2091" spans="1:12" ht="22.95" customHeight="1" x14ac:dyDescent="0.25">
      <c r="A2091"/>
      <c r="B2091"/>
      <c r="C2091"/>
      <c r="D2091"/>
      <c r="E2091"/>
      <c r="F2091"/>
      <c r="G2091"/>
      <c r="H2091"/>
      <c r="I2091"/>
      <c r="J2091"/>
      <c r="K2091"/>
      <c r="L2091"/>
    </row>
    <row r="2092" spans="1:12" ht="22.95" customHeight="1" x14ac:dyDescent="0.25">
      <c r="A2092"/>
      <c r="B2092"/>
      <c r="C2092"/>
      <c r="D2092"/>
      <c r="E2092"/>
      <c r="F2092"/>
      <c r="G2092"/>
      <c r="H2092"/>
      <c r="I2092"/>
      <c r="J2092"/>
      <c r="K2092"/>
      <c r="L2092"/>
    </row>
    <row r="2093" spans="1:12" ht="22.95" customHeight="1" x14ac:dyDescent="0.25">
      <c r="A2093"/>
      <c r="B2093"/>
      <c r="C2093"/>
      <c r="D2093"/>
      <c r="E2093"/>
      <c r="F2093"/>
      <c r="G2093"/>
      <c r="H2093"/>
      <c r="I2093"/>
      <c r="J2093"/>
      <c r="K2093"/>
      <c r="L2093"/>
    </row>
    <row r="2094" spans="1:12" ht="22.95" customHeight="1" x14ac:dyDescent="0.25">
      <c r="A2094"/>
      <c r="B2094"/>
      <c r="C2094"/>
      <c r="D2094"/>
      <c r="E2094"/>
      <c r="F2094"/>
      <c r="G2094"/>
      <c r="H2094"/>
      <c r="I2094"/>
      <c r="J2094"/>
      <c r="K2094"/>
      <c r="L2094"/>
    </row>
    <row r="2095" spans="1:12" ht="22.95" customHeight="1" x14ac:dyDescent="0.25">
      <c r="A2095"/>
      <c r="B2095"/>
      <c r="C2095"/>
      <c r="D2095"/>
      <c r="E2095"/>
      <c r="F2095"/>
      <c r="G2095"/>
      <c r="H2095"/>
      <c r="I2095"/>
      <c r="J2095"/>
      <c r="K2095"/>
      <c r="L2095"/>
    </row>
    <row r="2096" spans="1:12" ht="22.95" customHeight="1" x14ac:dyDescent="0.25">
      <c r="A2096"/>
      <c r="B2096"/>
      <c r="C2096"/>
      <c r="D2096"/>
      <c r="E2096"/>
      <c r="F2096"/>
      <c r="G2096"/>
      <c r="H2096"/>
      <c r="I2096"/>
      <c r="J2096"/>
      <c r="K2096"/>
      <c r="L2096"/>
    </row>
    <row r="2097" spans="1:12" ht="22.95" customHeight="1" x14ac:dyDescent="0.25">
      <c r="A2097"/>
      <c r="B2097"/>
      <c r="C2097"/>
      <c r="D2097"/>
      <c r="E2097"/>
      <c r="F2097"/>
      <c r="G2097"/>
      <c r="H2097"/>
      <c r="I2097"/>
      <c r="J2097"/>
      <c r="K2097"/>
      <c r="L2097"/>
    </row>
    <row r="2098" spans="1:12" ht="22.95" customHeight="1" x14ac:dyDescent="0.25">
      <c r="A2098"/>
      <c r="B2098"/>
      <c r="C2098"/>
      <c r="D2098"/>
      <c r="E2098"/>
      <c r="F2098"/>
      <c r="G2098"/>
      <c r="H2098"/>
      <c r="I2098"/>
      <c r="J2098"/>
      <c r="K2098"/>
      <c r="L2098"/>
    </row>
    <row r="2099" spans="1:12" ht="22.95" customHeight="1" x14ac:dyDescent="0.25">
      <c r="A2099"/>
      <c r="B2099"/>
      <c r="C2099"/>
      <c r="D2099"/>
      <c r="E2099"/>
      <c r="F2099"/>
      <c r="G2099"/>
      <c r="H2099"/>
      <c r="I2099"/>
      <c r="J2099"/>
      <c r="K2099"/>
      <c r="L2099"/>
    </row>
    <row r="2100" spans="1:12" ht="22.95" customHeight="1" x14ac:dyDescent="0.25">
      <c r="A2100"/>
      <c r="B2100"/>
      <c r="C2100"/>
      <c r="D2100"/>
      <c r="E2100"/>
      <c r="F2100"/>
      <c r="G2100"/>
      <c r="H2100"/>
      <c r="I2100"/>
      <c r="J2100"/>
      <c r="K2100"/>
      <c r="L2100"/>
    </row>
    <row r="2101" spans="1:12" ht="22.95" customHeight="1" x14ac:dyDescent="0.25">
      <c r="A2101"/>
      <c r="B2101"/>
      <c r="C2101"/>
      <c r="D2101"/>
      <c r="E2101"/>
      <c r="F2101"/>
      <c r="G2101"/>
      <c r="H2101"/>
      <c r="I2101"/>
      <c r="J2101"/>
      <c r="K2101"/>
      <c r="L2101"/>
    </row>
    <row r="2102" spans="1:12" ht="22.95" customHeight="1" x14ac:dyDescent="0.25">
      <c r="A2102"/>
      <c r="B2102"/>
      <c r="C2102"/>
      <c r="D2102"/>
      <c r="E2102"/>
      <c r="F2102"/>
      <c r="G2102"/>
      <c r="H2102"/>
      <c r="I2102"/>
      <c r="J2102"/>
      <c r="K2102"/>
      <c r="L2102"/>
    </row>
    <row r="2103" spans="1:12" ht="22.95" customHeight="1" x14ac:dyDescent="0.25">
      <c r="A2103"/>
      <c r="B2103"/>
      <c r="C2103"/>
      <c r="D2103"/>
      <c r="E2103"/>
      <c r="F2103"/>
      <c r="G2103"/>
      <c r="H2103"/>
      <c r="I2103"/>
      <c r="J2103"/>
      <c r="K2103"/>
      <c r="L2103"/>
    </row>
    <row r="2104" spans="1:12" ht="22.95" customHeight="1" x14ac:dyDescent="0.25">
      <c r="A2104"/>
      <c r="B2104"/>
      <c r="C2104"/>
      <c r="D2104"/>
      <c r="E2104"/>
      <c r="F2104"/>
      <c r="G2104"/>
      <c r="H2104"/>
      <c r="I2104"/>
      <c r="J2104"/>
      <c r="K2104"/>
      <c r="L2104"/>
    </row>
    <row r="2105" spans="1:12" ht="22.95" customHeight="1" x14ac:dyDescent="0.25">
      <c r="A2105"/>
      <c r="B2105"/>
      <c r="C2105"/>
      <c r="D2105"/>
      <c r="E2105"/>
      <c r="F2105"/>
      <c r="G2105"/>
      <c r="H2105"/>
      <c r="I2105"/>
      <c r="J2105"/>
      <c r="K2105"/>
      <c r="L2105"/>
    </row>
    <row r="2106" spans="1:12" ht="22.95" customHeight="1" x14ac:dyDescent="0.25">
      <c r="A2106"/>
      <c r="B2106"/>
      <c r="C2106"/>
      <c r="D2106"/>
      <c r="E2106"/>
      <c r="F2106"/>
      <c r="G2106"/>
      <c r="H2106"/>
      <c r="I2106"/>
      <c r="J2106"/>
      <c r="K2106"/>
      <c r="L2106"/>
    </row>
    <row r="2107" spans="1:12" ht="22.95" customHeight="1" x14ac:dyDescent="0.25">
      <c r="A2107"/>
      <c r="B2107"/>
      <c r="C2107"/>
      <c r="D2107"/>
      <c r="E2107"/>
      <c r="F2107"/>
      <c r="G2107"/>
      <c r="H2107"/>
      <c r="I2107"/>
      <c r="J2107"/>
      <c r="K2107"/>
      <c r="L2107"/>
    </row>
    <row r="2108" spans="1:12" ht="22.95" customHeight="1" x14ac:dyDescent="0.25">
      <c r="A2108"/>
      <c r="B2108"/>
      <c r="C2108"/>
      <c r="D2108"/>
      <c r="E2108"/>
      <c r="F2108"/>
      <c r="G2108"/>
      <c r="H2108"/>
      <c r="I2108"/>
      <c r="J2108"/>
      <c r="K2108"/>
      <c r="L2108"/>
    </row>
    <row r="2109" spans="1:12" ht="22.95" customHeight="1" x14ac:dyDescent="0.25">
      <c r="A2109"/>
      <c r="B2109"/>
      <c r="C2109"/>
      <c r="D2109"/>
      <c r="E2109"/>
      <c r="F2109"/>
      <c r="G2109"/>
      <c r="H2109"/>
      <c r="I2109"/>
      <c r="J2109"/>
      <c r="K2109"/>
      <c r="L2109"/>
    </row>
    <row r="2110" spans="1:12" ht="22.95" customHeight="1" x14ac:dyDescent="0.25">
      <c r="A2110"/>
      <c r="B2110"/>
      <c r="C2110"/>
      <c r="D2110"/>
      <c r="E2110"/>
      <c r="F2110"/>
      <c r="G2110"/>
      <c r="H2110"/>
      <c r="I2110"/>
      <c r="J2110"/>
      <c r="K2110"/>
      <c r="L2110"/>
    </row>
    <row r="2111" spans="1:12" ht="22.95" customHeight="1" x14ac:dyDescent="0.25">
      <c r="A2111"/>
      <c r="B2111"/>
      <c r="C2111"/>
      <c r="D2111"/>
      <c r="E2111"/>
      <c r="F2111"/>
      <c r="G2111"/>
      <c r="H2111"/>
      <c r="I2111"/>
      <c r="J2111"/>
      <c r="K2111"/>
      <c r="L2111"/>
    </row>
    <row r="2112" spans="1:12" ht="22.95" customHeight="1" x14ac:dyDescent="0.25">
      <c r="A2112"/>
      <c r="B2112"/>
      <c r="C2112"/>
      <c r="D2112"/>
      <c r="E2112"/>
      <c r="F2112"/>
      <c r="G2112"/>
      <c r="H2112"/>
      <c r="I2112"/>
      <c r="J2112"/>
      <c r="K2112"/>
      <c r="L2112"/>
    </row>
    <row r="2113" spans="1:12" ht="22.95" customHeight="1" x14ac:dyDescent="0.25">
      <c r="A2113"/>
      <c r="B2113"/>
      <c r="C2113"/>
      <c r="D2113"/>
      <c r="E2113"/>
      <c r="F2113"/>
      <c r="G2113"/>
      <c r="H2113"/>
      <c r="I2113"/>
      <c r="J2113"/>
      <c r="K2113"/>
      <c r="L2113"/>
    </row>
    <row r="2114" spans="1:12" ht="22.95" customHeight="1" x14ac:dyDescent="0.25">
      <c r="A2114"/>
      <c r="B2114"/>
      <c r="C2114"/>
      <c r="D2114"/>
      <c r="E2114"/>
      <c r="F2114"/>
      <c r="G2114"/>
      <c r="H2114"/>
      <c r="I2114"/>
      <c r="J2114"/>
      <c r="K2114"/>
      <c r="L2114"/>
    </row>
    <row r="2115" spans="1:12" ht="22.95" customHeight="1" x14ac:dyDescent="0.25">
      <c r="A2115"/>
      <c r="B2115"/>
      <c r="C2115"/>
      <c r="D2115"/>
      <c r="E2115"/>
      <c r="F2115"/>
      <c r="G2115"/>
      <c r="H2115"/>
      <c r="I2115"/>
      <c r="J2115"/>
      <c r="K2115"/>
      <c r="L2115"/>
    </row>
    <row r="2116" spans="1:12" ht="22.95" customHeight="1" x14ac:dyDescent="0.25">
      <c r="A2116"/>
      <c r="B2116"/>
      <c r="C2116"/>
      <c r="D2116"/>
      <c r="E2116"/>
      <c r="F2116"/>
      <c r="G2116"/>
      <c r="H2116"/>
      <c r="I2116"/>
      <c r="J2116"/>
      <c r="K2116"/>
      <c r="L2116"/>
    </row>
    <row r="2117" spans="1:12" ht="22.95" customHeight="1" x14ac:dyDescent="0.25">
      <c r="A2117"/>
      <c r="B2117"/>
      <c r="C2117"/>
      <c r="D2117"/>
      <c r="E2117"/>
      <c r="F2117"/>
      <c r="G2117"/>
      <c r="H2117"/>
      <c r="I2117"/>
      <c r="J2117"/>
      <c r="K2117"/>
      <c r="L2117"/>
    </row>
    <row r="2118" spans="1:12" ht="22.95" customHeight="1" x14ac:dyDescent="0.25">
      <c r="A2118"/>
      <c r="B2118"/>
      <c r="C2118"/>
      <c r="D2118"/>
      <c r="E2118"/>
      <c r="F2118"/>
      <c r="G2118"/>
      <c r="H2118"/>
      <c r="I2118"/>
      <c r="J2118"/>
      <c r="K2118"/>
      <c r="L2118"/>
    </row>
    <row r="2119" spans="1:12" ht="22.95" customHeight="1" x14ac:dyDescent="0.25">
      <c r="A2119"/>
      <c r="B2119"/>
      <c r="C2119"/>
      <c r="D2119"/>
      <c r="E2119"/>
      <c r="F2119"/>
      <c r="G2119"/>
      <c r="H2119"/>
      <c r="I2119"/>
      <c r="J2119"/>
      <c r="K2119"/>
      <c r="L2119"/>
    </row>
    <row r="2120" spans="1:12" ht="22.95" customHeight="1" x14ac:dyDescent="0.25">
      <c r="A2120"/>
      <c r="B2120"/>
      <c r="C2120"/>
      <c r="D2120"/>
      <c r="E2120"/>
      <c r="F2120"/>
      <c r="G2120"/>
      <c r="H2120"/>
      <c r="I2120"/>
      <c r="J2120"/>
      <c r="K2120"/>
      <c r="L2120"/>
    </row>
    <row r="2121" spans="1:12" ht="22.95" customHeight="1" x14ac:dyDescent="0.25">
      <c r="A2121"/>
      <c r="B2121"/>
      <c r="C2121"/>
      <c r="D2121"/>
      <c r="E2121"/>
      <c r="F2121"/>
      <c r="G2121"/>
      <c r="H2121"/>
      <c r="I2121"/>
      <c r="J2121"/>
      <c r="K2121"/>
      <c r="L2121"/>
    </row>
    <row r="2122" spans="1:12" ht="22.95" customHeight="1" x14ac:dyDescent="0.25">
      <c r="A2122"/>
      <c r="B2122"/>
      <c r="C2122"/>
      <c r="D2122"/>
      <c r="E2122"/>
      <c r="F2122"/>
      <c r="G2122"/>
      <c r="H2122"/>
      <c r="I2122"/>
      <c r="J2122"/>
      <c r="K2122"/>
      <c r="L2122"/>
    </row>
    <row r="2123" spans="1:12" ht="22.95" customHeight="1" x14ac:dyDescent="0.25">
      <c r="A2123"/>
      <c r="B2123"/>
      <c r="C2123"/>
      <c r="D2123"/>
      <c r="E2123"/>
      <c r="F2123"/>
      <c r="G2123"/>
      <c r="H2123"/>
      <c r="I2123"/>
      <c r="J2123"/>
      <c r="K2123"/>
      <c r="L2123"/>
    </row>
    <row r="2124" spans="1:12" ht="22.95" customHeight="1" x14ac:dyDescent="0.25">
      <c r="A2124"/>
      <c r="B2124"/>
      <c r="C2124"/>
      <c r="D2124"/>
      <c r="E2124"/>
      <c r="F2124"/>
      <c r="G2124"/>
      <c r="H2124"/>
      <c r="I2124"/>
      <c r="J2124"/>
      <c r="K2124"/>
      <c r="L2124"/>
    </row>
    <row r="2125" spans="1:12" ht="22.95" customHeight="1" x14ac:dyDescent="0.25">
      <c r="A2125"/>
      <c r="B2125"/>
      <c r="C2125"/>
      <c r="D2125"/>
      <c r="E2125"/>
      <c r="F2125"/>
      <c r="G2125"/>
      <c r="H2125"/>
      <c r="I2125"/>
      <c r="J2125"/>
      <c r="K2125"/>
      <c r="L2125"/>
    </row>
    <row r="2126" spans="1:12" ht="22.95" customHeight="1" x14ac:dyDescent="0.25">
      <c r="A2126"/>
      <c r="B2126"/>
      <c r="C2126"/>
      <c r="D2126"/>
      <c r="E2126"/>
      <c r="F2126"/>
      <c r="G2126"/>
      <c r="H2126"/>
      <c r="I2126"/>
      <c r="J2126"/>
      <c r="K2126"/>
      <c r="L2126"/>
    </row>
    <row r="2127" spans="1:12" ht="22.95" customHeight="1" x14ac:dyDescent="0.25">
      <c r="A2127"/>
      <c r="B2127"/>
      <c r="C2127"/>
      <c r="D2127"/>
      <c r="E2127"/>
      <c r="F2127"/>
      <c r="G2127"/>
      <c r="H2127"/>
      <c r="I2127"/>
      <c r="J2127"/>
      <c r="K2127"/>
      <c r="L2127"/>
    </row>
    <row r="2128" spans="1:12" ht="22.95" customHeight="1" x14ac:dyDescent="0.25">
      <c r="A2128"/>
      <c r="B2128"/>
      <c r="C2128"/>
      <c r="D2128"/>
      <c r="E2128"/>
      <c r="F2128"/>
      <c r="G2128"/>
      <c r="H2128"/>
      <c r="I2128"/>
      <c r="J2128"/>
      <c r="K2128"/>
      <c r="L2128"/>
    </row>
    <row r="2129" spans="1:12" ht="22.95" customHeight="1" x14ac:dyDescent="0.25">
      <c r="A2129"/>
      <c r="B2129"/>
      <c r="C2129"/>
      <c r="D2129"/>
      <c r="E2129"/>
      <c r="F2129"/>
      <c r="G2129"/>
      <c r="H2129"/>
      <c r="I2129"/>
      <c r="J2129"/>
      <c r="K2129"/>
      <c r="L2129"/>
    </row>
    <row r="2130" spans="1:12" ht="22.95" customHeight="1" x14ac:dyDescent="0.25">
      <c r="A2130"/>
      <c r="B2130"/>
      <c r="C2130"/>
      <c r="D2130"/>
      <c r="E2130"/>
      <c r="F2130"/>
      <c r="G2130"/>
      <c r="H2130"/>
      <c r="I2130"/>
      <c r="J2130"/>
      <c r="K2130"/>
      <c r="L2130"/>
    </row>
    <row r="2131" spans="1:12" ht="22.95" customHeight="1" x14ac:dyDescent="0.25">
      <c r="A2131"/>
      <c r="B2131"/>
      <c r="C2131"/>
      <c r="D2131"/>
      <c r="E2131"/>
      <c r="F2131"/>
      <c r="G2131"/>
      <c r="H2131"/>
      <c r="I2131"/>
      <c r="J2131"/>
      <c r="K2131"/>
      <c r="L2131"/>
    </row>
    <row r="2132" spans="1:12" ht="22.95" customHeight="1" x14ac:dyDescent="0.25">
      <c r="A2132"/>
      <c r="B2132"/>
      <c r="C2132"/>
      <c r="D2132"/>
      <c r="E2132"/>
      <c r="F2132"/>
      <c r="G2132"/>
      <c r="H2132"/>
      <c r="I2132"/>
      <c r="J2132"/>
      <c r="K2132"/>
      <c r="L2132"/>
    </row>
    <row r="2133" spans="1:12" ht="22.95" customHeight="1" x14ac:dyDescent="0.25">
      <c r="A2133"/>
      <c r="B2133"/>
      <c r="C2133"/>
      <c r="D2133"/>
      <c r="E2133"/>
      <c r="F2133"/>
      <c r="G2133"/>
      <c r="H2133"/>
      <c r="I2133"/>
      <c r="J2133"/>
      <c r="K2133"/>
      <c r="L2133"/>
    </row>
    <row r="2134" spans="1:12" ht="22.95" customHeight="1" x14ac:dyDescent="0.25">
      <c r="A2134"/>
      <c r="B2134"/>
      <c r="C2134"/>
      <c r="D2134"/>
      <c r="E2134"/>
      <c r="F2134"/>
      <c r="G2134"/>
      <c r="H2134"/>
      <c r="I2134"/>
      <c r="J2134"/>
      <c r="K2134"/>
      <c r="L2134"/>
    </row>
    <row r="2135" spans="1:12" ht="22.95" customHeight="1" x14ac:dyDescent="0.25">
      <c r="A2135"/>
      <c r="B2135"/>
      <c r="C2135"/>
      <c r="D2135"/>
      <c r="E2135"/>
      <c r="F2135"/>
      <c r="G2135"/>
      <c r="H2135"/>
      <c r="I2135"/>
      <c r="J2135"/>
      <c r="K2135"/>
      <c r="L2135"/>
    </row>
    <row r="2136" spans="1:12" ht="22.95" customHeight="1" x14ac:dyDescent="0.25">
      <c r="A2136"/>
      <c r="B2136"/>
      <c r="C2136"/>
      <c r="D2136"/>
      <c r="E2136"/>
      <c r="F2136"/>
      <c r="G2136"/>
      <c r="H2136"/>
      <c r="I2136"/>
      <c r="J2136"/>
      <c r="K2136"/>
      <c r="L2136"/>
    </row>
    <row r="2137" spans="1:12" ht="22.95" customHeight="1" x14ac:dyDescent="0.25">
      <c r="A2137"/>
      <c r="B2137"/>
      <c r="C2137"/>
      <c r="D2137"/>
      <c r="E2137"/>
      <c r="F2137"/>
      <c r="G2137"/>
      <c r="H2137"/>
      <c r="I2137"/>
      <c r="J2137"/>
      <c r="K2137"/>
      <c r="L2137"/>
    </row>
    <row r="2138" spans="1:12" ht="22.95" customHeight="1" x14ac:dyDescent="0.25">
      <c r="A2138"/>
      <c r="B2138"/>
      <c r="C2138"/>
      <c r="D2138"/>
      <c r="E2138"/>
      <c r="F2138"/>
      <c r="G2138"/>
      <c r="H2138"/>
      <c r="I2138"/>
      <c r="J2138"/>
      <c r="K2138"/>
      <c r="L2138"/>
    </row>
    <row r="2139" spans="1:12" ht="22.95" customHeight="1" x14ac:dyDescent="0.25">
      <c r="A2139"/>
      <c r="B2139"/>
      <c r="C2139"/>
      <c r="D2139"/>
      <c r="E2139"/>
      <c r="F2139"/>
      <c r="G2139"/>
      <c r="H2139"/>
      <c r="I2139"/>
      <c r="J2139"/>
      <c r="K2139"/>
      <c r="L2139"/>
    </row>
    <row r="2140" spans="1:12" ht="22.95" customHeight="1" x14ac:dyDescent="0.25">
      <c r="A2140"/>
      <c r="B2140"/>
      <c r="C2140"/>
      <c r="D2140"/>
      <c r="E2140"/>
      <c r="F2140"/>
      <c r="G2140"/>
      <c r="H2140"/>
      <c r="I2140"/>
      <c r="J2140"/>
      <c r="K2140"/>
      <c r="L2140"/>
    </row>
    <row r="2141" spans="1:12" ht="22.95" customHeight="1" x14ac:dyDescent="0.25">
      <c r="A2141"/>
      <c r="B2141"/>
      <c r="C2141"/>
      <c r="D2141"/>
      <c r="E2141"/>
      <c r="F2141"/>
      <c r="G2141"/>
      <c r="H2141"/>
      <c r="I2141"/>
      <c r="J2141"/>
      <c r="K2141"/>
      <c r="L2141"/>
    </row>
    <row r="2142" spans="1:12" ht="22.95" customHeight="1" x14ac:dyDescent="0.25">
      <c r="A2142"/>
      <c r="B2142"/>
      <c r="C2142"/>
      <c r="D2142"/>
      <c r="E2142"/>
      <c r="F2142"/>
      <c r="G2142"/>
      <c r="H2142"/>
      <c r="I2142"/>
      <c r="J2142"/>
      <c r="K2142"/>
      <c r="L2142"/>
    </row>
    <row r="2143" spans="1:12" ht="22.95" customHeight="1" x14ac:dyDescent="0.25">
      <c r="A2143"/>
      <c r="B2143"/>
      <c r="C2143"/>
      <c r="D2143"/>
      <c r="E2143"/>
      <c r="F2143"/>
      <c r="G2143"/>
      <c r="H2143"/>
      <c r="I2143"/>
      <c r="J2143"/>
      <c r="K2143"/>
      <c r="L2143"/>
    </row>
    <row r="2144" spans="1:12" ht="22.95" customHeight="1" x14ac:dyDescent="0.25">
      <c r="A2144"/>
      <c r="B2144"/>
      <c r="C2144"/>
      <c r="D2144"/>
      <c r="E2144"/>
      <c r="F2144"/>
      <c r="G2144"/>
      <c r="H2144"/>
      <c r="I2144"/>
      <c r="J2144"/>
      <c r="K2144"/>
      <c r="L2144"/>
    </row>
    <row r="2145" spans="1:12" ht="22.95" customHeight="1" x14ac:dyDescent="0.25">
      <c r="A2145"/>
      <c r="B2145"/>
      <c r="C2145"/>
      <c r="D2145"/>
      <c r="E2145"/>
      <c r="F2145"/>
      <c r="G2145"/>
      <c r="H2145"/>
      <c r="I2145"/>
      <c r="J2145"/>
      <c r="K2145"/>
      <c r="L2145"/>
    </row>
    <row r="2146" spans="1:12" ht="22.95" customHeight="1" x14ac:dyDescent="0.25">
      <c r="A2146"/>
      <c r="B2146"/>
      <c r="C2146"/>
      <c r="D2146"/>
      <c r="E2146"/>
      <c r="F2146"/>
      <c r="G2146"/>
      <c r="H2146"/>
      <c r="I2146"/>
      <c r="J2146"/>
      <c r="K2146"/>
      <c r="L2146"/>
    </row>
    <row r="2147" spans="1:12" ht="22.95" customHeight="1" x14ac:dyDescent="0.25">
      <c r="A2147"/>
      <c r="B2147"/>
      <c r="C2147"/>
      <c r="D2147"/>
      <c r="E2147"/>
      <c r="F2147"/>
      <c r="G2147"/>
      <c r="H2147"/>
      <c r="I2147"/>
      <c r="J2147"/>
      <c r="K2147"/>
      <c r="L2147"/>
    </row>
    <row r="2148" spans="1:12" ht="22.95" customHeight="1" x14ac:dyDescent="0.25">
      <c r="A2148"/>
      <c r="B2148"/>
      <c r="C2148"/>
      <c r="D2148"/>
      <c r="E2148"/>
      <c r="F2148"/>
      <c r="G2148"/>
      <c r="H2148"/>
      <c r="I2148"/>
      <c r="J2148"/>
      <c r="K2148"/>
      <c r="L2148"/>
    </row>
    <row r="2149" spans="1:12" ht="100.2" customHeight="1" x14ac:dyDescent="0.25">
      <c r="A2149"/>
      <c r="B2149"/>
      <c r="C2149"/>
      <c r="D2149"/>
      <c r="E2149"/>
      <c r="F2149"/>
      <c r="G2149"/>
      <c r="H2149"/>
      <c r="I2149"/>
      <c r="J2149"/>
      <c r="K2149"/>
      <c r="L2149"/>
    </row>
    <row r="2150" spans="1:12" ht="22.95" customHeight="1" x14ac:dyDescent="0.25">
      <c r="A2150"/>
      <c r="B2150"/>
      <c r="C2150"/>
      <c r="D2150"/>
      <c r="E2150"/>
      <c r="F2150"/>
      <c r="G2150"/>
      <c r="H2150"/>
      <c r="I2150"/>
      <c r="J2150"/>
      <c r="K2150"/>
      <c r="L2150"/>
    </row>
    <row r="2151" spans="1:12" ht="22.95" customHeight="1" x14ac:dyDescent="0.25">
      <c r="A2151"/>
      <c r="B2151"/>
      <c r="C2151"/>
      <c r="D2151"/>
      <c r="E2151"/>
      <c r="F2151"/>
      <c r="G2151"/>
      <c r="H2151"/>
      <c r="I2151"/>
      <c r="J2151"/>
      <c r="K2151"/>
      <c r="L2151"/>
    </row>
    <row r="2152" spans="1:12" ht="22.95" customHeight="1" x14ac:dyDescent="0.25">
      <c r="A2152"/>
      <c r="B2152"/>
      <c r="C2152"/>
      <c r="D2152"/>
      <c r="E2152"/>
      <c r="F2152"/>
      <c r="G2152"/>
      <c r="H2152"/>
      <c r="I2152"/>
      <c r="J2152"/>
      <c r="K2152"/>
      <c r="L2152"/>
    </row>
    <row r="2153" spans="1:12" ht="22.95" customHeight="1" x14ac:dyDescent="0.25">
      <c r="A2153"/>
      <c r="B2153"/>
      <c r="C2153"/>
      <c r="D2153"/>
      <c r="E2153"/>
      <c r="F2153"/>
      <c r="G2153"/>
      <c r="H2153"/>
      <c r="I2153"/>
      <c r="J2153"/>
      <c r="K2153"/>
      <c r="L2153"/>
    </row>
    <row r="2154" spans="1:12" ht="22.95" customHeight="1" x14ac:dyDescent="0.25">
      <c r="A2154"/>
      <c r="B2154"/>
      <c r="C2154"/>
      <c r="D2154"/>
      <c r="E2154"/>
      <c r="F2154"/>
      <c r="G2154"/>
      <c r="H2154"/>
      <c r="I2154"/>
      <c r="J2154"/>
      <c r="K2154"/>
      <c r="L2154"/>
    </row>
    <row r="2155" spans="1:12" ht="22.95" customHeight="1" x14ac:dyDescent="0.25">
      <c r="A2155"/>
      <c r="B2155"/>
      <c r="C2155"/>
      <c r="D2155"/>
      <c r="E2155"/>
      <c r="F2155"/>
      <c r="G2155"/>
      <c r="H2155"/>
      <c r="I2155"/>
      <c r="J2155"/>
      <c r="K2155"/>
      <c r="L2155"/>
    </row>
    <row r="2156" spans="1:12" ht="22.95" customHeight="1" x14ac:dyDescent="0.25">
      <c r="A2156"/>
      <c r="B2156"/>
      <c r="C2156"/>
      <c r="D2156"/>
      <c r="E2156"/>
      <c r="F2156"/>
      <c r="G2156"/>
      <c r="H2156"/>
      <c r="I2156"/>
      <c r="J2156"/>
      <c r="K2156"/>
      <c r="L2156"/>
    </row>
    <row r="2157" spans="1:12" ht="22.95" customHeight="1" x14ac:dyDescent="0.25">
      <c r="A2157"/>
      <c r="B2157"/>
      <c r="C2157"/>
      <c r="D2157"/>
      <c r="E2157"/>
      <c r="F2157"/>
      <c r="G2157"/>
      <c r="H2157"/>
      <c r="I2157"/>
      <c r="J2157"/>
      <c r="K2157"/>
      <c r="L2157"/>
    </row>
    <row r="2158" spans="1:12" ht="22.95" customHeight="1" x14ac:dyDescent="0.25">
      <c r="A2158"/>
      <c r="B2158"/>
      <c r="C2158"/>
      <c r="D2158"/>
      <c r="E2158"/>
      <c r="F2158"/>
      <c r="G2158"/>
      <c r="H2158"/>
      <c r="I2158"/>
      <c r="J2158"/>
      <c r="K2158"/>
      <c r="L2158"/>
    </row>
    <row r="2159" spans="1:12" ht="22.95" customHeight="1" x14ac:dyDescent="0.25">
      <c r="A2159"/>
      <c r="B2159"/>
      <c r="C2159"/>
      <c r="D2159"/>
      <c r="E2159"/>
      <c r="F2159"/>
      <c r="G2159"/>
      <c r="H2159"/>
      <c r="I2159"/>
      <c r="J2159"/>
      <c r="K2159"/>
      <c r="L2159"/>
    </row>
    <row r="2160" spans="1:12" ht="22.95" customHeight="1" x14ac:dyDescent="0.25">
      <c r="A2160"/>
      <c r="B2160"/>
      <c r="C2160"/>
      <c r="D2160"/>
      <c r="E2160"/>
      <c r="F2160"/>
      <c r="G2160"/>
      <c r="H2160"/>
      <c r="I2160"/>
      <c r="J2160"/>
      <c r="K2160"/>
      <c r="L2160"/>
    </row>
    <row r="2161" spans="1:12" ht="22.95" customHeight="1" x14ac:dyDescent="0.25">
      <c r="A2161"/>
      <c r="B2161"/>
      <c r="C2161"/>
      <c r="D2161"/>
      <c r="E2161"/>
      <c r="F2161"/>
      <c r="G2161"/>
      <c r="H2161"/>
      <c r="I2161"/>
      <c r="J2161"/>
      <c r="K2161"/>
      <c r="L2161"/>
    </row>
    <row r="2162" spans="1:12" ht="22.95" customHeight="1" x14ac:dyDescent="0.25">
      <c r="A2162"/>
      <c r="B2162"/>
      <c r="C2162"/>
      <c r="D2162"/>
      <c r="E2162"/>
      <c r="F2162"/>
      <c r="G2162"/>
      <c r="H2162"/>
      <c r="I2162"/>
      <c r="J2162"/>
      <c r="K2162"/>
      <c r="L2162"/>
    </row>
    <row r="2163" spans="1:12" ht="22.95" customHeight="1" x14ac:dyDescent="0.25">
      <c r="A2163"/>
      <c r="B2163"/>
      <c r="C2163"/>
      <c r="D2163"/>
      <c r="E2163"/>
      <c r="F2163"/>
      <c r="G2163"/>
      <c r="H2163"/>
      <c r="I2163"/>
      <c r="J2163"/>
      <c r="K2163"/>
      <c r="L2163"/>
    </row>
    <row r="2164" spans="1:12" ht="22.95" customHeight="1" x14ac:dyDescent="0.25">
      <c r="A2164"/>
      <c r="B2164"/>
      <c r="C2164"/>
      <c r="D2164"/>
      <c r="E2164"/>
      <c r="F2164"/>
      <c r="G2164"/>
      <c r="H2164"/>
      <c r="I2164"/>
      <c r="J2164"/>
      <c r="K2164"/>
      <c r="L2164"/>
    </row>
    <row r="2165" spans="1:12" ht="22.95" customHeight="1" x14ac:dyDescent="0.25">
      <c r="A2165"/>
      <c r="B2165"/>
      <c r="C2165"/>
      <c r="D2165"/>
      <c r="E2165"/>
      <c r="F2165"/>
      <c r="G2165"/>
      <c r="H2165"/>
      <c r="I2165"/>
      <c r="J2165"/>
      <c r="K2165"/>
      <c r="L2165"/>
    </row>
    <row r="2166" spans="1:12" ht="22.95" customHeight="1" x14ac:dyDescent="0.25">
      <c r="A2166"/>
      <c r="B2166"/>
      <c r="C2166"/>
      <c r="D2166"/>
      <c r="E2166"/>
      <c r="F2166"/>
      <c r="G2166"/>
      <c r="H2166"/>
      <c r="I2166"/>
      <c r="J2166"/>
      <c r="K2166"/>
      <c r="L2166"/>
    </row>
    <row r="2167" spans="1:12" ht="22.95" customHeight="1" x14ac:dyDescent="0.25">
      <c r="A2167"/>
      <c r="B2167"/>
      <c r="C2167"/>
      <c r="D2167"/>
      <c r="E2167"/>
      <c r="F2167"/>
      <c r="G2167"/>
      <c r="H2167"/>
      <c r="I2167"/>
      <c r="J2167"/>
      <c r="K2167"/>
      <c r="L2167"/>
    </row>
    <row r="2168" spans="1:12" ht="22.95" customHeight="1" x14ac:dyDescent="0.25">
      <c r="A2168"/>
      <c r="B2168"/>
      <c r="C2168"/>
      <c r="D2168"/>
      <c r="E2168"/>
      <c r="F2168"/>
      <c r="G2168"/>
      <c r="H2168"/>
      <c r="I2168"/>
      <c r="J2168"/>
      <c r="K2168"/>
      <c r="L2168"/>
    </row>
    <row r="2169" spans="1:12" ht="22.95" customHeight="1" x14ac:dyDescent="0.25">
      <c r="A2169"/>
      <c r="B2169"/>
      <c r="C2169"/>
      <c r="D2169"/>
      <c r="E2169"/>
      <c r="F2169"/>
      <c r="G2169"/>
      <c r="H2169"/>
      <c r="I2169"/>
      <c r="J2169"/>
      <c r="K2169"/>
      <c r="L2169"/>
    </row>
    <row r="2170" spans="1:12" ht="22.95" customHeight="1" x14ac:dyDescent="0.25">
      <c r="A2170"/>
      <c r="B2170"/>
      <c r="C2170"/>
      <c r="D2170"/>
      <c r="E2170"/>
      <c r="F2170"/>
      <c r="G2170"/>
      <c r="H2170"/>
      <c r="I2170"/>
      <c r="J2170"/>
      <c r="K2170"/>
      <c r="L2170"/>
    </row>
    <row r="2171" spans="1:12" ht="22.95" customHeight="1" x14ac:dyDescent="0.25">
      <c r="A2171"/>
      <c r="B2171"/>
      <c r="C2171"/>
      <c r="D2171"/>
      <c r="E2171"/>
      <c r="F2171"/>
      <c r="G2171"/>
      <c r="H2171"/>
      <c r="I2171"/>
      <c r="J2171"/>
      <c r="K2171"/>
      <c r="L2171"/>
    </row>
    <row r="2172" spans="1:12" ht="22.95" customHeight="1" x14ac:dyDescent="0.25">
      <c r="A2172"/>
      <c r="B2172"/>
      <c r="C2172"/>
      <c r="D2172"/>
      <c r="E2172"/>
      <c r="F2172"/>
      <c r="G2172"/>
      <c r="H2172"/>
      <c r="I2172"/>
      <c r="J2172"/>
      <c r="K2172"/>
      <c r="L2172"/>
    </row>
    <row r="2173" spans="1:12" ht="22.95" customHeight="1" x14ac:dyDescent="0.25">
      <c r="A2173"/>
      <c r="B2173"/>
      <c r="C2173"/>
      <c r="D2173"/>
      <c r="E2173"/>
      <c r="F2173"/>
      <c r="G2173"/>
      <c r="H2173"/>
      <c r="I2173"/>
      <c r="J2173"/>
      <c r="K2173"/>
      <c r="L2173"/>
    </row>
    <row r="2174" spans="1:12" ht="22.95" customHeight="1" x14ac:dyDescent="0.25">
      <c r="A2174"/>
      <c r="B2174"/>
      <c r="C2174"/>
      <c r="D2174"/>
      <c r="E2174"/>
      <c r="F2174"/>
      <c r="G2174"/>
      <c r="H2174"/>
      <c r="I2174"/>
      <c r="J2174"/>
      <c r="K2174"/>
      <c r="L2174"/>
    </row>
    <row r="2175" spans="1:12" ht="22.95" customHeight="1" x14ac:dyDescent="0.25">
      <c r="A2175"/>
      <c r="B2175"/>
      <c r="C2175"/>
      <c r="D2175"/>
      <c r="E2175"/>
      <c r="F2175"/>
      <c r="G2175"/>
      <c r="H2175"/>
      <c r="I2175"/>
      <c r="J2175"/>
      <c r="K2175"/>
      <c r="L2175"/>
    </row>
    <row r="2176" spans="1:12" ht="22.95" customHeight="1" x14ac:dyDescent="0.25">
      <c r="A2176"/>
      <c r="B2176"/>
      <c r="C2176"/>
      <c r="D2176"/>
      <c r="E2176"/>
      <c r="F2176"/>
      <c r="G2176"/>
      <c r="H2176"/>
      <c r="I2176"/>
      <c r="J2176"/>
      <c r="K2176"/>
      <c r="L2176"/>
    </row>
    <row r="2177" spans="1:12" ht="22.95" customHeight="1" x14ac:dyDescent="0.25">
      <c r="A2177"/>
      <c r="B2177"/>
      <c r="C2177"/>
      <c r="D2177"/>
      <c r="E2177"/>
      <c r="F2177"/>
      <c r="G2177"/>
      <c r="H2177"/>
      <c r="I2177"/>
      <c r="J2177"/>
      <c r="K2177"/>
      <c r="L2177"/>
    </row>
    <row r="2178" spans="1:12" ht="22.95" customHeight="1" x14ac:dyDescent="0.25">
      <c r="A2178"/>
      <c r="B2178"/>
      <c r="C2178"/>
      <c r="D2178"/>
      <c r="E2178"/>
      <c r="F2178"/>
      <c r="G2178"/>
      <c r="H2178"/>
      <c r="I2178"/>
      <c r="J2178"/>
      <c r="K2178"/>
      <c r="L2178"/>
    </row>
    <row r="2179" spans="1:12" ht="22.95" customHeight="1" x14ac:dyDescent="0.25">
      <c r="A2179"/>
      <c r="B2179"/>
      <c r="C2179"/>
      <c r="D2179"/>
      <c r="E2179"/>
      <c r="F2179"/>
      <c r="G2179"/>
      <c r="H2179"/>
      <c r="I2179"/>
      <c r="J2179"/>
      <c r="K2179"/>
      <c r="L2179"/>
    </row>
    <row r="2180" spans="1:12" ht="22.95" customHeight="1" x14ac:dyDescent="0.25">
      <c r="A2180"/>
      <c r="B2180"/>
      <c r="C2180"/>
      <c r="D2180"/>
      <c r="E2180"/>
      <c r="F2180"/>
      <c r="G2180"/>
      <c r="H2180"/>
      <c r="I2180"/>
      <c r="J2180"/>
      <c r="K2180"/>
      <c r="L2180"/>
    </row>
    <row r="2181" spans="1:12" ht="22.95" customHeight="1" x14ac:dyDescent="0.25">
      <c r="A2181"/>
      <c r="B2181"/>
      <c r="C2181"/>
      <c r="D2181"/>
      <c r="E2181"/>
      <c r="F2181"/>
      <c r="G2181"/>
      <c r="H2181"/>
      <c r="I2181"/>
      <c r="J2181"/>
      <c r="K2181"/>
      <c r="L2181"/>
    </row>
    <row r="2182" spans="1:12" ht="22.95" customHeight="1" x14ac:dyDescent="0.25">
      <c r="A2182"/>
      <c r="B2182"/>
      <c r="C2182"/>
      <c r="D2182"/>
      <c r="E2182"/>
      <c r="F2182"/>
      <c r="G2182"/>
      <c r="H2182"/>
      <c r="I2182"/>
      <c r="J2182"/>
      <c r="K2182"/>
      <c r="L2182"/>
    </row>
    <row r="2183" spans="1:12" ht="22.95" customHeight="1" x14ac:dyDescent="0.25">
      <c r="A2183"/>
      <c r="B2183"/>
      <c r="C2183"/>
      <c r="D2183"/>
      <c r="E2183"/>
      <c r="F2183"/>
      <c r="G2183"/>
      <c r="H2183"/>
      <c r="I2183"/>
      <c r="J2183"/>
      <c r="K2183"/>
      <c r="L2183"/>
    </row>
    <row r="2184" spans="1:12" ht="22.95" customHeight="1" x14ac:dyDescent="0.25">
      <c r="A2184"/>
      <c r="B2184"/>
      <c r="C2184"/>
      <c r="D2184"/>
      <c r="E2184"/>
      <c r="F2184"/>
      <c r="G2184"/>
      <c r="H2184"/>
      <c r="I2184"/>
      <c r="J2184"/>
      <c r="K2184"/>
      <c r="L2184"/>
    </row>
    <row r="2185" spans="1:12" ht="22.95" customHeight="1" x14ac:dyDescent="0.25">
      <c r="A2185"/>
      <c r="B2185"/>
      <c r="C2185"/>
      <c r="D2185"/>
      <c r="E2185"/>
      <c r="F2185"/>
      <c r="G2185"/>
      <c r="H2185"/>
      <c r="I2185"/>
      <c r="J2185"/>
      <c r="K2185"/>
      <c r="L2185"/>
    </row>
    <row r="2186" spans="1:12" ht="22.95" customHeight="1" x14ac:dyDescent="0.25">
      <c r="A2186"/>
      <c r="B2186"/>
      <c r="C2186"/>
      <c r="D2186"/>
      <c r="E2186"/>
      <c r="F2186"/>
      <c r="G2186"/>
      <c r="H2186"/>
      <c r="I2186"/>
      <c r="J2186"/>
      <c r="K2186"/>
      <c r="L2186"/>
    </row>
    <row r="2187" spans="1:12" ht="22.95" customHeight="1" x14ac:dyDescent="0.25">
      <c r="A2187"/>
      <c r="B2187"/>
      <c r="C2187"/>
      <c r="D2187"/>
      <c r="E2187"/>
      <c r="F2187"/>
      <c r="G2187"/>
      <c r="H2187"/>
      <c r="I2187"/>
      <c r="J2187"/>
      <c r="K2187"/>
      <c r="L2187"/>
    </row>
    <row r="2188" spans="1:12" ht="22.95" customHeight="1" x14ac:dyDescent="0.25">
      <c r="A2188"/>
      <c r="B2188"/>
      <c r="C2188"/>
      <c r="D2188"/>
      <c r="E2188"/>
      <c r="F2188"/>
      <c r="G2188"/>
      <c r="H2188"/>
      <c r="I2188"/>
      <c r="J2188"/>
      <c r="K2188"/>
      <c r="L2188"/>
    </row>
    <row r="2189" spans="1:12" ht="22.95" customHeight="1" x14ac:dyDescent="0.25">
      <c r="A2189"/>
      <c r="B2189"/>
      <c r="C2189"/>
      <c r="D2189"/>
      <c r="E2189"/>
      <c r="F2189"/>
      <c r="G2189"/>
      <c r="H2189"/>
      <c r="I2189"/>
      <c r="J2189"/>
      <c r="K2189"/>
      <c r="L2189"/>
    </row>
    <row r="2190" spans="1:12" ht="22.95" customHeight="1" x14ac:dyDescent="0.25">
      <c r="A2190"/>
      <c r="B2190"/>
      <c r="C2190"/>
      <c r="D2190"/>
      <c r="E2190"/>
      <c r="F2190"/>
      <c r="G2190"/>
      <c r="H2190"/>
      <c r="I2190"/>
      <c r="J2190"/>
      <c r="K2190"/>
      <c r="L2190"/>
    </row>
    <row r="2191" spans="1:12" ht="22.95" customHeight="1" x14ac:dyDescent="0.25">
      <c r="A2191"/>
      <c r="B2191"/>
      <c r="C2191"/>
      <c r="D2191"/>
      <c r="E2191"/>
      <c r="F2191"/>
      <c r="G2191"/>
      <c r="H2191"/>
      <c r="I2191"/>
      <c r="J2191"/>
      <c r="K2191"/>
      <c r="L2191"/>
    </row>
    <row r="2192" spans="1:12" ht="22.95" customHeight="1" x14ac:dyDescent="0.25">
      <c r="A2192"/>
      <c r="B2192"/>
      <c r="C2192"/>
      <c r="D2192"/>
      <c r="E2192"/>
      <c r="F2192"/>
      <c r="G2192"/>
      <c r="H2192"/>
      <c r="I2192"/>
      <c r="J2192"/>
      <c r="K2192"/>
      <c r="L2192"/>
    </row>
    <row r="2193" spans="1:12" ht="22.95" customHeight="1" x14ac:dyDescent="0.25">
      <c r="A2193"/>
      <c r="B2193"/>
      <c r="C2193"/>
      <c r="D2193"/>
      <c r="E2193"/>
      <c r="F2193"/>
      <c r="G2193"/>
      <c r="H2193"/>
      <c r="I2193"/>
      <c r="J2193"/>
      <c r="K2193"/>
      <c r="L2193"/>
    </row>
    <row r="2194" spans="1:12" ht="22.95" customHeight="1" x14ac:dyDescent="0.25">
      <c r="A2194"/>
      <c r="B2194"/>
      <c r="C2194"/>
      <c r="D2194"/>
      <c r="E2194"/>
      <c r="F2194"/>
      <c r="G2194"/>
      <c r="H2194"/>
      <c r="I2194"/>
      <c r="J2194"/>
      <c r="K2194"/>
      <c r="L2194"/>
    </row>
    <row r="2195" spans="1:12" ht="22.95" customHeight="1" x14ac:dyDescent="0.25">
      <c r="A2195"/>
      <c r="B2195"/>
      <c r="C2195"/>
      <c r="D2195"/>
      <c r="E2195"/>
      <c r="F2195"/>
      <c r="G2195"/>
      <c r="H2195"/>
      <c r="I2195"/>
      <c r="J2195"/>
      <c r="K2195"/>
      <c r="L2195"/>
    </row>
    <row r="2196" spans="1:12" ht="22.95" customHeight="1" x14ac:dyDescent="0.25">
      <c r="A2196"/>
      <c r="B2196"/>
      <c r="C2196"/>
      <c r="D2196"/>
      <c r="E2196"/>
      <c r="F2196"/>
      <c r="G2196"/>
      <c r="H2196"/>
      <c r="I2196"/>
      <c r="J2196"/>
      <c r="K2196"/>
      <c r="L2196"/>
    </row>
    <row r="2197" spans="1:12" ht="22.95" customHeight="1" x14ac:dyDescent="0.25">
      <c r="A2197"/>
      <c r="B2197"/>
      <c r="C2197"/>
      <c r="D2197"/>
      <c r="E2197"/>
      <c r="F2197"/>
      <c r="G2197"/>
      <c r="H2197"/>
      <c r="I2197"/>
      <c r="J2197"/>
      <c r="K2197"/>
      <c r="L2197"/>
    </row>
    <row r="2198" spans="1:12" ht="22.95" customHeight="1" x14ac:dyDescent="0.25">
      <c r="A2198"/>
      <c r="B2198"/>
      <c r="C2198"/>
      <c r="D2198"/>
      <c r="E2198"/>
      <c r="F2198"/>
      <c r="G2198"/>
      <c r="H2198"/>
      <c r="I2198"/>
      <c r="J2198"/>
      <c r="K2198"/>
      <c r="L2198"/>
    </row>
    <row r="2199" spans="1:12" ht="22.95" customHeight="1" x14ac:dyDescent="0.25">
      <c r="A2199"/>
      <c r="B2199"/>
      <c r="C2199"/>
      <c r="D2199"/>
      <c r="E2199"/>
      <c r="F2199"/>
      <c r="G2199"/>
      <c r="H2199"/>
      <c r="I2199"/>
      <c r="J2199"/>
      <c r="K2199"/>
      <c r="L2199"/>
    </row>
    <row r="2200" spans="1:12" ht="22.95" customHeight="1" x14ac:dyDescent="0.25">
      <c r="A2200"/>
      <c r="B2200"/>
      <c r="C2200"/>
      <c r="D2200"/>
      <c r="E2200"/>
      <c r="F2200"/>
      <c r="G2200"/>
      <c r="H2200"/>
      <c r="I2200"/>
      <c r="J2200"/>
      <c r="K2200"/>
      <c r="L2200"/>
    </row>
    <row r="2201" spans="1:12" ht="22.95" customHeight="1" x14ac:dyDescent="0.25">
      <c r="A2201"/>
      <c r="B2201"/>
      <c r="C2201"/>
      <c r="D2201"/>
      <c r="E2201"/>
      <c r="F2201"/>
      <c r="G2201"/>
      <c r="H2201"/>
      <c r="I2201"/>
      <c r="J2201"/>
      <c r="K2201"/>
      <c r="L2201"/>
    </row>
    <row r="2202" spans="1:12" ht="22.95" customHeight="1" x14ac:dyDescent="0.25">
      <c r="A2202"/>
      <c r="B2202"/>
      <c r="C2202"/>
      <c r="D2202"/>
      <c r="E2202"/>
      <c r="F2202"/>
      <c r="G2202"/>
      <c r="H2202"/>
      <c r="I2202"/>
      <c r="J2202"/>
      <c r="K2202"/>
      <c r="L2202"/>
    </row>
    <row r="2203" spans="1:12" ht="22.95" customHeight="1" x14ac:dyDescent="0.25">
      <c r="A2203"/>
      <c r="B2203"/>
      <c r="C2203"/>
      <c r="D2203"/>
      <c r="E2203"/>
      <c r="F2203"/>
      <c r="G2203"/>
      <c r="H2203"/>
      <c r="I2203"/>
      <c r="J2203"/>
      <c r="K2203"/>
      <c r="L2203"/>
    </row>
    <row r="2204" spans="1:12" ht="22.95" customHeight="1" x14ac:dyDescent="0.25">
      <c r="A2204"/>
      <c r="B2204"/>
      <c r="C2204"/>
      <c r="D2204"/>
      <c r="E2204"/>
      <c r="F2204"/>
      <c r="G2204"/>
      <c r="H2204"/>
      <c r="I2204"/>
      <c r="J2204"/>
      <c r="K2204"/>
      <c r="L2204"/>
    </row>
    <row r="2205" spans="1:12" ht="22.95" customHeight="1" x14ac:dyDescent="0.25">
      <c r="A2205"/>
      <c r="B2205"/>
      <c r="C2205"/>
      <c r="D2205"/>
      <c r="E2205"/>
      <c r="F2205"/>
      <c r="G2205"/>
      <c r="H2205"/>
      <c r="I2205"/>
      <c r="J2205"/>
      <c r="K2205"/>
      <c r="L2205"/>
    </row>
    <row r="2206" spans="1:12" ht="22.95" customHeight="1" x14ac:dyDescent="0.25">
      <c r="A2206"/>
      <c r="B2206"/>
      <c r="C2206"/>
      <c r="D2206"/>
      <c r="E2206"/>
      <c r="F2206"/>
      <c r="G2206"/>
      <c r="H2206"/>
      <c r="I2206"/>
      <c r="J2206"/>
      <c r="K2206"/>
      <c r="L2206"/>
    </row>
    <row r="2207" spans="1:12" ht="22.95" customHeight="1" x14ac:dyDescent="0.25">
      <c r="A2207"/>
      <c r="B2207"/>
      <c r="C2207"/>
      <c r="D2207"/>
      <c r="E2207"/>
      <c r="F2207"/>
      <c r="G2207"/>
      <c r="H2207"/>
      <c r="I2207"/>
      <c r="J2207"/>
      <c r="K2207"/>
      <c r="L2207"/>
    </row>
    <row r="2208" spans="1:12" ht="22.95" customHeight="1" x14ac:dyDescent="0.25">
      <c r="A2208"/>
      <c r="B2208"/>
      <c r="C2208"/>
      <c r="D2208"/>
      <c r="E2208"/>
      <c r="F2208"/>
      <c r="G2208"/>
      <c r="H2208"/>
      <c r="I2208"/>
      <c r="J2208"/>
      <c r="K2208"/>
      <c r="L2208"/>
    </row>
    <row r="2209" spans="1:12" ht="22.95" customHeight="1" x14ac:dyDescent="0.25">
      <c r="A2209"/>
      <c r="B2209"/>
      <c r="C2209"/>
      <c r="D2209"/>
      <c r="E2209"/>
      <c r="F2209"/>
      <c r="G2209"/>
      <c r="H2209"/>
      <c r="I2209"/>
      <c r="J2209"/>
      <c r="K2209"/>
      <c r="L2209"/>
    </row>
    <row r="2210" spans="1:12" ht="22.95" customHeight="1" x14ac:dyDescent="0.25">
      <c r="A2210"/>
      <c r="B2210"/>
      <c r="C2210"/>
      <c r="D2210"/>
      <c r="E2210"/>
      <c r="F2210"/>
      <c r="G2210"/>
      <c r="H2210"/>
      <c r="I2210"/>
      <c r="J2210"/>
      <c r="K2210"/>
      <c r="L2210"/>
    </row>
    <row r="2211" spans="1:12" ht="22.95" customHeight="1" x14ac:dyDescent="0.25">
      <c r="A2211"/>
      <c r="B2211"/>
      <c r="C2211"/>
      <c r="D2211"/>
      <c r="E2211"/>
      <c r="F2211"/>
      <c r="G2211"/>
      <c r="H2211"/>
      <c r="I2211"/>
      <c r="J2211"/>
      <c r="K2211"/>
      <c r="L2211"/>
    </row>
    <row r="2212" spans="1:12" ht="22.95" customHeight="1" x14ac:dyDescent="0.25">
      <c r="A2212"/>
      <c r="B2212"/>
      <c r="C2212"/>
      <c r="D2212"/>
      <c r="E2212"/>
      <c r="F2212"/>
      <c r="G2212"/>
      <c r="H2212"/>
      <c r="I2212"/>
      <c r="J2212"/>
      <c r="K2212"/>
      <c r="L2212"/>
    </row>
    <row r="2213" spans="1:12" ht="22.95" customHeight="1" x14ac:dyDescent="0.25">
      <c r="A2213"/>
      <c r="B2213"/>
      <c r="C2213"/>
      <c r="D2213"/>
      <c r="E2213"/>
      <c r="F2213"/>
      <c r="G2213"/>
      <c r="H2213"/>
      <c r="I2213"/>
      <c r="J2213"/>
      <c r="K2213"/>
      <c r="L2213"/>
    </row>
    <row r="2214" spans="1:12" ht="22.95" customHeight="1" x14ac:dyDescent="0.25">
      <c r="A2214"/>
      <c r="B2214"/>
      <c r="C2214"/>
      <c r="D2214"/>
      <c r="E2214"/>
      <c r="F2214"/>
      <c r="G2214"/>
      <c r="H2214"/>
      <c r="I2214"/>
      <c r="J2214"/>
      <c r="K2214"/>
      <c r="L2214"/>
    </row>
    <row r="2215" spans="1:12" ht="57.6" customHeight="1" x14ac:dyDescent="0.25">
      <c r="A2215"/>
      <c r="B2215"/>
      <c r="C2215"/>
      <c r="D2215"/>
      <c r="E2215"/>
      <c r="F2215"/>
      <c r="G2215"/>
      <c r="H2215"/>
      <c r="I2215"/>
      <c r="J2215"/>
      <c r="K2215"/>
      <c r="L2215"/>
    </row>
    <row r="2216" spans="1:12" ht="22.95" customHeight="1" x14ac:dyDescent="0.25">
      <c r="A2216"/>
      <c r="B2216"/>
      <c r="C2216"/>
      <c r="D2216"/>
      <c r="E2216"/>
      <c r="F2216"/>
      <c r="G2216"/>
      <c r="H2216"/>
      <c r="I2216"/>
      <c r="J2216"/>
      <c r="K2216"/>
      <c r="L2216"/>
    </row>
    <row r="2217" spans="1:12" ht="22.95" customHeight="1" x14ac:dyDescent="0.25">
      <c r="A2217"/>
      <c r="B2217"/>
      <c r="C2217"/>
      <c r="D2217"/>
      <c r="E2217"/>
      <c r="F2217"/>
      <c r="G2217"/>
      <c r="H2217"/>
      <c r="I2217"/>
      <c r="J2217"/>
      <c r="K2217"/>
      <c r="L2217"/>
    </row>
    <row r="2218" spans="1:12" ht="22.95" customHeight="1" x14ac:dyDescent="0.25">
      <c r="A2218"/>
      <c r="B2218"/>
      <c r="C2218"/>
      <c r="D2218"/>
      <c r="E2218"/>
      <c r="F2218"/>
      <c r="G2218"/>
      <c r="H2218"/>
      <c r="I2218"/>
      <c r="J2218"/>
      <c r="K2218"/>
      <c r="L2218"/>
    </row>
    <row r="2219" spans="1:12" ht="22.95" customHeight="1" x14ac:dyDescent="0.25">
      <c r="A2219"/>
      <c r="B2219"/>
      <c r="C2219"/>
      <c r="D2219"/>
      <c r="E2219"/>
      <c r="F2219"/>
      <c r="G2219"/>
      <c r="H2219"/>
      <c r="I2219"/>
      <c r="J2219"/>
      <c r="K2219"/>
      <c r="L2219"/>
    </row>
    <row r="2220" spans="1:12" ht="22.95" customHeight="1" x14ac:dyDescent="0.25">
      <c r="A2220"/>
      <c r="B2220"/>
      <c r="C2220"/>
      <c r="D2220"/>
      <c r="E2220"/>
      <c r="F2220"/>
      <c r="G2220"/>
      <c r="H2220"/>
      <c r="I2220"/>
      <c r="J2220"/>
      <c r="K2220"/>
      <c r="L2220"/>
    </row>
    <row r="2221" spans="1:12" ht="22.95" customHeight="1" x14ac:dyDescent="0.25">
      <c r="A2221"/>
      <c r="B2221"/>
      <c r="C2221"/>
      <c r="D2221"/>
      <c r="E2221"/>
      <c r="F2221"/>
      <c r="G2221"/>
      <c r="H2221"/>
      <c r="I2221"/>
      <c r="J2221"/>
      <c r="K2221"/>
      <c r="L2221"/>
    </row>
    <row r="2222" spans="1:12" ht="22.95" customHeight="1" x14ac:dyDescent="0.25">
      <c r="A2222"/>
      <c r="B2222"/>
      <c r="C2222"/>
      <c r="D2222"/>
      <c r="E2222"/>
      <c r="F2222"/>
      <c r="G2222"/>
      <c r="H2222"/>
      <c r="I2222"/>
      <c r="J2222"/>
      <c r="K2222"/>
      <c r="L2222"/>
    </row>
    <row r="2223" spans="1:12" ht="22.95" customHeight="1" x14ac:dyDescent="0.25">
      <c r="A2223"/>
      <c r="B2223"/>
      <c r="C2223"/>
      <c r="D2223"/>
      <c r="E2223"/>
      <c r="F2223"/>
      <c r="G2223"/>
      <c r="H2223"/>
      <c r="I2223"/>
      <c r="J2223"/>
      <c r="K2223"/>
      <c r="L2223"/>
    </row>
    <row r="2224" spans="1:12" ht="22.95" customHeight="1" x14ac:dyDescent="0.25">
      <c r="A2224"/>
      <c r="B2224"/>
      <c r="C2224"/>
      <c r="D2224"/>
      <c r="E2224"/>
      <c r="F2224"/>
      <c r="G2224"/>
      <c r="H2224"/>
      <c r="I2224"/>
      <c r="J2224"/>
      <c r="K2224"/>
      <c r="L2224"/>
    </row>
    <row r="2225" spans="1:12" ht="22.95" customHeight="1" x14ac:dyDescent="0.25">
      <c r="A2225"/>
      <c r="B2225"/>
      <c r="C2225"/>
      <c r="D2225"/>
      <c r="E2225"/>
      <c r="F2225"/>
      <c r="G2225"/>
      <c r="H2225"/>
      <c r="I2225"/>
      <c r="J2225"/>
      <c r="K2225"/>
      <c r="L2225"/>
    </row>
    <row r="2226" spans="1:12" ht="22.95" customHeight="1" x14ac:dyDescent="0.25">
      <c r="A2226"/>
      <c r="B2226"/>
      <c r="C2226"/>
      <c r="D2226"/>
      <c r="E2226"/>
      <c r="F2226"/>
      <c r="G2226"/>
      <c r="H2226"/>
      <c r="I2226"/>
      <c r="J2226"/>
      <c r="K2226"/>
      <c r="L2226"/>
    </row>
    <row r="2227" spans="1:12" ht="22.95" customHeight="1" x14ac:dyDescent="0.25">
      <c r="A2227"/>
      <c r="B2227"/>
      <c r="C2227"/>
      <c r="D2227"/>
      <c r="E2227"/>
      <c r="F2227"/>
      <c r="G2227"/>
      <c r="H2227"/>
      <c r="I2227"/>
      <c r="J2227"/>
      <c r="K2227"/>
      <c r="L2227"/>
    </row>
    <row r="2228" spans="1:12" ht="22.95" customHeight="1" x14ac:dyDescent="0.25">
      <c r="A2228"/>
      <c r="B2228"/>
      <c r="C2228"/>
      <c r="D2228"/>
      <c r="E2228"/>
      <c r="F2228"/>
      <c r="G2228"/>
      <c r="H2228"/>
      <c r="I2228"/>
      <c r="J2228"/>
      <c r="K2228"/>
      <c r="L2228"/>
    </row>
    <row r="2229" spans="1:12" ht="22.95" customHeight="1" x14ac:dyDescent="0.25">
      <c r="A2229"/>
      <c r="B2229"/>
      <c r="C2229"/>
      <c r="D2229"/>
      <c r="E2229"/>
      <c r="F2229"/>
      <c r="G2229"/>
      <c r="H2229"/>
      <c r="I2229"/>
      <c r="J2229"/>
      <c r="K2229"/>
      <c r="L2229"/>
    </row>
    <row r="2230" spans="1:12" ht="22.95" customHeight="1" x14ac:dyDescent="0.25">
      <c r="A2230"/>
      <c r="B2230"/>
      <c r="C2230"/>
      <c r="D2230"/>
      <c r="E2230"/>
      <c r="F2230"/>
      <c r="G2230"/>
      <c r="H2230"/>
      <c r="I2230"/>
      <c r="J2230"/>
      <c r="K2230"/>
      <c r="L2230"/>
    </row>
    <row r="2231" spans="1:12" ht="22.95" customHeight="1" x14ac:dyDescent="0.25">
      <c r="A2231"/>
      <c r="B2231"/>
      <c r="C2231"/>
      <c r="D2231"/>
      <c r="E2231"/>
      <c r="F2231"/>
      <c r="G2231"/>
      <c r="H2231"/>
      <c r="I2231"/>
      <c r="J2231"/>
      <c r="K2231"/>
      <c r="L2231"/>
    </row>
    <row r="2232" spans="1:12" ht="22.95" customHeight="1" x14ac:dyDescent="0.25">
      <c r="A2232"/>
      <c r="B2232"/>
      <c r="C2232"/>
      <c r="D2232"/>
      <c r="E2232"/>
      <c r="F2232"/>
      <c r="G2232"/>
      <c r="H2232"/>
      <c r="I2232"/>
      <c r="J2232"/>
      <c r="K2232"/>
      <c r="L2232"/>
    </row>
    <row r="2233" spans="1:12" ht="22.95" customHeight="1" x14ac:dyDescent="0.25">
      <c r="A2233"/>
      <c r="B2233"/>
      <c r="C2233"/>
      <c r="D2233"/>
      <c r="E2233"/>
      <c r="F2233"/>
      <c r="G2233"/>
      <c r="H2233"/>
      <c r="I2233"/>
      <c r="J2233"/>
      <c r="K2233"/>
      <c r="L2233"/>
    </row>
    <row r="2234" spans="1:12" ht="22.95" customHeight="1" x14ac:dyDescent="0.25">
      <c r="A2234"/>
      <c r="B2234"/>
      <c r="C2234"/>
      <c r="D2234"/>
      <c r="E2234"/>
      <c r="F2234"/>
      <c r="G2234"/>
      <c r="H2234"/>
      <c r="I2234"/>
      <c r="J2234"/>
      <c r="K2234"/>
      <c r="L2234"/>
    </row>
    <row r="2235" spans="1:12" ht="22.95" customHeight="1" x14ac:dyDescent="0.25">
      <c r="A2235"/>
      <c r="B2235"/>
      <c r="C2235"/>
      <c r="D2235"/>
      <c r="E2235"/>
      <c r="F2235"/>
      <c r="G2235"/>
      <c r="H2235"/>
      <c r="I2235"/>
      <c r="J2235"/>
      <c r="K2235"/>
      <c r="L2235"/>
    </row>
    <row r="2236" spans="1:12" ht="22.95" customHeight="1" x14ac:dyDescent="0.25">
      <c r="A2236"/>
      <c r="B2236"/>
      <c r="C2236"/>
      <c r="D2236"/>
      <c r="E2236"/>
      <c r="F2236"/>
      <c r="G2236"/>
      <c r="H2236"/>
      <c r="I2236"/>
      <c r="J2236"/>
      <c r="K2236"/>
      <c r="L2236"/>
    </row>
    <row r="2237" spans="1:12" ht="22.95" customHeight="1" x14ac:dyDescent="0.25">
      <c r="A2237"/>
      <c r="B2237"/>
      <c r="C2237"/>
      <c r="D2237"/>
      <c r="E2237"/>
      <c r="F2237"/>
      <c r="G2237"/>
      <c r="H2237"/>
      <c r="I2237"/>
      <c r="J2237"/>
      <c r="K2237"/>
      <c r="L2237"/>
    </row>
    <row r="2238" spans="1:12" ht="22.95" customHeight="1" x14ac:dyDescent="0.25">
      <c r="A2238"/>
      <c r="B2238"/>
      <c r="C2238"/>
      <c r="D2238"/>
      <c r="E2238"/>
      <c r="F2238"/>
      <c r="G2238"/>
      <c r="H2238"/>
      <c r="I2238"/>
      <c r="J2238"/>
      <c r="K2238"/>
      <c r="L2238"/>
    </row>
    <row r="2239" spans="1:12" ht="22.95" customHeight="1" x14ac:dyDescent="0.25">
      <c r="A2239"/>
      <c r="B2239"/>
      <c r="C2239"/>
      <c r="D2239"/>
      <c r="E2239"/>
      <c r="F2239"/>
      <c r="G2239"/>
      <c r="H2239"/>
      <c r="I2239"/>
      <c r="J2239"/>
      <c r="K2239"/>
      <c r="L2239"/>
    </row>
    <row r="2240" spans="1:12" ht="22.95" customHeight="1" x14ac:dyDescent="0.25">
      <c r="A2240"/>
      <c r="B2240"/>
      <c r="C2240"/>
      <c r="D2240"/>
      <c r="E2240"/>
      <c r="F2240"/>
      <c r="G2240"/>
      <c r="H2240"/>
      <c r="I2240"/>
      <c r="J2240"/>
      <c r="K2240"/>
      <c r="L2240"/>
    </row>
    <row r="2241" spans="1:12" ht="22.95" customHeight="1" x14ac:dyDescent="0.25">
      <c r="A2241"/>
      <c r="B2241"/>
      <c r="C2241"/>
      <c r="D2241"/>
      <c r="E2241"/>
      <c r="F2241"/>
      <c r="G2241"/>
      <c r="H2241"/>
      <c r="I2241"/>
      <c r="J2241"/>
      <c r="K2241"/>
      <c r="L2241"/>
    </row>
    <row r="2242" spans="1:12" ht="22.95" customHeight="1" x14ac:dyDescent="0.25">
      <c r="A2242"/>
      <c r="B2242"/>
      <c r="C2242"/>
      <c r="D2242"/>
      <c r="E2242"/>
      <c r="F2242"/>
      <c r="G2242"/>
      <c r="H2242"/>
      <c r="I2242"/>
      <c r="J2242"/>
      <c r="K2242"/>
      <c r="L2242"/>
    </row>
    <row r="2243" spans="1:12" ht="22.95" customHeight="1" x14ac:dyDescent="0.25">
      <c r="A2243"/>
      <c r="B2243"/>
      <c r="C2243"/>
      <c r="D2243"/>
      <c r="E2243"/>
      <c r="F2243"/>
      <c r="G2243"/>
      <c r="H2243"/>
      <c r="I2243"/>
      <c r="J2243"/>
      <c r="K2243"/>
      <c r="L2243"/>
    </row>
    <row r="2244" spans="1:12" ht="22.95" customHeight="1" x14ac:dyDescent="0.25">
      <c r="A2244"/>
      <c r="B2244"/>
      <c r="C2244"/>
      <c r="D2244"/>
      <c r="E2244"/>
      <c r="F2244"/>
      <c r="G2244"/>
      <c r="H2244"/>
      <c r="I2244"/>
      <c r="J2244"/>
      <c r="K2244"/>
      <c r="L2244"/>
    </row>
    <row r="2245" spans="1:12" ht="22.95" customHeight="1" x14ac:dyDescent="0.25">
      <c r="A2245"/>
      <c r="B2245"/>
      <c r="C2245"/>
      <c r="D2245"/>
      <c r="E2245"/>
      <c r="F2245"/>
      <c r="G2245"/>
      <c r="H2245"/>
      <c r="I2245"/>
      <c r="J2245"/>
      <c r="K2245"/>
      <c r="L2245"/>
    </row>
    <row r="2246" spans="1:12" ht="22.95" customHeight="1" x14ac:dyDescent="0.25">
      <c r="A2246"/>
      <c r="B2246"/>
      <c r="C2246"/>
      <c r="D2246"/>
      <c r="E2246"/>
      <c r="F2246"/>
      <c r="G2246"/>
      <c r="H2246"/>
      <c r="I2246"/>
      <c r="J2246"/>
      <c r="K2246"/>
      <c r="L2246"/>
    </row>
    <row r="2247" spans="1:12" ht="22.95" customHeight="1" x14ac:dyDescent="0.25">
      <c r="A2247"/>
      <c r="B2247"/>
      <c r="C2247"/>
      <c r="D2247"/>
      <c r="E2247"/>
      <c r="F2247"/>
      <c r="G2247"/>
      <c r="H2247"/>
      <c r="I2247"/>
      <c r="J2247"/>
      <c r="K2247"/>
      <c r="L2247"/>
    </row>
    <row r="2248" spans="1:12" ht="22.95" customHeight="1" x14ac:dyDescent="0.25">
      <c r="A2248"/>
      <c r="B2248"/>
      <c r="C2248"/>
      <c r="D2248"/>
      <c r="E2248"/>
      <c r="F2248"/>
      <c r="G2248"/>
      <c r="H2248"/>
      <c r="I2248"/>
      <c r="J2248"/>
      <c r="K2248"/>
      <c r="L2248"/>
    </row>
    <row r="2249" spans="1:12" ht="22.95" customHeight="1" x14ac:dyDescent="0.25">
      <c r="A2249"/>
      <c r="B2249"/>
      <c r="C2249"/>
      <c r="D2249"/>
      <c r="E2249"/>
      <c r="F2249"/>
      <c r="G2249"/>
      <c r="H2249"/>
      <c r="I2249"/>
      <c r="J2249"/>
      <c r="K2249"/>
      <c r="L2249"/>
    </row>
    <row r="2250" spans="1:12" ht="22.95" customHeight="1" x14ac:dyDescent="0.25">
      <c r="A2250"/>
      <c r="B2250"/>
      <c r="C2250"/>
      <c r="D2250"/>
      <c r="E2250"/>
      <c r="F2250"/>
      <c r="G2250"/>
      <c r="H2250"/>
      <c r="I2250"/>
      <c r="J2250"/>
      <c r="K2250"/>
      <c r="L2250"/>
    </row>
    <row r="2251" spans="1:12" ht="22.95" customHeight="1" x14ac:dyDescent="0.25">
      <c r="A2251"/>
      <c r="B2251"/>
      <c r="C2251"/>
      <c r="D2251"/>
      <c r="E2251"/>
      <c r="F2251"/>
      <c r="G2251"/>
      <c r="H2251"/>
      <c r="I2251"/>
      <c r="J2251"/>
      <c r="K2251"/>
      <c r="L2251"/>
    </row>
    <row r="2252" spans="1:12" ht="22.95" customHeight="1" x14ac:dyDescent="0.25">
      <c r="A2252"/>
      <c r="B2252"/>
      <c r="C2252"/>
      <c r="D2252"/>
      <c r="E2252"/>
      <c r="F2252"/>
      <c r="G2252"/>
      <c r="H2252"/>
      <c r="I2252"/>
      <c r="J2252"/>
      <c r="K2252"/>
      <c r="L2252"/>
    </row>
    <row r="2253" spans="1:12" ht="22.95" customHeight="1" x14ac:dyDescent="0.25">
      <c r="A2253"/>
      <c r="B2253"/>
      <c r="C2253"/>
      <c r="D2253"/>
      <c r="E2253"/>
      <c r="F2253"/>
      <c r="G2253"/>
      <c r="H2253"/>
      <c r="I2253"/>
      <c r="J2253"/>
      <c r="K2253"/>
      <c r="L2253"/>
    </row>
    <row r="2254" spans="1:12" ht="22.95" customHeight="1" x14ac:dyDescent="0.25">
      <c r="A2254"/>
      <c r="B2254"/>
      <c r="C2254"/>
      <c r="D2254"/>
      <c r="E2254"/>
      <c r="F2254"/>
      <c r="G2254"/>
      <c r="H2254"/>
      <c r="I2254"/>
      <c r="J2254"/>
      <c r="K2254"/>
      <c r="L2254"/>
    </row>
    <row r="2255" spans="1:12" ht="22.95" customHeight="1" x14ac:dyDescent="0.25">
      <c r="A2255"/>
      <c r="B2255"/>
      <c r="C2255"/>
      <c r="D2255"/>
      <c r="E2255"/>
      <c r="F2255"/>
      <c r="G2255"/>
      <c r="H2255"/>
      <c r="I2255"/>
      <c r="J2255"/>
      <c r="K2255"/>
      <c r="L2255"/>
    </row>
    <row r="2256" spans="1:12" ht="22.95" customHeight="1" x14ac:dyDescent="0.25">
      <c r="A2256"/>
      <c r="B2256"/>
      <c r="C2256"/>
      <c r="D2256"/>
      <c r="E2256"/>
      <c r="F2256"/>
      <c r="G2256"/>
      <c r="H2256"/>
      <c r="I2256"/>
      <c r="J2256"/>
      <c r="K2256"/>
      <c r="L2256"/>
    </row>
    <row r="2257" spans="1:12" ht="13.2" customHeight="1" x14ac:dyDescent="0.25">
      <c r="A2257"/>
      <c r="B2257"/>
      <c r="C2257"/>
      <c r="D2257"/>
      <c r="E2257"/>
      <c r="F2257"/>
      <c r="G2257"/>
      <c r="H2257"/>
      <c r="I2257"/>
      <c r="J2257"/>
      <c r="K2257"/>
      <c r="L2257"/>
    </row>
    <row r="2258" spans="1:12" ht="13.2" customHeight="1" x14ac:dyDescent="0.25">
      <c r="A2258"/>
      <c r="B2258"/>
      <c r="C2258"/>
      <c r="D2258"/>
      <c r="E2258"/>
      <c r="F2258"/>
      <c r="G2258"/>
      <c r="H2258"/>
      <c r="I2258"/>
      <c r="J2258"/>
      <c r="K2258"/>
      <c r="L2258"/>
    </row>
    <row r="2259" spans="1:12" ht="13.2" customHeight="1" x14ac:dyDescent="0.25">
      <c r="A2259"/>
      <c r="B2259"/>
      <c r="C2259"/>
      <c r="D2259"/>
      <c r="E2259"/>
      <c r="F2259"/>
      <c r="G2259"/>
      <c r="H2259"/>
      <c r="I2259"/>
      <c r="J2259"/>
      <c r="K2259"/>
      <c r="L2259"/>
    </row>
    <row r="2260" spans="1:12" ht="13.2" customHeight="1" x14ac:dyDescent="0.25">
      <c r="A2260"/>
      <c r="B2260"/>
      <c r="C2260"/>
      <c r="D2260"/>
      <c r="E2260"/>
      <c r="F2260"/>
      <c r="G2260"/>
      <c r="H2260"/>
      <c r="I2260"/>
      <c r="J2260"/>
      <c r="K2260"/>
      <c r="L2260"/>
    </row>
    <row r="2261" spans="1:12" ht="13.2" customHeight="1" x14ac:dyDescent="0.25">
      <c r="A2261"/>
      <c r="B2261"/>
      <c r="C2261"/>
      <c r="D2261"/>
      <c r="E2261"/>
      <c r="F2261"/>
      <c r="G2261"/>
      <c r="H2261"/>
      <c r="I2261"/>
      <c r="J2261"/>
      <c r="K2261"/>
      <c r="L2261"/>
    </row>
    <row r="2262" spans="1:12" ht="13.2" customHeight="1" x14ac:dyDescent="0.25">
      <c r="A2262"/>
      <c r="B2262"/>
      <c r="C2262"/>
      <c r="D2262"/>
      <c r="E2262"/>
      <c r="F2262"/>
      <c r="G2262"/>
      <c r="H2262"/>
      <c r="I2262"/>
      <c r="J2262"/>
      <c r="K2262"/>
      <c r="L2262"/>
    </row>
    <row r="2263" spans="1:12" ht="13.2" customHeight="1" x14ac:dyDescent="0.25">
      <c r="A2263"/>
      <c r="B2263"/>
      <c r="C2263"/>
      <c r="D2263"/>
      <c r="E2263"/>
      <c r="F2263"/>
      <c r="G2263"/>
      <c r="H2263"/>
      <c r="I2263"/>
      <c r="J2263"/>
      <c r="K2263"/>
      <c r="L2263"/>
    </row>
    <row r="2264" spans="1:12" ht="13.2" customHeight="1" x14ac:dyDescent="0.25">
      <c r="A2264"/>
      <c r="B2264"/>
      <c r="C2264"/>
      <c r="D2264"/>
      <c r="E2264"/>
      <c r="F2264"/>
      <c r="G2264"/>
      <c r="H2264"/>
      <c r="I2264"/>
      <c r="J2264"/>
      <c r="K2264"/>
      <c r="L2264"/>
    </row>
    <row r="2265" spans="1:12" ht="13.2" customHeight="1" x14ac:dyDescent="0.25">
      <c r="A2265"/>
      <c r="B2265"/>
      <c r="C2265"/>
      <c r="D2265"/>
      <c r="E2265"/>
      <c r="F2265"/>
      <c r="G2265"/>
      <c r="H2265"/>
      <c r="I2265"/>
      <c r="J2265"/>
      <c r="K2265"/>
      <c r="L2265"/>
    </row>
    <row r="2266" spans="1:12" ht="13.2" customHeight="1" x14ac:dyDescent="0.25">
      <c r="A2266"/>
      <c r="B2266"/>
      <c r="C2266"/>
      <c r="D2266"/>
      <c r="E2266"/>
      <c r="F2266"/>
      <c r="G2266"/>
      <c r="H2266"/>
      <c r="I2266"/>
      <c r="J2266"/>
      <c r="K2266"/>
      <c r="L2266"/>
    </row>
    <row r="2267" spans="1:12" ht="13.2" customHeight="1" x14ac:dyDescent="0.25">
      <c r="A2267"/>
      <c r="B2267"/>
      <c r="C2267"/>
      <c r="D2267"/>
      <c r="E2267"/>
      <c r="F2267"/>
      <c r="G2267"/>
      <c r="H2267"/>
      <c r="I2267"/>
      <c r="J2267"/>
      <c r="K2267"/>
      <c r="L2267"/>
    </row>
    <row r="2268" spans="1:12" ht="13.2" customHeight="1" x14ac:dyDescent="0.25">
      <c r="A2268"/>
      <c r="B2268"/>
      <c r="C2268"/>
      <c r="D2268"/>
      <c r="E2268"/>
      <c r="F2268"/>
      <c r="G2268"/>
      <c r="H2268"/>
      <c r="I2268"/>
      <c r="J2268"/>
      <c r="K2268"/>
      <c r="L2268"/>
    </row>
    <row r="2269" spans="1:12" ht="13.2" customHeight="1" x14ac:dyDescent="0.25">
      <c r="A2269"/>
      <c r="B2269"/>
      <c r="C2269"/>
      <c r="D2269"/>
      <c r="E2269"/>
      <c r="F2269"/>
      <c r="G2269"/>
      <c r="H2269"/>
      <c r="I2269"/>
      <c r="J2269"/>
      <c r="K2269"/>
      <c r="L2269"/>
    </row>
    <row r="2270" spans="1:12" ht="13.2" customHeight="1" x14ac:dyDescent="0.25">
      <c r="A2270"/>
      <c r="B2270"/>
      <c r="C2270"/>
      <c r="D2270"/>
      <c r="E2270"/>
      <c r="F2270"/>
      <c r="G2270"/>
      <c r="H2270"/>
      <c r="I2270"/>
      <c r="J2270"/>
      <c r="K2270"/>
      <c r="L2270"/>
    </row>
    <row r="2271" spans="1:12" ht="13.2" customHeight="1" x14ac:dyDescent="0.25">
      <c r="A2271"/>
      <c r="B2271"/>
      <c r="C2271"/>
      <c r="D2271"/>
      <c r="E2271"/>
      <c r="F2271"/>
      <c r="G2271"/>
      <c r="H2271"/>
      <c r="I2271"/>
      <c r="J2271"/>
      <c r="K2271"/>
      <c r="L2271"/>
    </row>
    <row r="2272" spans="1:12" ht="13.2" customHeight="1" x14ac:dyDescent="0.25">
      <c r="A2272"/>
      <c r="B2272"/>
      <c r="C2272"/>
      <c r="D2272"/>
      <c r="E2272"/>
      <c r="F2272"/>
      <c r="G2272"/>
      <c r="H2272"/>
      <c r="I2272"/>
      <c r="J2272"/>
      <c r="K2272"/>
      <c r="L2272"/>
    </row>
    <row r="2273" spans="1:12" ht="13.2" customHeight="1" x14ac:dyDescent="0.25">
      <c r="A2273"/>
      <c r="B2273"/>
      <c r="C2273"/>
      <c r="D2273"/>
      <c r="E2273"/>
      <c r="F2273"/>
      <c r="G2273"/>
      <c r="H2273"/>
      <c r="I2273"/>
      <c r="J2273"/>
      <c r="K2273"/>
      <c r="L2273"/>
    </row>
    <row r="2274" spans="1:12" ht="13.2" customHeight="1" x14ac:dyDescent="0.25">
      <c r="A2274"/>
      <c r="B2274"/>
      <c r="C2274"/>
      <c r="D2274"/>
      <c r="E2274"/>
      <c r="F2274"/>
      <c r="G2274"/>
      <c r="H2274"/>
      <c r="I2274"/>
      <c r="J2274"/>
      <c r="K2274"/>
      <c r="L2274"/>
    </row>
    <row r="2275" spans="1:12" ht="13.2" customHeight="1" x14ac:dyDescent="0.25">
      <c r="A2275"/>
      <c r="B2275"/>
      <c r="C2275"/>
      <c r="D2275"/>
      <c r="E2275"/>
      <c r="F2275"/>
      <c r="G2275"/>
      <c r="H2275"/>
      <c r="I2275"/>
      <c r="J2275"/>
      <c r="K2275"/>
      <c r="L2275"/>
    </row>
    <row r="2276" spans="1:12" ht="13.2" customHeight="1" x14ac:dyDescent="0.25">
      <c r="A2276"/>
      <c r="B2276"/>
      <c r="C2276"/>
      <c r="D2276"/>
      <c r="E2276"/>
      <c r="F2276"/>
      <c r="G2276"/>
      <c r="H2276"/>
      <c r="I2276"/>
      <c r="J2276"/>
      <c r="K2276"/>
      <c r="L2276"/>
    </row>
    <row r="2277" spans="1:12" ht="13.2" customHeight="1" x14ac:dyDescent="0.25">
      <c r="A2277"/>
      <c r="B2277"/>
      <c r="C2277"/>
      <c r="D2277"/>
      <c r="E2277"/>
      <c r="F2277"/>
      <c r="G2277"/>
      <c r="H2277"/>
      <c r="I2277"/>
      <c r="J2277"/>
      <c r="K2277"/>
      <c r="L2277"/>
    </row>
    <row r="2278" spans="1:12" ht="13.2" customHeight="1" x14ac:dyDescent="0.25">
      <c r="A2278"/>
      <c r="B2278"/>
      <c r="C2278"/>
      <c r="D2278"/>
      <c r="E2278"/>
      <c r="F2278"/>
      <c r="G2278"/>
      <c r="H2278"/>
      <c r="I2278"/>
      <c r="J2278"/>
      <c r="K2278"/>
      <c r="L2278"/>
    </row>
    <row r="2279" spans="1:12" ht="13.2" customHeight="1" x14ac:dyDescent="0.25">
      <c r="A2279"/>
      <c r="B2279"/>
      <c r="C2279"/>
      <c r="D2279"/>
      <c r="E2279"/>
      <c r="F2279"/>
      <c r="G2279"/>
      <c r="H2279"/>
      <c r="I2279"/>
      <c r="J2279"/>
      <c r="K2279"/>
      <c r="L2279"/>
    </row>
    <row r="2280" spans="1:12" ht="13.2" customHeight="1" x14ac:dyDescent="0.25">
      <c r="A2280"/>
      <c r="B2280"/>
      <c r="C2280"/>
      <c r="D2280"/>
      <c r="E2280"/>
      <c r="F2280"/>
      <c r="G2280"/>
      <c r="H2280"/>
      <c r="I2280"/>
      <c r="J2280"/>
      <c r="K2280"/>
      <c r="L2280"/>
    </row>
    <row r="2281" spans="1:12" ht="13.2" customHeight="1" x14ac:dyDescent="0.25">
      <c r="A2281"/>
      <c r="B2281"/>
      <c r="C2281"/>
      <c r="D2281"/>
      <c r="E2281"/>
      <c r="F2281"/>
      <c r="G2281"/>
      <c r="H2281"/>
      <c r="I2281"/>
      <c r="J2281"/>
      <c r="K2281"/>
      <c r="L2281"/>
    </row>
    <row r="2282" spans="1:12" ht="13.2" customHeight="1" x14ac:dyDescent="0.25">
      <c r="A2282"/>
      <c r="B2282"/>
      <c r="C2282"/>
      <c r="D2282"/>
      <c r="E2282"/>
      <c r="F2282"/>
      <c r="G2282"/>
      <c r="H2282"/>
      <c r="I2282"/>
      <c r="J2282"/>
      <c r="K2282"/>
      <c r="L2282"/>
    </row>
    <row r="2283" spans="1:12" ht="13.2" customHeight="1" x14ac:dyDescent="0.25">
      <c r="A2283"/>
      <c r="B2283"/>
      <c r="C2283"/>
      <c r="D2283"/>
      <c r="E2283"/>
      <c r="F2283"/>
      <c r="G2283"/>
      <c r="H2283"/>
      <c r="I2283"/>
      <c r="J2283"/>
      <c r="K2283"/>
      <c r="L2283"/>
    </row>
    <row r="2284" spans="1:12" ht="13.2" customHeight="1" x14ac:dyDescent="0.25">
      <c r="A2284"/>
      <c r="B2284"/>
      <c r="C2284"/>
      <c r="D2284"/>
      <c r="E2284"/>
      <c r="F2284"/>
      <c r="G2284"/>
      <c r="H2284"/>
      <c r="I2284"/>
      <c r="J2284"/>
      <c r="K2284"/>
      <c r="L2284"/>
    </row>
    <row r="2285" spans="1:12" ht="13.2" customHeight="1" x14ac:dyDescent="0.25">
      <c r="A2285"/>
      <c r="B2285"/>
      <c r="C2285"/>
      <c r="D2285"/>
      <c r="E2285"/>
      <c r="F2285"/>
      <c r="G2285"/>
      <c r="H2285"/>
      <c r="I2285"/>
      <c r="J2285"/>
      <c r="K2285"/>
      <c r="L2285"/>
    </row>
    <row r="2286" spans="1:12" ht="13.2" customHeight="1" x14ac:dyDescent="0.25">
      <c r="A2286"/>
      <c r="B2286"/>
      <c r="C2286"/>
      <c r="D2286"/>
      <c r="E2286"/>
      <c r="F2286"/>
      <c r="G2286"/>
      <c r="H2286"/>
      <c r="I2286"/>
      <c r="J2286"/>
      <c r="K2286"/>
      <c r="L2286"/>
    </row>
    <row r="2287" spans="1:12" ht="13.2" customHeight="1" x14ac:dyDescent="0.25">
      <c r="A2287"/>
      <c r="B2287"/>
      <c r="C2287"/>
      <c r="D2287"/>
      <c r="E2287"/>
      <c r="F2287"/>
      <c r="G2287"/>
      <c r="H2287"/>
      <c r="I2287"/>
      <c r="J2287"/>
      <c r="K2287"/>
      <c r="L2287"/>
    </row>
    <row r="2288" spans="1:12" ht="13.2" customHeight="1" x14ac:dyDescent="0.25">
      <c r="A2288"/>
      <c r="B2288"/>
      <c r="C2288"/>
      <c r="D2288"/>
      <c r="E2288"/>
      <c r="F2288"/>
      <c r="G2288"/>
      <c r="H2288"/>
      <c r="I2288"/>
      <c r="J2288"/>
      <c r="K2288"/>
      <c r="L2288"/>
    </row>
    <row r="2289" spans="1:12" ht="13.2" customHeight="1" x14ac:dyDescent="0.25">
      <c r="A2289"/>
      <c r="B2289"/>
      <c r="C2289"/>
      <c r="D2289"/>
      <c r="E2289"/>
      <c r="F2289"/>
      <c r="G2289"/>
      <c r="H2289"/>
      <c r="I2289"/>
      <c r="J2289"/>
      <c r="K2289"/>
      <c r="L2289"/>
    </row>
    <row r="2290" spans="1:12" ht="13.2" customHeight="1" x14ac:dyDescent="0.25">
      <c r="A2290"/>
      <c r="B2290"/>
      <c r="C2290"/>
      <c r="D2290"/>
      <c r="E2290"/>
      <c r="F2290"/>
      <c r="G2290"/>
      <c r="H2290"/>
      <c r="I2290"/>
      <c r="J2290"/>
      <c r="K2290"/>
      <c r="L2290"/>
    </row>
    <row r="2291" spans="1:12" ht="13.2" customHeight="1" x14ac:dyDescent="0.25">
      <c r="A2291"/>
      <c r="B2291"/>
      <c r="C2291"/>
      <c r="D2291"/>
      <c r="E2291"/>
      <c r="F2291"/>
      <c r="G2291"/>
      <c r="H2291"/>
      <c r="I2291"/>
      <c r="J2291"/>
      <c r="K2291"/>
      <c r="L2291"/>
    </row>
    <row r="2292" spans="1:12" ht="13.2" customHeight="1" x14ac:dyDescent="0.25">
      <c r="A2292"/>
      <c r="B2292"/>
      <c r="C2292"/>
      <c r="D2292"/>
      <c r="E2292"/>
      <c r="F2292"/>
      <c r="G2292"/>
      <c r="H2292"/>
      <c r="I2292"/>
      <c r="J2292"/>
      <c r="K2292"/>
      <c r="L2292"/>
    </row>
    <row r="2293" spans="1:12" ht="13.2" customHeight="1" x14ac:dyDescent="0.25">
      <c r="A2293"/>
      <c r="B2293"/>
      <c r="C2293"/>
      <c r="D2293"/>
      <c r="E2293"/>
      <c r="F2293"/>
      <c r="G2293"/>
      <c r="H2293"/>
      <c r="I2293"/>
      <c r="J2293"/>
      <c r="K2293"/>
      <c r="L2293"/>
    </row>
    <row r="2294" spans="1:12" ht="13.2" customHeight="1" x14ac:dyDescent="0.25">
      <c r="A2294"/>
      <c r="B2294"/>
      <c r="C2294"/>
      <c r="D2294"/>
      <c r="E2294"/>
      <c r="F2294"/>
      <c r="G2294"/>
      <c r="H2294"/>
      <c r="I2294"/>
      <c r="J2294"/>
      <c r="K2294"/>
      <c r="L2294"/>
    </row>
    <row r="2295" spans="1:12" ht="13.2" customHeight="1" x14ac:dyDescent="0.25">
      <c r="A2295"/>
      <c r="B2295"/>
      <c r="C2295"/>
      <c r="D2295"/>
      <c r="E2295"/>
      <c r="F2295"/>
      <c r="G2295"/>
      <c r="H2295"/>
      <c r="I2295"/>
      <c r="J2295"/>
      <c r="K2295"/>
      <c r="L2295"/>
    </row>
    <row r="2296" spans="1:12" ht="13.2" customHeight="1" x14ac:dyDescent="0.25">
      <c r="A2296"/>
      <c r="B2296"/>
      <c r="C2296"/>
      <c r="D2296"/>
      <c r="E2296"/>
      <c r="F2296"/>
      <c r="G2296"/>
      <c r="H2296"/>
      <c r="I2296"/>
      <c r="J2296"/>
      <c r="K2296"/>
      <c r="L2296"/>
    </row>
    <row r="2297" spans="1:12" ht="13.2" customHeight="1" x14ac:dyDescent="0.25">
      <c r="A2297"/>
      <c r="B2297"/>
      <c r="C2297"/>
      <c r="D2297"/>
      <c r="E2297"/>
      <c r="F2297"/>
      <c r="G2297"/>
      <c r="H2297"/>
      <c r="I2297"/>
      <c r="J2297"/>
      <c r="K2297"/>
      <c r="L2297"/>
    </row>
    <row r="2298" spans="1:12" ht="13.2" customHeight="1" x14ac:dyDescent="0.25">
      <c r="A2298"/>
      <c r="B2298"/>
      <c r="C2298"/>
      <c r="D2298"/>
      <c r="E2298"/>
      <c r="F2298"/>
      <c r="G2298"/>
      <c r="H2298"/>
      <c r="I2298"/>
      <c r="J2298"/>
      <c r="K2298"/>
      <c r="L2298"/>
    </row>
    <row r="2299" spans="1:12" ht="13.2" customHeight="1" x14ac:dyDescent="0.25">
      <c r="A2299"/>
      <c r="B2299"/>
      <c r="C2299"/>
      <c r="D2299"/>
      <c r="E2299"/>
      <c r="F2299"/>
      <c r="G2299"/>
      <c r="H2299"/>
      <c r="I2299"/>
      <c r="J2299"/>
      <c r="K2299"/>
      <c r="L2299"/>
    </row>
    <row r="2300" spans="1:12" ht="13.2" customHeight="1" x14ac:dyDescent="0.25">
      <c r="A2300"/>
      <c r="B2300"/>
      <c r="C2300"/>
      <c r="D2300"/>
      <c r="E2300"/>
      <c r="F2300"/>
      <c r="G2300"/>
      <c r="H2300"/>
      <c r="I2300"/>
      <c r="J2300"/>
      <c r="K2300"/>
      <c r="L2300"/>
    </row>
    <row r="2301" spans="1:12" ht="13.2" customHeight="1" x14ac:dyDescent="0.25">
      <c r="A2301"/>
      <c r="B2301"/>
      <c r="C2301"/>
      <c r="D2301"/>
      <c r="E2301"/>
      <c r="F2301"/>
      <c r="G2301"/>
      <c r="H2301"/>
      <c r="I2301"/>
      <c r="J2301"/>
      <c r="K2301"/>
      <c r="L2301"/>
    </row>
    <row r="2302" spans="1:12" ht="13.2" customHeight="1" x14ac:dyDescent="0.25">
      <c r="A2302"/>
      <c r="B2302"/>
      <c r="C2302"/>
      <c r="D2302"/>
      <c r="E2302"/>
      <c r="F2302"/>
      <c r="G2302"/>
      <c r="H2302"/>
      <c r="I2302"/>
      <c r="J2302"/>
      <c r="K2302"/>
      <c r="L2302"/>
    </row>
    <row r="2303" spans="1:12" ht="13.2" customHeight="1" x14ac:dyDescent="0.25">
      <c r="A2303"/>
      <c r="B2303"/>
      <c r="C2303"/>
      <c r="D2303"/>
      <c r="E2303"/>
      <c r="F2303"/>
      <c r="G2303"/>
      <c r="H2303"/>
      <c r="I2303"/>
      <c r="J2303"/>
      <c r="K2303"/>
      <c r="L2303"/>
    </row>
    <row r="2304" spans="1:12" ht="13.2" customHeight="1" x14ac:dyDescent="0.25">
      <c r="A2304"/>
      <c r="B2304"/>
      <c r="C2304"/>
      <c r="D2304"/>
      <c r="E2304"/>
      <c r="F2304"/>
      <c r="G2304"/>
      <c r="H2304"/>
      <c r="I2304"/>
      <c r="J2304"/>
      <c r="K2304"/>
      <c r="L2304"/>
    </row>
    <row r="2305" spans="1:12" ht="13.2" customHeight="1" x14ac:dyDescent="0.25">
      <c r="A2305"/>
      <c r="B2305"/>
      <c r="C2305"/>
      <c r="D2305"/>
      <c r="E2305"/>
      <c r="F2305"/>
      <c r="G2305"/>
      <c r="H2305"/>
      <c r="I2305"/>
      <c r="J2305"/>
      <c r="K2305"/>
      <c r="L2305"/>
    </row>
    <row r="2306" spans="1:12" ht="13.2" customHeight="1" x14ac:dyDescent="0.25">
      <c r="A2306"/>
      <c r="B2306"/>
      <c r="C2306"/>
      <c r="D2306"/>
      <c r="E2306"/>
      <c r="F2306"/>
      <c r="G2306"/>
      <c r="H2306"/>
      <c r="I2306"/>
      <c r="J2306"/>
      <c r="K2306"/>
      <c r="L2306"/>
    </row>
    <row r="2307" spans="1:12" ht="13.2" customHeight="1" x14ac:dyDescent="0.25">
      <c r="A2307"/>
      <c r="B2307"/>
      <c r="C2307"/>
      <c r="D2307"/>
      <c r="E2307"/>
      <c r="F2307"/>
      <c r="G2307"/>
      <c r="H2307"/>
      <c r="I2307"/>
      <c r="J2307"/>
      <c r="K2307"/>
      <c r="L2307"/>
    </row>
    <row r="2308" spans="1:12" ht="13.2" customHeight="1" x14ac:dyDescent="0.25">
      <c r="A2308"/>
      <c r="B2308"/>
      <c r="C2308"/>
      <c r="D2308"/>
      <c r="E2308"/>
      <c r="F2308"/>
      <c r="G2308"/>
      <c r="H2308"/>
      <c r="I2308"/>
      <c r="J2308"/>
      <c r="K2308"/>
      <c r="L2308"/>
    </row>
    <row r="2309" spans="1:12" ht="13.2" customHeight="1" x14ac:dyDescent="0.25">
      <c r="A2309"/>
      <c r="B2309"/>
      <c r="C2309"/>
      <c r="D2309"/>
      <c r="E2309"/>
      <c r="F2309"/>
      <c r="G2309"/>
      <c r="H2309"/>
      <c r="I2309"/>
      <c r="J2309"/>
      <c r="K2309"/>
      <c r="L2309"/>
    </row>
    <row r="2310" spans="1:12" ht="13.2" customHeight="1" x14ac:dyDescent="0.25">
      <c r="A2310"/>
      <c r="B2310"/>
      <c r="C2310"/>
      <c r="D2310"/>
      <c r="E2310"/>
      <c r="F2310"/>
      <c r="G2310"/>
      <c r="H2310"/>
      <c r="I2310"/>
      <c r="J2310"/>
      <c r="K2310"/>
      <c r="L2310"/>
    </row>
    <row r="2311" spans="1:12" ht="13.2" customHeight="1" x14ac:dyDescent="0.25">
      <c r="A2311"/>
      <c r="B2311"/>
      <c r="C2311"/>
      <c r="D2311"/>
      <c r="E2311"/>
      <c r="F2311"/>
      <c r="G2311"/>
      <c r="H2311"/>
      <c r="I2311"/>
      <c r="J2311"/>
      <c r="K2311"/>
      <c r="L2311"/>
    </row>
    <row r="2312" spans="1:12" ht="13.2" customHeight="1" x14ac:dyDescent="0.25">
      <c r="A2312"/>
      <c r="B2312"/>
      <c r="C2312"/>
      <c r="D2312"/>
      <c r="E2312"/>
      <c r="F2312"/>
      <c r="G2312"/>
      <c r="H2312"/>
      <c r="I2312"/>
      <c r="J2312"/>
      <c r="K2312"/>
      <c r="L2312"/>
    </row>
    <row r="2313" spans="1:12" ht="13.2" customHeight="1" x14ac:dyDescent="0.25">
      <c r="A2313"/>
      <c r="B2313"/>
      <c r="C2313"/>
      <c r="D2313"/>
      <c r="E2313"/>
      <c r="F2313"/>
      <c r="G2313"/>
      <c r="H2313"/>
      <c r="I2313"/>
      <c r="J2313"/>
      <c r="K2313"/>
      <c r="L2313"/>
    </row>
    <row r="2314" spans="1:12" ht="13.2" customHeight="1" x14ac:dyDescent="0.25">
      <c r="A2314"/>
      <c r="B2314"/>
      <c r="C2314"/>
      <c r="D2314"/>
      <c r="E2314"/>
      <c r="F2314"/>
      <c r="G2314"/>
      <c r="H2314"/>
      <c r="I2314"/>
      <c r="J2314"/>
      <c r="K2314"/>
      <c r="L2314"/>
    </row>
    <row r="2315" spans="1:12" ht="13.2" customHeight="1" x14ac:dyDescent="0.25">
      <c r="A2315"/>
      <c r="B2315"/>
      <c r="C2315"/>
      <c r="D2315"/>
      <c r="E2315"/>
      <c r="F2315"/>
      <c r="G2315"/>
      <c r="H2315"/>
      <c r="I2315"/>
      <c r="J2315"/>
      <c r="K2315"/>
      <c r="L2315"/>
    </row>
    <row r="2316" spans="1:12" ht="13.2" customHeight="1" x14ac:dyDescent="0.25">
      <c r="A2316"/>
      <c r="B2316"/>
      <c r="C2316"/>
      <c r="D2316"/>
      <c r="E2316"/>
      <c r="F2316"/>
      <c r="G2316"/>
      <c r="H2316"/>
      <c r="I2316"/>
      <c r="J2316"/>
      <c r="K2316"/>
      <c r="L2316"/>
    </row>
    <row r="2317" spans="1:12" ht="13.2" customHeight="1" x14ac:dyDescent="0.25">
      <c r="A2317"/>
      <c r="B2317"/>
      <c r="C2317"/>
      <c r="D2317"/>
      <c r="E2317"/>
      <c r="F2317"/>
      <c r="G2317"/>
      <c r="H2317"/>
      <c r="I2317"/>
      <c r="J2317"/>
      <c r="K2317"/>
      <c r="L2317"/>
    </row>
    <row r="2318" spans="1:12" ht="13.2" customHeight="1" x14ac:dyDescent="0.25">
      <c r="A2318"/>
      <c r="B2318"/>
      <c r="C2318"/>
      <c r="D2318"/>
      <c r="E2318"/>
      <c r="F2318"/>
      <c r="G2318"/>
      <c r="H2318"/>
      <c r="I2318"/>
      <c r="J2318"/>
      <c r="K2318"/>
      <c r="L2318"/>
    </row>
    <row r="2319" spans="1:12" ht="13.2" customHeight="1" x14ac:dyDescent="0.25">
      <c r="A2319"/>
      <c r="B2319"/>
      <c r="C2319"/>
      <c r="D2319"/>
      <c r="E2319"/>
      <c r="F2319"/>
      <c r="G2319"/>
      <c r="H2319"/>
      <c r="I2319"/>
      <c r="J2319"/>
      <c r="K2319"/>
      <c r="L2319"/>
    </row>
    <row r="2320" spans="1:12" ht="13.2" customHeight="1" x14ac:dyDescent="0.25">
      <c r="A2320"/>
      <c r="B2320"/>
      <c r="C2320"/>
      <c r="D2320"/>
      <c r="E2320"/>
      <c r="F2320"/>
      <c r="G2320"/>
      <c r="H2320"/>
      <c r="I2320"/>
      <c r="J2320"/>
      <c r="K2320"/>
      <c r="L2320"/>
    </row>
    <row r="2321" spans="1:12" ht="13.2" customHeight="1" x14ac:dyDescent="0.25">
      <c r="A2321"/>
      <c r="B2321"/>
      <c r="C2321"/>
      <c r="D2321"/>
      <c r="E2321"/>
      <c r="F2321"/>
      <c r="G2321"/>
      <c r="H2321"/>
      <c r="I2321"/>
      <c r="J2321"/>
      <c r="K2321"/>
      <c r="L2321"/>
    </row>
    <row r="2322" spans="1:12" ht="13.2" customHeight="1" x14ac:dyDescent="0.25">
      <c r="A2322"/>
      <c r="B2322"/>
      <c r="C2322"/>
      <c r="D2322"/>
      <c r="E2322"/>
      <c r="F2322"/>
      <c r="G2322"/>
      <c r="H2322"/>
      <c r="I2322"/>
      <c r="J2322"/>
      <c r="K2322"/>
      <c r="L2322"/>
    </row>
    <row r="2323" spans="1:12" ht="13.2" customHeight="1" x14ac:dyDescent="0.25">
      <c r="A2323"/>
      <c r="B2323"/>
      <c r="C2323"/>
      <c r="D2323"/>
      <c r="E2323"/>
      <c r="F2323"/>
      <c r="G2323"/>
      <c r="H2323"/>
      <c r="I2323"/>
      <c r="J2323"/>
      <c r="K2323"/>
      <c r="L2323"/>
    </row>
    <row r="2324" spans="1:12" ht="13.2" customHeight="1" x14ac:dyDescent="0.25">
      <c r="A2324"/>
      <c r="B2324"/>
      <c r="C2324"/>
      <c r="D2324"/>
      <c r="E2324"/>
      <c r="F2324"/>
      <c r="G2324"/>
      <c r="H2324"/>
      <c r="I2324"/>
      <c r="J2324"/>
      <c r="K2324"/>
      <c r="L2324"/>
    </row>
    <row r="2325" spans="1:12" ht="13.2" customHeight="1" x14ac:dyDescent="0.25">
      <c r="A2325"/>
      <c r="B2325"/>
      <c r="C2325"/>
      <c r="D2325"/>
      <c r="E2325"/>
      <c r="F2325"/>
      <c r="G2325"/>
      <c r="H2325"/>
      <c r="I2325"/>
      <c r="J2325"/>
      <c r="K2325"/>
      <c r="L2325"/>
    </row>
    <row r="2326" spans="1:12" ht="13.2" customHeight="1" x14ac:dyDescent="0.25">
      <c r="A2326"/>
      <c r="B2326"/>
      <c r="C2326"/>
      <c r="D2326"/>
      <c r="E2326"/>
      <c r="F2326"/>
      <c r="G2326"/>
      <c r="H2326"/>
      <c r="I2326"/>
      <c r="J2326"/>
      <c r="K2326"/>
      <c r="L2326"/>
    </row>
    <row r="2327" spans="1:12" ht="13.2" customHeight="1" x14ac:dyDescent="0.25">
      <c r="A2327"/>
      <c r="B2327"/>
      <c r="C2327"/>
      <c r="D2327"/>
      <c r="E2327"/>
      <c r="F2327"/>
      <c r="G2327"/>
      <c r="H2327"/>
      <c r="I2327"/>
      <c r="J2327"/>
      <c r="K2327"/>
      <c r="L2327"/>
    </row>
    <row r="2328" spans="1:12" ht="13.2" customHeight="1" x14ac:dyDescent="0.25">
      <c r="A2328"/>
      <c r="B2328"/>
      <c r="C2328"/>
      <c r="D2328"/>
      <c r="E2328"/>
      <c r="F2328"/>
      <c r="G2328"/>
      <c r="H2328"/>
      <c r="I2328"/>
      <c r="J2328"/>
      <c r="K2328"/>
      <c r="L2328"/>
    </row>
    <row r="2329" spans="1:12" ht="13.2" customHeight="1" x14ac:dyDescent="0.25">
      <c r="A2329"/>
      <c r="B2329"/>
      <c r="C2329"/>
      <c r="D2329"/>
      <c r="E2329"/>
      <c r="F2329"/>
      <c r="G2329"/>
      <c r="H2329"/>
      <c r="I2329"/>
      <c r="J2329"/>
      <c r="K2329"/>
      <c r="L2329"/>
    </row>
    <row r="2330" spans="1:12" ht="13.2" customHeight="1" x14ac:dyDescent="0.25">
      <c r="A2330"/>
      <c r="B2330"/>
      <c r="C2330"/>
      <c r="D2330"/>
      <c r="E2330"/>
      <c r="F2330"/>
      <c r="G2330"/>
      <c r="H2330"/>
      <c r="I2330"/>
      <c r="J2330"/>
      <c r="K2330"/>
      <c r="L2330"/>
    </row>
    <row r="2331" spans="1:12" ht="13.2" customHeight="1" x14ac:dyDescent="0.25">
      <c r="A2331"/>
      <c r="B2331"/>
      <c r="C2331"/>
      <c r="D2331"/>
      <c r="E2331"/>
      <c r="F2331"/>
      <c r="G2331"/>
      <c r="H2331"/>
      <c r="I2331"/>
      <c r="J2331"/>
      <c r="K2331"/>
      <c r="L2331"/>
    </row>
    <row r="2332" spans="1:12" ht="13.2" customHeight="1" x14ac:dyDescent="0.25">
      <c r="A2332"/>
      <c r="B2332"/>
      <c r="C2332"/>
      <c r="D2332"/>
      <c r="E2332"/>
      <c r="F2332"/>
      <c r="G2332"/>
      <c r="H2332"/>
      <c r="I2332"/>
      <c r="J2332"/>
      <c r="K2332"/>
      <c r="L2332"/>
    </row>
    <row r="2333" spans="1:12" ht="13.2" customHeight="1" x14ac:dyDescent="0.25">
      <c r="A2333"/>
      <c r="B2333"/>
      <c r="C2333"/>
      <c r="D2333"/>
      <c r="E2333"/>
      <c r="F2333"/>
      <c r="G2333"/>
      <c r="H2333"/>
      <c r="I2333"/>
      <c r="J2333"/>
      <c r="K2333"/>
      <c r="L2333"/>
    </row>
    <row r="2334" spans="1:12" ht="13.2" customHeight="1" x14ac:dyDescent="0.25">
      <c r="A2334"/>
      <c r="B2334"/>
      <c r="C2334"/>
      <c r="D2334"/>
      <c r="E2334"/>
      <c r="F2334"/>
      <c r="G2334"/>
      <c r="H2334"/>
      <c r="I2334"/>
      <c r="J2334"/>
      <c r="K2334"/>
      <c r="L2334"/>
    </row>
    <row r="2335" spans="1:12" ht="13.2" customHeight="1" x14ac:dyDescent="0.25">
      <c r="A2335"/>
      <c r="B2335"/>
      <c r="C2335"/>
      <c r="D2335"/>
      <c r="E2335"/>
      <c r="F2335"/>
      <c r="G2335"/>
      <c r="H2335"/>
      <c r="I2335"/>
      <c r="J2335"/>
      <c r="K2335"/>
      <c r="L2335"/>
    </row>
    <row r="2336" spans="1:12" ht="13.2" customHeight="1" x14ac:dyDescent="0.25">
      <c r="A2336"/>
      <c r="B2336"/>
      <c r="C2336"/>
      <c r="D2336"/>
      <c r="E2336"/>
      <c r="F2336"/>
      <c r="G2336"/>
      <c r="H2336"/>
      <c r="I2336"/>
      <c r="J2336"/>
      <c r="K2336"/>
      <c r="L2336"/>
    </row>
    <row r="2337" spans="1:12" ht="13.2" customHeight="1" x14ac:dyDescent="0.25">
      <c r="A2337"/>
      <c r="B2337"/>
      <c r="C2337"/>
      <c r="D2337"/>
      <c r="E2337"/>
      <c r="F2337"/>
      <c r="G2337"/>
      <c r="H2337"/>
      <c r="I2337"/>
      <c r="J2337"/>
      <c r="K2337"/>
      <c r="L2337"/>
    </row>
    <row r="2338" spans="1:12" ht="13.2" customHeight="1" x14ac:dyDescent="0.25">
      <c r="A2338"/>
      <c r="B2338"/>
      <c r="C2338"/>
      <c r="D2338"/>
      <c r="E2338"/>
      <c r="F2338"/>
      <c r="G2338"/>
      <c r="H2338"/>
      <c r="I2338"/>
      <c r="J2338"/>
      <c r="K2338"/>
      <c r="L2338"/>
    </row>
    <row r="2339" spans="1:12" ht="13.2" customHeight="1" x14ac:dyDescent="0.25">
      <c r="A2339"/>
      <c r="B2339"/>
      <c r="C2339"/>
      <c r="D2339"/>
      <c r="E2339"/>
      <c r="F2339"/>
      <c r="G2339"/>
      <c r="H2339"/>
      <c r="I2339"/>
      <c r="J2339"/>
      <c r="K2339"/>
      <c r="L2339"/>
    </row>
    <row r="2340" spans="1:12" ht="13.2" customHeight="1" x14ac:dyDescent="0.25">
      <c r="A2340"/>
      <c r="B2340"/>
      <c r="C2340"/>
      <c r="D2340"/>
      <c r="E2340"/>
      <c r="F2340"/>
      <c r="G2340"/>
      <c r="H2340"/>
      <c r="I2340"/>
      <c r="J2340"/>
      <c r="K2340"/>
      <c r="L2340"/>
    </row>
    <row r="2341" spans="1:12" ht="13.2" customHeight="1" x14ac:dyDescent="0.25">
      <c r="A2341"/>
      <c r="B2341"/>
      <c r="C2341"/>
      <c r="D2341"/>
      <c r="E2341"/>
      <c r="F2341"/>
      <c r="G2341"/>
      <c r="H2341"/>
      <c r="I2341"/>
      <c r="J2341"/>
      <c r="K2341"/>
      <c r="L2341"/>
    </row>
    <row r="2342" spans="1:12" ht="13.2" customHeight="1" x14ac:dyDescent="0.25">
      <c r="A2342"/>
      <c r="B2342"/>
      <c r="C2342"/>
      <c r="D2342"/>
      <c r="E2342"/>
      <c r="F2342"/>
      <c r="G2342"/>
      <c r="H2342"/>
      <c r="I2342"/>
      <c r="J2342"/>
      <c r="K2342"/>
      <c r="L2342"/>
    </row>
    <row r="2343" spans="1:12" ht="13.2" customHeight="1" x14ac:dyDescent="0.25">
      <c r="A2343"/>
      <c r="B2343"/>
      <c r="C2343"/>
      <c r="D2343"/>
      <c r="E2343"/>
      <c r="F2343"/>
      <c r="G2343"/>
      <c r="H2343"/>
      <c r="I2343"/>
      <c r="J2343"/>
      <c r="K2343"/>
      <c r="L2343"/>
    </row>
    <row r="2344" spans="1:12" ht="13.2" customHeight="1" x14ac:dyDescent="0.25">
      <c r="A2344"/>
      <c r="B2344"/>
      <c r="C2344"/>
      <c r="D2344"/>
      <c r="E2344"/>
      <c r="F2344"/>
      <c r="G2344"/>
      <c r="H2344"/>
      <c r="I2344"/>
      <c r="J2344"/>
      <c r="K2344"/>
      <c r="L2344"/>
    </row>
    <row r="2345" spans="1:12" ht="13.2" customHeight="1" x14ac:dyDescent="0.25">
      <c r="A2345"/>
      <c r="B2345"/>
      <c r="C2345"/>
      <c r="D2345"/>
      <c r="E2345"/>
      <c r="F2345"/>
      <c r="G2345"/>
      <c r="H2345"/>
      <c r="I2345"/>
      <c r="J2345"/>
      <c r="K2345"/>
      <c r="L2345"/>
    </row>
    <row r="2346" spans="1:12" ht="13.2" customHeight="1" x14ac:dyDescent="0.25">
      <c r="A2346"/>
      <c r="B2346"/>
      <c r="C2346"/>
      <c r="D2346"/>
      <c r="E2346"/>
      <c r="F2346"/>
      <c r="G2346"/>
      <c r="H2346"/>
      <c r="I2346"/>
      <c r="J2346"/>
      <c r="K2346"/>
      <c r="L2346"/>
    </row>
    <row r="2347" spans="1:12" ht="13.2" customHeight="1" x14ac:dyDescent="0.25">
      <c r="A2347"/>
      <c r="B2347"/>
      <c r="C2347"/>
      <c r="D2347"/>
      <c r="E2347"/>
      <c r="F2347"/>
      <c r="G2347"/>
      <c r="H2347"/>
      <c r="I2347"/>
      <c r="J2347"/>
      <c r="K2347"/>
      <c r="L2347"/>
    </row>
    <row r="2348" spans="1:12" ht="13.2" customHeight="1" x14ac:dyDescent="0.25">
      <c r="A2348"/>
      <c r="B2348"/>
      <c r="C2348"/>
      <c r="D2348"/>
      <c r="E2348"/>
      <c r="F2348"/>
      <c r="G2348"/>
      <c r="H2348"/>
      <c r="I2348"/>
      <c r="J2348"/>
      <c r="K2348"/>
      <c r="L2348"/>
    </row>
    <row r="2349" spans="1:12" ht="13.2" customHeight="1" x14ac:dyDescent="0.25">
      <c r="A2349"/>
      <c r="B2349"/>
      <c r="C2349"/>
      <c r="D2349"/>
      <c r="E2349"/>
      <c r="F2349"/>
      <c r="G2349"/>
      <c r="H2349"/>
      <c r="I2349"/>
      <c r="J2349"/>
      <c r="K2349"/>
      <c r="L2349"/>
    </row>
    <row r="2350" spans="1:12" ht="13.2" customHeight="1" x14ac:dyDescent="0.25">
      <c r="A2350"/>
      <c r="B2350"/>
      <c r="C2350"/>
      <c r="D2350"/>
      <c r="E2350"/>
      <c r="F2350"/>
      <c r="G2350"/>
      <c r="H2350"/>
      <c r="I2350"/>
      <c r="J2350"/>
      <c r="K2350"/>
      <c r="L2350"/>
    </row>
    <row r="2351" spans="1:12" ht="13.2" customHeight="1" x14ac:dyDescent="0.25">
      <c r="A2351"/>
      <c r="B2351"/>
      <c r="C2351"/>
      <c r="D2351"/>
      <c r="E2351"/>
      <c r="F2351"/>
      <c r="G2351"/>
      <c r="H2351"/>
      <c r="I2351"/>
      <c r="J2351"/>
      <c r="K2351"/>
      <c r="L2351"/>
    </row>
    <row r="2352" spans="1:12" ht="13.2" customHeight="1" x14ac:dyDescent="0.25">
      <c r="A2352"/>
      <c r="B2352"/>
      <c r="C2352"/>
      <c r="D2352"/>
      <c r="E2352"/>
      <c r="F2352"/>
      <c r="G2352"/>
      <c r="H2352"/>
      <c r="I2352"/>
      <c r="J2352"/>
      <c r="K2352"/>
      <c r="L2352"/>
    </row>
    <row r="2353" spans="1:12" ht="13.2" customHeight="1" x14ac:dyDescent="0.25">
      <c r="A2353"/>
      <c r="B2353"/>
      <c r="C2353"/>
      <c r="D2353"/>
      <c r="E2353"/>
      <c r="F2353"/>
      <c r="G2353"/>
      <c r="H2353"/>
      <c r="I2353"/>
      <c r="J2353"/>
      <c r="K2353"/>
      <c r="L2353"/>
    </row>
    <row r="2354" spans="1:12" ht="13.2" customHeight="1" x14ac:dyDescent="0.25">
      <c r="A2354"/>
      <c r="B2354"/>
      <c r="C2354"/>
      <c r="D2354"/>
      <c r="E2354"/>
      <c r="F2354"/>
      <c r="G2354"/>
      <c r="H2354"/>
      <c r="I2354"/>
      <c r="J2354"/>
      <c r="K2354"/>
      <c r="L2354"/>
    </row>
    <row r="2355" spans="1:12" ht="13.2" customHeight="1" x14ac:dyDescent="0.25">
      <c r="A2355"/>
      <c r="B2355"/>
      <c r="C2355"/>
      <c r="D2355"/>
      <c r="E2355"/>
      <c r="F2355"/>
      <c r="G2355"/>
      <c r="H2355"/>
      <c r="I2355"/>
      <c r="J2355"/>
      <c r="K2355"/>
      <c r="L2355"/>
    </row>
    <row r="2356" spans="1:12" ht="13.2" customHeight="1" x14ac:dyDescent="0.25">
      <c r="A2356"/>
      <c r="B2356"/>
      <c r="C2356"/>
      <c r="D2356"/>
      <c r="E2356"/>
      <c r="F2356"/>
      <c r="G2356"/>
      <c r="H2356"/>
      <c r="I2356"/>
      <c r="J2356"/>
      <c r="K2356"/>
      <c r="L2356"/>
    </row>
    <row r="2357" spans="1:12" ht="13.2" customHeight="1" x14ac:dyDescent="0.25">
      <c r="A2357"/>
      <c r="B2357"/>
      <c r="C2357"/>
      <c r="D2357"/>
      <c r="E2357"/>
      <c r="F2357"/>
      <c r="G2357"/>
      <c r="H2357"/>
      <c r="I2357"/>
      <c r="J2357"/>
      <c r="K2357"/>
      <c r="L2357"/>
    </row>
    <row r="2358" spans="1:12" ht="13.2" customHeight="1" x14ac:dyDescent="0.25">
      <c r="A2358"/>
      <c r="B2358"/>
      <c r="C2358"/>
      <c r="D2358"/>
      <c r="E2358"/>
      <c r="F2358"/>
      <c r="G2358"/>
      <c r="H2358"/>
      <c r="I2358"/>
      <c r="J2358"/>
      <c r="K2358"/>
      <c r="L2358"/>
    </row>
    <row r="2359" spans="1:12" ht="13.2" customHeight="1" x14ac:dyDescent="0.25">
      <c r="A2359"/>
      <c r="B2359"/>
      <c r="C2359"/>
      <c r="D2359"/>
      <c r="E2359"/>
      <c r="F2359"/>
      <c r="G2359"/>
      <c r="H2359"/>
      <c r="I2359"/>
      <c r="J2359"/>
      <c r="K2359"/>
      <c r="L2359"/>
    </row>
    <row r="2360" spans="1:12" ht="13.2" customHeight="1" x14ac:dyDescent="0.25">
      <c r="A2360"/>
      <c r="B2360"/>
      <c r="C2360"/>
      <c r="D2360"/>
      <c r="E2360"/>
      <c r="F2360"/>
      <c r="G2360"/>
      <c r="H2360"/>
      <c r="I2360"/>
      <c r="J2360"/>
      <c r="K2360"/>
      <c r="L2360"/>
    </row>
    <row r="2361" spans="1:12" ht="13.2" customHeight="1" x14ac:dyDescent="0.25">
      <c r="A2361"/>
      <c r="B2361"/>
      <c r="C2361"/>
      <c r="D2361"/>
      <c r="E2361"/>
      <c r="F2361"/>
      <c r="G2361"/>
      <c r="H2361"/>
      <c r="I2361"/>
      <c r="J2361"/>
      <c r="K2361"/>
      <c r="L2361"/>
    </row>
    <row r="2362" spans="1:12" ht="13.2" customHeight="1" x14ac:dyDescent="0.25">
      <c r="A2362"/>
      <c r="B2362"/>
      <c r="C2362"/>
      <c r="D2362"/>
      <c r="E2362"/>
      <c r="F2362"/>
      <c r="G2362"/>
      <c r="H2362"/>
      <c r="I2362"/>
      <c r="J2362"/>
      <c r="K2362"/>
      <c r="L2362"/>
    </row>
    <row r="2363" spans="1:12" ht="13.2" customHeight="1" x14ac:dyDescent="0.25">
      <c r="A2363"/>
      <c r="B2363"/>
      <c r="C2363"/>
      <c r="D2363"/>
      <c r="E2363"/>
      <c r="F2363"/>
      <c r="G2363"/>
      <c r="H2363"/>
      <c r="I2363"/>
      <c r="J2363"/>
      <c r="K2363"/>
      <c r="L2363"/>
    </row>
    <row r="2364" spans="1:12" ht="13.2" customHeight="1" x14ac:dyDescent="0.25">
      <c r="A2364"/>
      <c r="B2364"/>
      <c r="C2364"/>
      <c r="D2364"/>
      <c r="E2364"/>
      <c r="F2364"/>
      <c r="G2364"/>
      <c r="H2364"/>
      <c r="I2364"/>
      <c r="J2364"/>
      <c r="K2364"/>
      <c r="L2364"/>
    </row>
    <row r="2365" spans="1:12" ht="13.2" customHeight="1" x14ac:dyDescent="0.25">
      <c r="A2365"/>
      <c r="B2365"/>
      <c r="C2365"/>
      <c r="D2365"/>
      <c r="E2365"/>
      <c r="F2365"/>
      <c r="G2365"/>
      <c r="H2365"/>
      <c r="I2365"/>
      <c r="J2365"/>
      <c r="K2365"/>
      <c r="L2365"/>
    </row>
    <row r="2366" spans="1:12" ht="13.2" customHeight="1" x14ac:dyDescent="0.25">
      <c r="A2366"/>
      <c r="B2366"/>
      <c r="C2366"/>
      <c r="D2366"/>
      <c r="E2366"/>
      <c r="F2366"/>
      <c r="G2366"/>
      <c r="H2366"/>
      <c r="I2366"/>
      <c r="J2366"/>
      <c r="K2366"/>
      <c r="L2366"/>
    </row>
    <row r="2367" spans="1:12" ht="13.2" customHeight="1" x14ac:dyDescent="0.25">
      <c r="A2367"/>
      <c r="B2367"/>
      <c r="C2367"/>
      <c r="D2367"/>
      <c r="E2367"/>
      <c r="F2367"/>
      <c r="G2367"/>
      <c r="H2367"/>
      <c r="I2367"/>
      <c r="J2367"/>
      <c r="K2367"/>
      <c r="L2367"/>
    </row>
    <row r="2368" spans="1:12" ht="13.2" customHeight="1" x14ac:dyDescent="0.25">
      <c r="A2368"/>
      <c r="B2368"/>
      <c r="C2368"/>
      <c r="D2368"/>
      <c r="E2368"/>
      <c r="F2368"/>
      <c r="G2368"/>
      <c r="H2368"/>
      <c r="I2368"/>
      <c r="J2368"/>
      <c r="K2368"/>
      <c r="L2368"/>
    </row>
    <row r="2369" spans="1:12" ht="13.2" customHeight="1" x14ac:dyDescent="0.25">
      <c r="A2369"/>
      <c r="B2369"/>
      <c r="C2369"/>
      <c r="D2369"/>
      <c r="E2369"/>
      <c r="F2369"/>
      <c r="G2369"/>
      <c r="H2369"/>
      <c r="I2369"/>
      <c r="J2369"/>
      <c r="K2369"/>
      <c r="L2369"/>
    </row>
    <row r="2370" spans="1:12" ht="13.2" customHeight="1" x14ac:dyDescent="0.25">
      <c r="A2370"/>
      <c r="B2370"/>
      <c r="C2370"/>
      <c r="D2370"/>
      <c r="E2370"/>
      <c r="F2370"/>
      <c r="G2370"/>
      <c r="H2370"/>
      <c r="I2370"/>
      <c r="J2370"/>
      <c r="K2370"/>
      <c r="L2370"/>
    </row>
    <row r="2371" spans="1:12" ht="13.2" customHeight="1" x14ac:dyDescent="0.25">
      <c r="A2371"/>
      <c r="B2371"/>
      <c r="C2371"/>
      <c r="D2371"/>
      <c r="E2371"/>
      <c r="F2371"/>
      <c r="G2371"/>
      <c r="H2371"/>
      <c r="I2371"/>
      <c r="J2371"/>
      <c r="K2371"/>
      <c r="L2371"/>
    </row>
    <row r="2372" spans="1:12" ht="13.2" customHeight="1" x14ac:dyDescent="0.25">
      <c r="A2372"/>
      <c r="B2372"/>
      <c r="C2372"/>
      <c r="D2372"/>
      <c r="E2372"/>
      <c r="F2372"/>
      <c r="G2372"/>
      <c r="H2372"/>
      <c r="I2372"/>
      <c r="J2372"/>
      <c r="K2372"/>
      <c r="L2372"/>
    </row>
    <row r="2373" spans="1:12" ht="13.2" customHeight="1" x14ac:dyDescent="0.25">
      <c r="A2373"/>
      <c r="B2373"/>
      <c r="C2373"/>
      <c r="D2373"/>
      <c r="E2373"/>
      <c r="F2373"/>
      <c r="G2373"/>
      <c r="H2373"/>
      <c r="I2373"/>
      <c r="J2373"/>
      <c r="K2373"/>
      <c r="L2373"/>
    </row>
    <row r="2374" spans="1:12" ht="13.2" customHeight="1" x14ac:dyDescent="0.25">
      <c r="A2374"/>
      <c r="B2374"/>
      <c r="C2374"/>
      <c r="D2374"/>
      <c r="E2374"/>
      <c r="F2374"/>
      <c r="G2374"/>
      <c r="H2374"/>
      <c r="I2374"/>
      <c r="J2374"/>
      <c r="K2374"/>
      <c r="L2374"/>
    </row>
    <row r="2375" spans="1:12" ht="13.2" customHeight="1" x14ac:dyDescent="0.25">
      <c r="A2375"/>
      <c r="B2375"/>
      <c r="C2375"/>
      <c r="D2375"/>
      <c r="E2375"/>
      <c r="F2375"/>
      <c r="G2375"/>
      <c r="H2375"/>
      <c r="I2375"/>
      <c r="J2375"/>
      <c r="K2375"/>
      <c r="L2375"/>
    </row>
    <row r="2376" spans="1:12" ht="13.2" customHeight="1" x14ac:dyDescent="0.25">
      <c r="A2376"/>
      <c r="B2376"/>
      <c r="C2376"/>
      <c r="D2376"/>
      <c r="E2376"/>
      <c r="F2376"/>
      <c r="G2376"/>
      <c r="H2376"/>
      <c r="I2376"/>
      <c r="J2376"/>
      <c r="K2376"/>
      <c r="L2376"/>
    </row>
    <row r="2377" spans="1:12" ht="13.2" customHeight="1" x14ac:dyDescent="0.25">
      <c r="A2377"/>
      <c r="B2377"/>
      <c r="C2377"/>
      <c r="D2377"/>
      <c r="E2377"/>
      <c r="F2377"/>
      <c r="G2377"/>
      <c r="H2377"/>
      <c r="I2377"/>
      <c r="J2377"/>
      <c r="K2377"/>
      <c r="L2377"/>
    </row>
    <row r="2378" spans="1:12" ht="13.2" customHeight="1" x14ac:dyDescent="0.25">
      <c r="A2378"/>
      <c r="B2378"/>
      <c r="C2378"/>
      <c r="D2378"/>
      <c r="E2378"/>
      <c r="F2378"/>
      <c r="G2378"/>
      <c r="H2378"/>
      <c r="I2378"/>
      <c r="J2378"/>
      <c r="K2378"/>
      <c r="L2378"/>
    </row>
    <row r="2379" spans="1:12" ht="13.2" customHeight="1" x14ac:dyDescent="0.25">
      <c r="A2379"/>
      <c r="B2379"/>
      <c r="C2379"/>
      <c r="D2379"/>
      <c r="E2379"/>
      <c r="F2379"/>
      <c r="G2379"/>
      <c r="H2379"/>
      <c r="I2379"/>
      <c r="J2379"/>
      <c r="K2379"/>
      <c r="L2379"/>
    </row>
    <row r="2380" spans="1:12" ht="13.2" customHeight="1" x14ac:dyDescent="0.25">
      <c r="A2380"/>
      <c r="B2380"/>
      <c r="C2380"/>
      <c r="D2380"/>
      <c r="E2380"/>
      <c r="F2380"/>
      <c r="G2380"/>
      <c r="H2380"/>
      <c r="I2380"/>
      <c r="J2380"/>
      <c r="K2380"/>
      <c r="L2380"/>
    </row>
    <row r="2381" spans="1:12" ht="13.2" customHeight="1" x14ac:dyDescent="0.25">
      <c r="A2381"/>
      <c r="B2381"/>
      <c r="C2381"/>
      <c r="D2381"/>
      <c r="E2381"/>
      <c r="F2381"/>
      <c r="G2381"/>
      <c r="H2381"/>
      <c r="I2381"/>
      <c r="J2381"/>
      <c r="K2381"/>
      <c r="L2381"/>
    </row>
    <row r="2382" spans="1:12" ht="13.2" customHeight="1" x14ac:dyDescent="0.25">
      <c r="A2382"/>
      <c r="B2382"/>
      <c r="C2382"/>
      <c r="D2382"/>
      <c r="E2382"/>
      <c r="F2382"/>
      <c r="G2382"/>
      <c r="H2382"/>
      <c r="I2382"/>
      <c r="J2382"/>
      <c r="K2382"/>
      <c r="L2382"/>
    </row>
    <row r="2383" spans="1:12" ht="13.2" customHeight="1" x14ac:dyDescent="0.25">
      <c r="A2383"/>
      <c r="B2383"/>
      <c r="C2383"/>
      <c r="D2383"/>
      <c r="E2383"/>
      <c r="F2383"/>
      <c r="G2383"/>
      <c r="H2383"/>
      <c r="I2383"/>
      <c r="J2383"/>
      <c r="K2383"/>
      <c r="L2383"/>
    </row>
    <row r="2384" spans="1:12" ht="13.2" customHeight="1" x14ac:dyDescent="0.25">
      <c r="A2384"/>
      <c r="B2384"/>
      <c r="C2384"/>
      <c r="D2384"/>
      <c r="E2384"/>
      <c r="F2384"/>
      <c r="G2384"/>
      <c r="H2384"/>
      <c r="I2384"/>
      <c r="J2384"/>
      <c r="K2384"/>
      <c r="L2384"/>
    </row>
    <row r="2385" spans="1:12" ht="13.2" customHeight="1" x14ac:dyDescent="0.25">
      <c r="A2385"/>
      <c r="B2385"/>
      <c r="C2385"/>
      <c r="D2385"/>
      <c r="E2385"/>
      <c r="F2385"/>
      <c r="G2385"/>
      <c r="H2385"/>
      <c r="I2385"/>
      <c r="J2385"/>
      <c r="K2385"/>
      <c r="L2385"/>
    </row>
    <row r="2386" spans="1:12" ht="13.2" customHeight="1" x14ac:dyDescent="0.25">
      <c r="A2386"/>
      <c r="B2386"/>
      <c r="C2386"/>
      <c r="D2386"/>
      <c r="E2386"/>
      <c r="F2386"/>
      <c r="G2386"/>
      <c r="H2386"/>
      <c r="I2386"/>
      <c r="J2386"/>
      <c r="K2386"/>
      <c r="L2386"/>
    </row>
    <row r="2387" spans="1:12" ht="13.2" customHeight="1" x14ac:dyDescent="0.25">
      <c r="A2387"/>
      <c r="B2387"/>
      <c r="C2387"/>
      <c r="D2387"/>
      <c r="E2387"/>
      <c r="F2387"/>
      <c r="G2387"/>
      <c r="H2387"/>
      <c r="I2387"/>
      <c r="J2387"/>
      <c r="K2387"/>
      <c r="L2387"/>
    </row>
    <row r="2388" spans="1:12" ht="13.2" customHeight="1" x14ac:dyDescent="0.25">
      <c r="A2388"/>
      <c r="B2388"/>
      <c r="C2388"/>
      <c r="D2388"/>
      <c r="E2388"/>
      <c r="F2388"/>
      <c r="G2388"/>
      <c r="H2388"/>
      <c r="I2388"/>
      <c r="J2388"/>
      <c r="K2388"/>
      <c r="L2388"/>
    </row>
    <row r="2389" spans="1:12" ht="13.2" customHeight="1" x14ac:dyDescent="0.25">
      <c r="A2389"/>
      <c r="B2389"/>
      <c r="C2389"/>
      <c r="D2389"/>
      <c r="E2389"/>
      <c r="F2389"/>
      <c r="G2389"/>
      <c r="H2389"/>
      <c r="I2389"/>
      <c r="J2389"/>
      <c r="K2389"/>
      <c r="L2389"/>
    </row>
    <row r="2390" spans="1:12" ht="13.2" customHeight="1" x14ac:dyDescent="0.25">
      <c r="A2390"/>
      <c r="B2390"/>
      <c r="C2390"/>
      <c r="D2390"/>
      <c r="E2390"/>
      <c r="F2390"/>
      <c r="G2390"/>
      <c r="H2390"/>
      <c r="I2390"/>
      <c r="J2390"/>
      <c r="K2390"/>
      <c r="L2390"/>
    </row>
    <row r="2391" spans="1:12" ht="13.2" customHeight="1" x14ac:dyDescent="0.25">
      <c r="A2391"/>
      <c r="B2391"/>
      <c r="C2391"/>
      <c r="D2391"/>
      <c r="E2391"/>
      <c r="F2391"/>
      <c r="G2391"/>
      <c r="H2391"/>
      <c r="I2391"/>
      <c r="J2391"/>
      <c r="K2391"/>
      <c r="L2391"/>
    </row>
    <row r="2392" spans="1:12" ht="13.2" customHeight="1" x14ac:dyDescent="0.25">
      <c r="A2392"/>
      <c r="B2392"/>
      <c r="C2392"/>
      <c r="D2392"/>
      <c r="E2392"/>
      <c r="F2392"/>
      <c r="G2392"/>
      <c r="H2392"/>
      <c r="I2392"/>
      <c r="J2392"/>
      <c r="K2392"/>
      <c r="L2392"/>
    </row>
    <row r="2393" spans="1:12" ht="13.2" customHeight="1" x14ac:dyDescent="0.25">
      <c r="A2393"/>
      <c r="B2393"/>
      <c r="C2393"/>
      <c r="D2393"/>
      <c r="E2393"/>
      <c r="F2393"/>
      <c r="G2393"/>
      <c r="H2393"/>
      <c r="I2393"/>
      <c r="J2393"/>
      <c r="K2393"/>
      <c r="L2393"/>
    </row>
    <row r="2394" spans="1:12" ht="13.2" customHeight="1" x14ac:dyDescent="0.25">
      <c r="A2394"/>
      <c r="B2394"/>
      <c r="C2394"/>
      <c r="D2394"/>
      <c r="E2394"/>
      <c r="F2394"/>
      <c r="G2394"/>
      <c r="H2394"/>
      <c r="I2394"/>
      <c r="J2394"/>
      <c r="K2394"/>
      <c r="L2394"/>
    </row>
    <row r="2395" spans="1:12" ht="13.2" customHeight="1" x14ac:dyDescent="0.25">
      <c r="A2395"/>
      <c r="B2395"/>
      <c r="C2395"/>
      <c r="D2395"/>
      <c r="E2395"/>
      <c r="F2395"/>
      <c r="G2395"/>
      <c r="H2395"/>
      <c r="I2395"/>
      <c r="J2395"/>
      <c r="K2395"/>
      <c r="L2395"/>
    </row>
    <row r="2396" spans="1:12" ht="13.2" customHeight="1" x14ac:dyDescent="0.25">
      <c r="A2396"/>
      <c r="B2396"/>
      <c r="C2396"/>
      <c r="D2396"/>
      <c r="E2396"/>
      <c r="F2396"/>
      <c r="G2396"/>
      <c r="H2396"/>
      <c r="I2396"/>
      <c r="J2396"/>
      <c r="K2396"/>
      <c r="L2396"/>
    </row>
    <row r="2397" spans="1:12" ht="13.2" customHeight="1" x14ac:dyDescent="0.25">
      <c r="A2397"/>
      <c r="B2397"/>
      <c r="C2397"/>
      <c r="D2397"/>
      <c r="E2397"/>
      <c r="F2397"/>
      <c r="G2397"/>
      <c r="H2397"/>
      <c r="I2397"/>
      <c r="J2397"/>
      <c r="K2397"/>
      <c r="L2397"/>
    </row>
    <row r="2398" spans="1:12" ht="13.2" customHeight="1" x14ac:dyDescent="0.25">
      <c r="A2398"/>
      <c r="B2398"/>
      <c r="C2398"/>
      <c r="D2398"/>
      <c r="E2398"/>
      <c r="F2398"/>
      <c r="G2398"/>
      <c r="H2398"/>
      <c r="I2398"/>
      <c r="J2398"/>
      <c r="K2398"/>
      <c r="L2398"/>
    </row>
    <row r="2399" spans="1:12" ht="13.2" customHeight="1" x14ac:dyDescent="0.25">
      <c r="A2399"/>
      <c r="B2399"/>
      <c r="C2399"/>
      <c r="D2399"/>
      <c r="E2399"/>
      <c r="F2399"/>
      <c r="G2399"/>
      <c r="H2399"/>
      <c r="I2399"/>
      <c r="J2399"/>
      <c r="K2399"/>
      <c r="L2399"/>
    </row>
    <row r="2400" spans="1:12" ht="13.2" customHeight="1" x14ac:dyDescent="0.25">
      <c r="A2400"/>
      <c r="B2400"/>
      <c r="C2400"/>
      <c r="D2400"/>
      <c r="E2400"/>
      <c r="F2400"/>
      <c r="G2400"/>
      <c r="H2400"/>
      <c r="I2400"/>
      <c r="J2400"/>
      <c r="K2400"/>
      <c r="L2400"/>
    </row>
    <row r="2401" spans="1:12" ht="13.2" customHeight="1" x14ac:dyDescent="0.25">
      <c r="A2401"/>
      <c r="B2401"/>
      <c r="C2401"/>
      <c r="D2401"/>
      <c r="E2401"/>
      <c r="F2401"/>
      <c r="G2401"/>
      <c r="H2401"/>
      <c r="I2401"/>
      <c r="J2401"/>
      <c r="K2401"/>
      <c r="L2401"/>
    </row>
    <row r="2402" spans="1:12" ht="13.2" customHeight="1" x14ac:dyDescent="0.25">
      <c r="A2402"/>
      <c r="B2402"/>
      <c r="C2402"/>
      <c r="D2402"/>
      <c r="E2402"/>
      <c r="F2402"/>
      <c r="G2402"/>
      <c r="H2402"/>
      <c r="I2402"/>
      <c r="J2402"/>
      <c r="K2402"/>
      <c r="L2402"/>
    </row>
    <row r="2403" spans="1:12" ht="13.2" customHeight="1" x14ac:dyDescent="0.25">
      <c r="A2403"/>
      <c r="B2403"/>
      <c r="C2403"/>
      <c r="D2403"/>
      <c r="E2403"/>
      <c r="F2403"/>
      <c r="G2403"/>
      <c r="H2403"/>
      <c r="I2403"/>
      <c r="J2403"/>
      <c r="K2403"/>
      <c r="L2403"/>
    </row>
    <row r="2404" spans="1:12" ht="13.2" customHeight="1" x14ac:dyDescent="0.25">
      <c r="A2404"/>
      <c r="B2404"/>
      <c r="C2404"/>
      <c r="D2404"/>
      <c r="E2404"/>
      <c r="F2404"/>
      <c r="G2404"/>
      <c r="H2404"/>
      <c r="I2404"/>
      <c r="J2404"/>
      <c r="K2404"/>
      <c r="L2404"/>
    </row>
    <row r="2405" spans="1:12" ht="13.2" customHeight="1" x14ac:dyDescent="0.25">
      <c r="A2405"/>
      <c r="B2405"/>
      <c r="C2405"/>
      <c r="D2405"/>
      <c r="E2405"/>
      <c r="F2405"/>
      <c r="G2405"/>
      <c r="H2405"/>
      <c r="I2405"/>
      <c r="J2405"/>
      <c r="K2405"/>
      <c r="L2405"/>
    </row>
    <row r="2406" spans="1:12" ht="13.2" customHeight="1" x14ac:dyDescent="0.25">
      <c r="A2406"/>
      <c r="B2406"/>
      <c r="C2406"/>
      <c r="D2406"/>
      <c r="E2406"/>
      <c r="F2406"/>
      <c r="G2406"/>
      <c r="H2406"/>
      <c r="I2406"/>
      <c r="J2406"/>
      <c r="K2406"/>
      <c r="L2406"/>
    </row>
    <row r="2407" spans="1:12" ht="13.2" customHeight="1" x14ac:dyDescent="0.25">
      <c r="A2407"/>
      <c r="B2407"/>
      <c r="C2407"/>
      <c r="D2407"/>
      <c r="E2407"/>
      <c r="F2407"/>
      <c r="G2407"/>
      <c r="H2407"/>
      <c r="I2407"/>
      <c r="J2407"/>
      <c r="K2407"/>
      <c r="L2407"/>
    </row>
    <row r="2408" spans="1:12" ht="13.2" customHeight="1" x14ac:dyDescent="0.25">
      <c r="A2408"/>
      <c r="B2408"/>
      <c r="C2408"/>
      <c r="D2408"/>
      <c r="E2408"/>
      <c r="F2408"/>
      <c r="G2408"/>
      <c r="H2408"/>
      <c r="I2408"/>
      <c r="J2408"/>
      <c r="K2408"/>
      <c r="L2408"/>
    </row>
    <row r="2409" spans="1:12" ht="13.2" customHeight="1" x14ac:dyDescent="0.25">
      <c r="A2409"/>
      <c r="B2409"/>
      <c r="C2409"/>
      <c r="D2409"/>
      <c r="E2409"/>
      <c r="F2409"/>
      <c r="G2409"/>
      <c r="H2409"/>
      <c r="I2409"/>
      <c r="J2409"/>
      <c r="K2409"/>
      <c r="L2409"/>
    </row>
    <row r="2410" spans="1:12" ht="13.2" customHeight="1" x14ac:dyDescent="0.25">
      <c r="A2410"/>
      <c r="B2410"/>
      <c r="C2410"/>
      <c r="D2410"/>
      <c r="E2410"/>
      <c r="F2410"/>
      <c r="G2410"/>
      <c r="H2410"/>
      <c r="I2410"/>
      <c r="J2410"/>
      <c r="K2410"/>
      <c r="L2410"/>
    </row>
    <row r="2411" spans="1:12" ht="13.2" customHeight="1" x14ac:dyDescent="0.25">
      <c r="A2411"/>
      <c r="B2411"/>
      <c r="C2411"/>
      <c r="D2411"/>
      <c r="E2411"/>
      <c r="F2411"/>
      <c r="G2411"/>
      <c r="H2411"/>
      <c r="I2411"/>
      <c r="J2411"/>
      <c r="K2411"/>
      <c r="L2411"/>
    </row>
    <row r="2412" spans="1:12" ht="13.2" customHeight="1" x14ac:dyDescent="0.25">
      <c r="A2412"/>
      <c r="B2412"/>
      <c r="C2412"/>
      <c r="D2412"/>
      <c r="E2412"/>
      <c r="F2412"/>
      <c r="G2412"/>
      <c r="H2412"/>
      <c r="I2412"/>
      <c r="J2412"/>
      <c r="K2412"/>
      <c r="L2412"/>
    </row>
    <row r="2413" spans="1:12" ht="13.2" customHeight="1" x14ac:dyDescent="0.25">
      <c r="A2413"/>
      <c r="B2413"/>
      <c r="C2413"/>
      <c r="D2413"/>
      <c r="E2413"/>
      <c r="F2413"/>
      <c r="G2413"/>
      <c r="H2413"/>
      <c r="I2413"/>
      <c r="J2413"/>
      <c r="K2413"/>
      <c r="L2413"/>
    </row>
    <row r="2414" spans="1:12" ht="13.2" customHeight="1" x14ac:dyDescent="0.25">
      <c r="A2414"/>
      <c r="B2414"/>
      <c r="C2414"/>
      <c r="D2414"/>
      <c r="E2414"/>
      <c r="F2414"/>
      <c r="G2414"/>
      <c r="H2414"/>
      <c r="I2414"/>
      <c r="J2414"/>
      <c r="K2414"/>
      <c r="L2414"/>
    </row>
    <row r="2415" spans="1:12" ht="13.2" customHeight="1" x14ac:dyDescent="0.25">
      <c r="A2415"/>
      <c r="B2415"/>
      <c r="C2415"/>
      <c r="D2415"/>
      <c r="E2415"/>
      <c r="F2415"/>
      <c r="G2415"/>
      <c r="H2415"/>
      <c r="I2415"/>
      <c r="J2415"/>
      <c r="K2415"/>
      <c r="L2415"/>
    </row>
    <row r="2416" spans="1:12" ht="13.2" customHeight="1" x14ac:dyDescent="0.25">
      <c r="A2416"/>
      <c r="B2416"/>
      <c r="C2416"/>
      <c r="D2416"/>
      <c r="E2416"/>
      <c r="F2416"/>
      <c r="G2416"/>
      <c r="H2416"/>
      <c r="I2416"/>
      <c r="J2416"/>
      <c r="K2416"/>
      <c r="L2416"/>
    </row>
    <row r="2417" spans="1:12" ht="13.2" customHeight="1" x14ac:dyDescent="0.25">
      <c r="A2417"/>
      <c r="B2417"/>
      <c r="C2417"/>
      <c r="D2417"/>
      <c r="E2417"/>
      <c r="F2417"/>
      <c r="G2417"/>
      <c r="H2417"/>
      <c r="I2417"/>
      <c r="J2417"/>
      <c r="K2417"/>
      <c r="L2417"/>
    </row>
    <row r="2418" spans="1:12" ht="13.2" customHeight="1" x14ac:dyDescent="0.25">
      <c r="A2418"/>
      <c r="B2418"/>
      <c r="C2418"/>
      <c r="D2418"/>
      <c r="E2418"/>
      <c r="F2418"/>
      <c r="G2418"/>
      <c r="H2418"/>
      <c r="I2418"/>
      <c r="J2418"/>
      <c r="K2418"/>
      <c r="L2418"/>
    </row>
    <row r="2419" spans="1:12" ht="13.2" customHeight="1" x14ac:dyDescent="0.25">
      <c r="A2419"/>
      <c r="B2419"/>
      <c r="C2419"/>
      <c r="D2419"/>
      <c r="E2419"/>
      <c r="F2419"/>
      <c r="G2419"/>
      <c r="H2419"/>
      <c r="I2419"/>
      <c r="J2419"/>
      <c r="K2419"/>
      <c r="L2419"/>
    </row>
    <row r="2420" spans="1:12" ht="13.2" customHeight="1" x14ac:dyDescent="0.25">
      <c r="A2420"/>
      <c r="B2420"/>
      <c r="C2420"/>
      <c r="D2420"/>
      <c r="E2420"/>
      <c r="F2420"/>
      <c r="G2420"/>
      <c r="H2420"/>
      <c r="I2420"/>
      <c r="J2420"/>
      <c r="K2420"/>
      <c r="L2420"/>
    </row>
    <row r="2421" spans="1:12" ht="13.2" customHeight="1" x14ac:dyDescent="0.25">
      <c r="A2421"/>
      <c r="B2421"/>
      <c r="C2421"/>
      <c r="D2421"/>
      <c r="E2421"/>
      <c r="F2421"/>
      <c r="G2421"/>
      <c r="H2421"/>
      <c r="I2421"/>
      <c r="J2421"/>
      <c r="K2421"/>
      <c r="L2421"/>
    </row>
    <row r="2422" spans="1:12" ht="13.2" customHeight="1" x14ac:dyDescent="0.25">
      <c r="A2422"/>
      <c r="B2422"/>
      <c r="C2422"/>
      <c r="D2422"/>
      <c r="E2422"/>
      <c r="F2422"/>
      <c r="G2422"/>
      <c r="H2422"/>
      <c r="I2422"/>
      <c r="J2422"/>
      <c r="K2422"/>
      <c r="L2422"/>
    </row>
    <row r="2423" spans="1:12" ht="13.2" customHeight="1" x14ac:dyDescent="0.25">
      <c r="A2423"/>
      <c r="B2423"/>
      <c r="C2423"/>
      <c r="D2423"/>
      <c r="E2423"/>
      <c r="F2423"/>
      <c r="G2423"/>
      <c r="H2423"/>
      <c r="I2423"/>
      <c r="J2423"/>
      <c r="K2423"/>
      <c r="L2423"/>
    </row>
    <row r="2424" spans="1:12" ht="13.2" customHeight="1" x14ac:dyDescent="0.25">
      <c r="A2424"/>
      <c r="B2424"/>
      <c r="C2424"/>
      <c r="D2424"/>
      <c r="E2424"/>
      <c r="F2424"/>
      <c r="G2424"/>
      <c r="H2424"/>
      <c r="I2424"/>
      <c r="J2424"/>
      <c r="K2424"/>
      <c r="L2424"/>
    </row>
    <row r="2425" spans="1:12" ht="13.2" customHeight="1" x14ac:dyDescent="0.25">
      <c r="A2425"/>
      <c r="B2425"/>
      <c r="C2425"/>
      <c r="D2425"/>
      <c r="E2425"/>
      <c r="F2425"/>
      <c r="G2425"/>
      <c r="H2425"/>
      <c r="I2425"/>
      <c r="J2425"/>
      <c r="K2425"/>
      <c r="L2425"/>
    </row>
    <row r="2426" spans="1:12" ht="13.2" customHeight="1" x14ac:dyDescent="0.25">
      <c r="A2426"/>
      <c r="B2426"/>
      <c r="C2426"/>
      <c r="D2426"/>
      <c r="E2426"/>
      <c r="F2426"/>
      <c r="G2426"/>
      <c r="H2426"/>
      <c r="I2426"/>
      <c r="J2426"/>
      <c r="K2426"/>
      <c r="L2426"/>
    </row>
    <row r="2427" spans="1:12" ht="13.2" customHeight="1" x14ac:dyDescent="0.25">
      <c r="A2427"/>
      <c r="B2427"/>
      <c r="C2427"/>
      <c r="D2427"/>
      <c r="E2427"/>
      <c r="F2427"/>
      <c r="G2427"/>
      <c r="H2427"/>
      <c r="I2427"/>
      <c r="J2427"/>
      <c r="K2427"/>
      <c r="L2427"/>
    </row>
    <row r="2428" spans="1:12" ht="13.2" customHeight="1" x14ac:dyDescent="0.25">
      <c r="A2428"/>
      <c r="B2428"/>
      <c r="C2428"/>
      <c r="D2428"/>
      <c r="E2428"/>
      <c r="F2428"/>
      <c r="G2428"/>
      <c r="H2428"/>
      <c r="I2428"/>
      <c r="J2428"/>
      <c r="K2428"/>
      <c r="L2428"/>
    </row>
    <row r="2429" spans="1:12" ht="13.2" customHeight="1" x14ac:dyDescent="0.25">
      <c r="A2429"/>
      <c r="B2429"/>
      <c r="C2429"/>
      <c r="D2429"/>
      <c r="E2429"/>
      <c r="F2429"/>
      <c r="G2429"/>
      <c r="H2429"/>
      <c r="I2429"/>
      <c r="J2429"/>
      <c r="K2429"/>
      <c r="L2429"/>
    </row>
    <row r="2430" spans="1:12" ht="13.2" customHeight="1" x14ac:dyDescent="0.25">
      <c r="A2430"/>
      <c r="B2430"/>
      <c r="C2430"/>
      <c r="D2430"/>
      <c r="E2430"/>
      <c r="F2430"/>
      <c r="G2430"/>
      <c r="H2430"/>
      <c r="I2430"/>
      <c r="J2430"/>
      <c r="K2430"/>
      <c r="L2430"/>
    </row>
    <row r="2431" spans="1:12" ht="13.2" customHeight="1" x14ac:dyDescent="0.25">
      <c r="A2431"/>
      <c r="B2431"/>
      <c r="C2431"/>
      <c r="D2431"/>
      <c r="E2431"/>
      <c r="F2431"/>
      <c r="G2431"/>
      <c r="H2431"/>
      <c r="I2431"/>
      <c r="J2431"/>
      <c r="K2431"/>
      <c r="L2431"/>
    </row>
    <row r="2432" spans="1:12" ht="13.2" customHeight="1" x14ac:dyDescent="0.25">
      <c r="A2432"/>
      <c r="B2432"/>
      <c r="C2432"/>
      <c r="D2432"/>
      <c r="E2432"/>
      <c r="F2432"/>
      <c r="G2432"/>
      <c r="H2432"/>
      <c r="I2432"/>
      <c r="J2432"/>
      <c r="K2432"/>
      <c r="L2432"/>
    </row>
    <row r="2433" spans="1:12" ht="13.2" customHeight="1" x14ac:dyDescent="0.25">
      <c r="A2433"/>
      <c r="B2433"/>
      <c r="C2433"/>
      <c r="D2433"/>
      <c r="E2433"/>
      <c r="F2433"/>
      <c r="G2433"/>
      <c r="H2433"/>
      <c r="I2433"/>
      <c r="J2433"/>
      <c r="K2433"/>
      <c r="L2433"/>
    </row>
    <row r="2434" spans="1:12" ht="13.2" customHeight="1" x14ac:dyDescent="0.25">
      <c r="A2434"/>
      <c r="B2434"/>
      <c r="C2434"/>
      <c r="D2434"/>
      <c r="E2434"/>
      <c r="F2434"/>
      <c r="G2434"/>
      <c r="H2434"/>
      <c r="I2434"/>
      <c r="J2434"/>
      <c r="K2434"/>
      <c r="L2434"/>
    </row>
    <row r="2435" spans="1:12" ht="13.2" customHeight="1" x14ac:dyDescent="0.25">
      <c r="A2435"/>
      <c r="B2435"/>
      <c r="C2435"/>
      <c r="D2435"/>
      <c r="E2435"/>
      <c r="F2435"/>
      <c r="G2435"/>
      <c r="H2435"/>
      <c r="I2435"/>
      <c r="J2435"/>
      <c r="K2435"/>
      <c r="L2435"/>
    </row>
    <row r="2436" spans="1:12" ht="13.2" customHeight="1" x14ac:dyDescent="0.25">
      <c r="A2436"/>
      <c r="B2436"/>
      <c r="C2436"/>
      <c r="D2436"/>
      <c r="E2436"/>
      <c r="F2436"/>
      <c r="G2436"/>
      <c r="H2436"/>
      <c r="I2436"/>
      <c r="J2436"/>
      <c r="K2436"/>
      <c r="L2436"/>
    </row>
    <row r="2437" spans="1:12" ht="13.2" customHeight="1" x14ac:dyDescent="0.25">
      <c r="A2437"/>
      <c r="B2437"/>
      <c r="C2437"/>
      <c r="D2437"/>
      <c r="E2437"/>
      <c r="F2437"/>
      <c r="G2437"/>
      <c r="H2437"/>
      <c r="I2437"/>
      <c r="J2437"/>
      <c r="K2437"/>
      <c r="L2437"/>
    </row>
    <row r="2438" spans="1:12" ht="13.2" customHeight="1" x14ac:dyDescent="0.25">
      <c r="A2438"/>
      <c r="B2438"/>
      <c r="C2438"/>
      <c r="D2438"/>
      <c r="E2438"/>
      <c r="F2438"/>
      <c r="G2438"/>
      <c r="H2438"/>
      <c r="I2438"/>
      <c r="J2438"/>
      <c r="K2438"/>
      <c r="L2438"/>
    </row>
    <row r="2439" spans="1:12" ht="13.2" customHeight="1" x14ac:dyDescent="0.25">
      <c r="A2439"/>
      <c r="B2439"/>
      <c r="C2439"/>
      <c r="D2439"/>
      <c r="E2439"/>
      <c r="F2439"/>
      <c r="G2439"/>
      <c r="H2439"/>
      <c r="I2439"/>
      <c r="J2439"/>
      <c r="K2439"/>
      <c r="L2439"/>
    </row>
    <row r="2440" spans="1:12" ht="13.2" customHeight="1" x14ac:dyDescent="0.25">
      <c r="A2440"/>
      <c r="B2440"/>
      <c r="C2440"/>
      <c r="D2440"/>
      <c r="E2440"/>
      <c r="F2440"/>
      <c r="G2440"/>
      <c r="H2440"/>
      <c r="I2440"/>
      <c r="J2440"/>
      <c r="K2440"/>
      <c r="L2440"/>
    </row>
    <row r="2441" spans="1:12" ht="13.2" customHeight="1" x14ac:dyDescent="0.25">
      <c r="A2441"/>
      <c r="B2441"/>
      <c r="C2441"/>
      <c r="D2441"/>
      <c r="E2441"/>
      <c r="F2441"/>
      <c r="G2441"/>
      <c r="H2441"/>
      <c r="I2441"/>
      <c r="J2441"/>
      <c r="K2441"/>
      <c r="L2441"/>
    </row>
    <row r="2442" spans="1:12" ht="13.2" customHeight="1" x14ac:dyDescent="0.25">
      <c r="A2442"/>
      <c r="B2442"/>
      <c r="C2442"/>
      <c r="D2442"/>
      <c r="E2442"/>
      <c r="F2442"/>
      <c r="G2442"/>
      <c r="H2442"/>
      <c r="I2442"/>
      <c r="J2442"/>
      <c r="K2442"/>
      <c r="L2442"/>
    </row>
    <row r="2443" spans="1:12" ht="13.2" customHeight="1" x14ac:dyDescent="0.25">
      <c r="A2443"/>
      <c r="B2443"/>
      <c r="C2443"/>
      <c r="D2443"/>
      <c r="E2443"/>
      <c r="F2443"/>
      <c r="G2443"/>
      <c r="H2443"/>
      <c r="I2443"/>
      <c r="J2443"/>
      <c r="K2443"/>
      <c r="L2443"/>
    </row>
    <row r="2444" spans="1:12" ht="13.2" customHeight="1" x14ac:dyDescent="0.25">
      <c r="A2444"/>
      <c r="B2444"/>
      <c r="C2444"/>
      <c r="D2444"/>
      <c r="E2444"/>
      <c r="F2444"/>
      <c r="G2444"/>
      <c r="H2444"/>
      <c r="I2444"/>
      <c r="J2444"/>
      <c r="K2444"/>
      <c r="L2444"/>
    </row>
    <row r="2445" spans="1:12" ht="13.2" customHeight="1" x14ac:dyDescent="0.25">
      <c r="A2445"/>
      <c r="B2445"/>
      <c r="C2445"/>
      <c r="D2445"/>
      <c r="E2445"/>
      <c r="F2445"/>
      <c r="G2445"/>
      <c r="H2445"/>
      <c r="I2445"/>
      <c r="J2445"/>
      <c r="K2445"/>
      <c r="L2445"/>
    </row>
    <row r="2446" spans="1:12" ht="13.2" customHeight="1" x14ac:dyDescent="0.25">
      <c r="A2446"/>
      <c r="B2446"/>
      <c r="C2446"/>
      <c r="D2446"/>
      <c r="E2446"/>
      <c r="F2446"/>
      <c r="G2446"/>
      <c r="H2446"/>
      <c r="I2446"/>
      <c r="J2446"/>
      <c r="K2446"/>
      <c r="L2446"/>
    </row>
    <row r="2447" spans="1:12" ht="13.2" customHeight="1" x14ac:dyDescent="0.25">
      <c r="A2447"/>
      <c r="B2447"/>
      <c r="C2447"/>
      <c r="D2447"/>
      <c r="E2447"/>
      <c r="F2447"/>
      <c r="G2447"/>
      <c r="H2447"/>
      <c r="I2447"/>
      <c r="J2447"/>
      <c r="K2447"/>
      <c r="L2447"/>
    </row>
    <row r="2448" spans="1:12" ht="13.2" customHeight="1" x14ac:dyDescent="0.25">
      <c r="A2448"/>
      <c r="B2448"/>
      <c r="C2448"/>
      <c r="D2448"/>
      <c r="E2448"/>
      <c r="F2448"/>
      <c r="G2448"/>
      <c r="H2448"/>
      <c r="I2448"/>
      <c r="J2448"/>
      <c r="K2448"/>
      <c r="L2448"/>
    </row>
    <row r="2449" spans="1:12" ht="13.2" customHeight="1" x14ac:dyDescent="0.25">
      <c r="A2449"/>
      <c r="B2449"/>
      <c r="C2449"/>
      <c r="D2449"/>
      <c r="E2449"/>
      <c r="F2449"/>
      <c r="G2449"/>
      <c r="H2449"/>
      <c r="I2449"/>
      <c r="J2449"/>
      <c r="K2449"/>
      <c r="L2449"/>
    </row>
    <row r="2450" spans="1:12" ht="13.2" customHeight="1" x14ac:dyDescent="0.25">
      <c r="A2450"/>
      <c r="B2450"/>
      <c r="C2450"/>
      <c r="D2450"/>
      <c r="E2450"/>
      <c r="F2450"/>
      <c r="G2450"/>
      <c r="H2450"/>
      <c r="I2450"/>
      <c r="J2450"/>
      <c r="K2450"/>
      <c r="L2450"/>
    </row>
    <row r="2451" spans="1:12" ht="13.2" customHeight="1" x14ac:dyDescent="0.25">
      <c r="A2451"/>
      <c r="B2451"/>
      <c r="C2451"/>
      <c r="D2451"/>
      <c r="E2451"/>
      <c r="F2451"/>
      <c r="G2451"/>
      <c r="H2451"/>
      <c r="I2451"/>
      <c r="J2451"/>
      <c r="K2451"/>
      <c r="L2451"/>
    </row>
    <row r="2452" spans="1:12" ht="13.2" customHeight="1" x14ac:dyDescent="0.25">
      <c r="A2452"/>
      <c r="B2452"/>
      <c r="C2452"/>
      <c r="D2452"/>
      <c r="E2452"/>
      <c r="F2452"/>
      <c r="G2452"/>
      <c r="H2452"/>
      <c r="I2452"/>
      <c r="J2452"/>
      <c r="K2452"/>
      <c r="L2452"/>
    </row>
    <row r="2453" spans="1:12" ht="13.2" customHeight="1" x14ac:dyDescent="0.25">
      <c r="A2453"/>
      <c r="B2453"/>
      <c r="C2453"/>
      <c r="D2453"/>
      <c r="E2453"/>
      <c r="F2453"/>
      <c r="G2453"/>
      <c r="H2453"/>
      <c r="I2453"/>
      <c r="J2453"/>
      <c r="K2453"/>
      <c r="L2453"/>
    </row>
    <row r="2454" spans="1:12" ht="13.2" customHeight="1" x14ac:dyDescent="0.25">
      <c r="A2454"/>
      <c r="B2454"/>
      <c r="C2454"/>
      <c r="D2454"/>
      <c r="E2454"/>
      <c r="F2454"/>
      <c r="G2454"/>
      <c r="H2454"/>
      <c r="I2454"/>
      <c r="J2454"/>
      <c r="K2454"/>
      <c r="L2454"/>
    </row>
    <row r="2455" spans="1:12" ht="13.2" customHeight="1" x14ac:dyDescent="0.25">
      <c r="A2455"/>
      <c r="B2455"/>
      <c r="C2455"/>
      <c r="D2455"/>
      <c r="E2455"/>
      <c r="F2455"/>
      <c r="G2455"/>
      <c r="H2455"/>
      <c r="I2455"/>
      <c r="J2455"/>
      <c r="K2455"/>
      <c r="L2455"/>
    </row>
    <row r="2456" spans="1:12" ht="13.2" customHeight="1" x14ac:dyDescent="0.25">
      <c r="A2456"/>
      <c r="B2456"/>
      <c r="C2456"/>
      <c r="D2456"/>
      <c r="E2456"/>
      <c r="F2456"/>
      <c r="G2456"/>
      <c r="H2456"/>
      <c r="I2456"/>
      <c r="J2456"/>
      <c r="K2456"/>
      <c r="L2456"/>
    </row>
    <row r="2457" spans="1:12" ht="13.2" customHeight="1" x14ac:dyDescent="0.25">
      <c r="A2457"/>
      <c r="B2457"/>
      <c r="C2457"/>
      <c r="D2457"/>
      <c r="E2457"/>
      <c r="F2457"/>
      <c r="G2457"/>
      <c r="H2457"/>
      <c r="I2457"/>
      <c r="J2457"/>
      <c r="K2457"/>
      <c r="L2457"/>
    </row>
    <row r="2458" spans="1:12" ht="13.2" customHeight="1" x14ac:dyDescent="0.25">
      <c r="A2458"/>
      <c r="B2458"/>
      <c r="C2458"/>
      <c r="D2458"/>
      <c r="E2458"/>
      <c r="F2458"/>
      <c r="G2458"/>
      <c r="H2458"/>
      <c r="I2458"/>
      <c r="J2458"/>
      <c r="K2458"/>
      <c r="L2458"/>
    </row>
    <row r="2459" spans="1:12" ht="13.2" customHeight="1" x14ac:dyDescent="0.25">
      <c r="A2459"/>
      <c r="B2459"/>
      <c r="C2459"/>
      <c r="D2459"/>
      <c r="E2459"/>
      <c r="F2459"/>
      <c r="G2459"/>
      <c r="H2459"/>
      <c r="I2459"/>
      <c r="J2459"/>
      <c r="K2459"/>
      <c r="L2459"/>
    </row>
    <row r="2460" spans="1:12" ht="13.2" customHeight="1" x14ac:dyDescent="0.25">
      <c r="A2460"/>
      <c r="B2460"/>
      <c r="C2460"/>
      <c r="D2460"/>
      <c r="E2460"/>
      <c r="F2460"/>
      <c r="G2460"/>
      <c r="H2460"/>
      <c r="I2460"/>
      <c r="J2460"/>
      <c r="K2460"/>
      <c r="L2460"/>
    </row>
    <row r="2461" spans="1:12" ht="13.2" customHeight="1" x14ac:dyDescent="0.25">
      <c r="A2461"/>
      <c r="B2461"/>
      <c r="C2461"/>
      <c r="D2461"/>
      <c r="E2461"/>
      <c r="F2461"/>
      <c r="G2461"/>
      <c r="H2461"/>
      <c r="I2461"/>
      <c r="J2461"/>
      <c r="K2461"/>
      <c r="L2461"/>
    </row>
    <row r="2462" spans="1:12" ht="13.2" customHeight="1" x14ac:dyDescent="0.25">
      <c r="A2462"/>
      <c r="B2462"/>
      <c r="C2462"/>
      <c r="D2462"/>
      <c r="E2462"/>
      <c r="F2462"/>
      <c r="G2462"/>
      <c r="H2462"/>
      <c r="I2462"/>
      <c r="J2462"/>
      <c r="K2462"/>
      <c r="L2462"/>
    </row>
    <row r="2463" spans="1:12" ht="13.2" customHeight="1" x14ac:dyDescent="0.25">
      <c r="A2463"/>
      <c r="B2463"/>
      <c r="C2463"/>
      <c r="D2463"/>
      <c r="E2463"/>
      <c r="F2463"/>
      <c r="G2463"/>
      <c r="H2463"/>
      <c r="I2463"/>
      <c r="J2463"/>
      <c r="K2463"/>
      <c r="L2463"/>
    </row>
    <row r="2464" spans="1:12" ht="13.2" customHeight="1" x14ac:dyDescent="0.25">
      <c r="A2464"/>
      <c r="B2464"/>
      <c r="C2464"/>
      <c r="D2464"/>
      <c r="E2464"/>
      <c r="F2464"/>
      <c r="G2464"/>
      <c r="H2464"/>
      <c r="I2464"/>
      <c r="J2464"/>
      <c r="K2464"/>
      <c r="L2464"/>
    </row>
    <row r="2465" spans="1:12" ht="13.2" customHeight="1" x14ac:dyDescent="0.25">
      <c r="A2465"/>
      <c r="B2465"/>
      <c r="C2465"/>
      <c r="D2465"/>
      <c r="E2465"/>
      <c r="F2465"/>
      <c r="G2465"/>
      <c r="H2465"/>
      <c r="I2465"/>
      <c r="J2465"/>
      <c r="K2465"/>
      <c r="L2465"/>
    </row>
    <row r="2466" spans="1:12" ht="13.2" customHeight="1" x14ac:dyDescent="0.25">
      <c r="A2466"/>
      <c r="B2466"/>
      <c r="C2466"/>
      <c r="D2466"/>
      <c r="E2466"/>
      <c r="F2466"/>
      <c r="G2466"/>
      <c r="H2466"/>
      <c r="I2466"/>
      <c r="J2466"/>
      <c r="K2466"/>
      <c r="L2466"/>
    </row>
    <row r="2467" spans="1:12" ht="13.2" customHeight="1" x14ac:dyDescent="0.25">
      <c r="A2467"/>
      <c r="B2467"/>
      <c r="C2467"/>
      <c r="D2467"/>
      <c r="E2467"/>
      <c r="F2467"/>
      <c r="G2467"/>
      <c r="H2467"/>
      <c r="I2467"/>
      <c r="J2467"/>
      <c r="K2467"/>
      <c r="L2467"/>
    </row>
    <row r="2468" spans="1:12" ht="13.2" customHeight="1" x14ac:dyDescent="0.25">
      <c r="A2468"/>
      <c r="B2468"/>
      <c r="C2468"/>
      <c r="D2468"/>
      <c r="E2468"/>
      <c r="F2468"/>
      <c r="G2468"/>
      <c r="H2468"/>
      <c r="I2468"/>
      <c r="J2468"/>
      <c r="K2468"/>
      <c r="L2468"/>
    </row>
    <row r="2469" spans="1:12" ht="13.2" customHeight="1" x14ac:dyDescent="0.25">
      <c r="A2469"/>
      <c r="B2469"/>
      <c r="C2469"/>
      <c r="D2469"/>
      <c r="E2469"/>
      <c r="F2469"/>
      <c r="G2469"/>
      <c r="H2469"/>
      <c r="I2469"/>
      <c r="J2469"/>
      <c r="K2469"/>
      <c r="L2469"/>
    </row>
    <row r="2470" spans="1:12" ht="13.2" customHeight="1" x14ac:dyDescent="0.25">
      <c r="A2470"/>
      <c r="B2470"/>
      <c r="C2470"/>
      <c r="D2470"/>
      <c r="E2470"/>
      <c r="F2470"/>
      <c r="G2470"/>
      <c r="H2470"/>
      <c r="I2470"/>
      <c r="J2470"/>
      <c r="K2470"/>
      <c r="L2470"/>
    </row>
    <row r="2471" spans="1:12" ht="13.2" customHeight="1" x14ac:dyDescent="0.25">
      <c r="A2471"/>
      <c r="B2471"/>
      <c r="C2471"/>
      <c r="D2471"/>
      <c r="E2471"/>
      <c r="F2471"/>
      <c r="G2471"/>
      <c r="H2471"/>
      <c r="I2471"/>
      <c r="J2471"/>
      <c r="K2471"/>
      <c r="L2471"/>
    </row>
    <row r="2472" spans="1:12" ht="13.2" customHeight="1" x14ac:dyDescent="0.25">
      <c r="A2472"/>
      <c r="B2472"/>
      <c r="C2472"/>
      <c r="D2472"/>
      <c r="E2472"/>
      <c r="F2472"/>
      <c r="G2472"/>
      <c r="H2472"/>
      <c r="I2472"/>
      <c r="J2472"/>
      <c r="K2472"/>
      <c r="L2472"/>
    </row>
    <row r="2473" spans="1:12" ht="13.2" customHeight="1" x14ac:dyDescent="0.25">
      <c r="A2473"/>
      <c r="B2473"/>
      <c r="C2473"/>
      <c r="D2473"/>
      <c r="E2473"/>
      <c r="F2473"/>
      <c r="G2473"/>
      <c r="H2473"/>
      <c r="I2473"/>
      <c r="J2473"/>
      <c r="K2473"/>
      <c r="L2473"/>
    </row>
    <row r="2474" spans="1:12" ht="13.2" customHeight="1" x14ac:dyDescent="0.25">
      <c r="A2474"/>
      <c r="B2474"/>
      <c r="C2474"/>
      <c r="D2474"/>
      <c r="E2474"/>
      <c r="F2474"/>
      <c r="G2474"/>
      <c r="H2474"/>
      <c r="I2474"/>
      <c r="J2474"/>
      <c r="K2474"/>
      <c r="L2474"/>
    </row>
    <row r="2475" spans="1:12" ht="13.2" customHeight="1" x14ac:dyDescent="0.25">
      <c r="A2475"/>
      <c r="B2475"/>
      <c r="C2475"/>
      <c r="D2475"/>
      <c r="E2475"/>
      <c r="F2475"/>
      <c r="G2475"/>
      <c r="H2475"/>
      <c r="I2475"/>
      <c r="J2475"/>
      <c r="K2475"/>
      <c r="L2475"/>
    </row>
    <row r="2476" spans="1:12" ht="13.2" customHeight="1" x14ac:dyDescent="0.25">
      <c r="A2476"/>
      <c r="B2476"/>
      <c r="C2476"/>
      <c r="D2476"/>
      <c r="E2476"/>
      <c r="F2476"/>
      <c r="G2476"/>
      <c r="H2476"/>
      <c r="I2476"/>
      <c r="J2476"/>
      <c r="K2476"/>
      <c r="L2476"/>
    </row>
    <row r="2477" spans="1:12" ht="13.2" customHeight="1" x14ac:dyDescent="0.25">
      <c r="A2477"/>
      <c r="B2477"/>
      <c r="C2477"/>
      <c r="D2477"/>
      <c r="E2477"/>
      <c r="F2477"/>
      <c r="G2477"/>
      <c r="H2477"/>
      <c r="I2477"/>
      <c r="J2477"/>
      <c r="K2477"/>
      <c r="L2477"/>
    </row>
    <row r="2478" spans="1:12" ht="13.2" customHeight="1" x14ac:dyDescent="0.25">
      <c r="A2478"/>
      <c r="B2478"/>
      <c r="C2478"/>
      <c r="D2478"/>
      <c r="E2478"/>
      <c r="F2478"/>
      <c r="G2478"/>
      <c r="H2478"/>
      <c r="I2478"/>
      <c r="J2478"/>
      <c r="K2478"/>
      <c r="L2478"/>
    </row>
    <row r="2479" spans="1:12" ht="13.2" customHeight="1" x14ac:dyDescent="0.25">
      <c r="A2479"/>
      <c r="B2479"/>
      <c r="C2479"/>
      <c r="D2479"/>
      <c r="E2479"/>
      <c r="F2479"/>
      <c r="G2479"/>
      <c r="H2479"/>
      <c r="I2479"/>
      <c r="J2479"/>
      <c r="K2479"/>
      <c r="L2479"/>
    </row>
    <row r="2480" spans="1:12" ht="13.2" customHeight="1" x14ac:dyDescent="0.25">
      <c r="A2480"/>
      <c r="B2480"/>
      <c r="C2480"/>
      <c r="D2480"/>
      <c r="E2480"/>
      <c r="F2480"/>
      <c r="G2480"/>
      <c r="H2480"/>
      <c r="I2480"/>
      <c r="J2480"/>
      <c r="K2480"/>
      <c r="L2480"/>
    </row>
    <row r="2481" spans="1:12" ht="13.2" customHeight="1" x14ac:dyDescent="0.25">
      <c r="A2481"/>
      <c r="B2481"/>
      <c r="C2481"/>
      <c r="D2481"/>
      <c r="E2481"/>
      <c r="F2481"/>
      <c r="G2481"/>
      <c r="H2481"/>
      <c r="I2481"/>
      <c r="J2481"/>
      <c r="K2481"/>
      <c r="L2481"/>
    </row>
    <row r="2482" spans="1:12" ht="13.2" customHeight="1" x14ac:dyDescent="0.25">
      <c r="A2482"/>
      <c r="B2482"/>
      <c r="C2482"/>
      <c r="D2482"/>
      <c r="E2482"/>
      <c r="F2482"/>
      <c r="G2482"/>
      <c r="H2482"/>
      <c r="I2482"/>
      <c r="J2482"/>
      <c r="K2482"/>
      <c r="L2482"/>
    </row>
    <row r="2483" spans="1:12" ht="13.2" customHeight="1" x14ac:dyDescent="0.25">
      <c r="A2483"/>
      <c r="B2483"/>
      <c r="C2483"/>
      <c r="D2483"/>
      <c r="E2483"/>
      <c r="F2483"/>
      <c r="G2483"/>
      <c r="H2483"/>
      <c r="I2483"/>
      <c r="J2483"/>
      <c r="K2483"/>
      <c r="L2483"/>
    </row>
    <row r="2484" spans="1:12" ht="13.2" customHeight="1" x14ac:dyDescent="0.25">
      <c r="A2484"/>
      <c r="B2484"/>
      <c r="C2484"/>
      <c r="D2484"/>
      <c r="E2484"/>
      <c r="F2484"/>
      <c r="G2484"/>
      <c r="H2484"/>
      <c r="I2484"/>
      <c r="J2484"/>
      <c r="K2484"/>
      <c r="L2484"/>
    </row>
    <row r="2485" spans="1:12" ht="13.2" customHeight="1" x14ac:dyDescent="0.25">
      <c r="A2485"/>
      <c r="B2485"/>
      <c r="C2485"/>
      <c r="D2485"/>
      <c r="E2485"/>
      <c r="F2485"/>
      <c r="G2485"/>
      <c r="H2485"/>
      <c r="I2485"/>
      <c r="J2485"/>
      <c r="K2485"/>
      <c r="L2485"/>
    </row>
    <row r="2486" spans="1:12" ht="13.2" customHeight="1" x14ac:dyDescent="0.25">
      <c r="A2486"/>
      <c r="B2486"/>
      <c r="C2486"/>
      <c r="D2486"/>
      <c r="E2486"/>
      <c r="F2486"/>
      <c r="G2486"/>
      <c r="H2486"/>
      <c r="I2486"/>
      <c r="J2486"/>
      <c r="K2486"/>
      <c r="L2486"/>
    </row>
    <row r="2487" spans="1:12" ht="13.2" customHeight="1" x14ac:dyDescent="0.25">
      <c r="A2487"/>
      <c r="B2487"/>
      <c r="C2487"/>
      <c r="D2487"/>
      <c r="E2487"/>
      <c r="F2487"/>
      <c r="G2487"/>
      <c r="H2487"/>
      <c r="I2487"/>
      <c r="J2487"/>
      <c r="K2487"/>
      <c r="L2487"/>
    </row>
    <row r="2488" spans="1:12" ht="13.2" customHeight="1" x14ac:dyDescent="0.25">
      <c r="A2488"/>
      <c r="B2488"/>
      <c r="C2488"/>
      <c r="D2488"/>
      <c r="E2488"/>
      <c r="F2488"/>
      <c r="G2488"/>
      <c r="H2488"/>
      <c r="I2488"/>
      <c r="J2488"/>
      <c r="K2488"/>
      <c r="L2488"/>
    </row>
    <row r="2489" spans="1:12" ht="13.2" customHeight="1" x14ac:dyDescent="0.25">
      <c r="A2489"/>
      <c r="B2489"/>
      <c r="C2489"/>
      <c r="D2489"/>
      <c r="E2489"/>
      <c r="F2489"/>
      <c r="G2489"/>
      <c r="H2489"/>
      <c r="I2489"/>
      <c r="J2489"/>
      <c r="K2489"/>
      <c r="L2489"/>
    </row>
    <row r="2490" spans="1:12" ht="13.2" customHeight="1" x14ac:dyDescent="0.25">
      <c r="A2490"/>
      <c r="B2490"/>
      <c r="C2490"/>
      <c r="D2490"/>
      <c r="E2490"/>
      <c r="F2490"/>
      <c r="G2490"/>
      <c r="H2490"/>
      <c r="I2490"/>
      <c r="J2490"/>
      <c r="K2490"/>
      <c r="L2490"/>
    </row>
    <row r="2491" spans="1:12" ht="13.2" customHeight="1" x14ac:dyDescent="0.25">
      <c r="A2491"/>
      <c r="B2491"/>
      <c r="C2491"/>
      <c r="D2491"/>
      <c r="E2491"/>
      <c r="F2491"/>
      <c r="G2491"/>
      <c r="H2491"/>
      <c r="I2491"/>
      <c r="J2491"/>
      <c r="K2491"/>
      <c r="L2491"/>
    </row>
    <row r="2492" spans="1:12" ht="13.2" customHeight="1" x14ac:dyDescent="0.25">
      <c r="A2492"/>
      <c r="B2492"/>
      <c r="C2492"/>
      <c r="D2492"/>
      <c r="E2492"/>
      <c r="F2492"/>
      <c r="G2492"/>
      <c r="H2492"/>
      <c r="I2492"/>
      <c r="J2492"/>
      <c r="K2492"/>
      <c r="L2492"/>
    </row>
    <row r="2493" spans="1:12" ht="13.2" customHeight="1" x14ac:dyDescent="0.25">
      <c r="A2493"/>
      <c r="B2493"/>
      <c r="C2493"/>
      <c r="D2493"/>
      <c r="E2493"/>
      <c r="F2493"/>
      <c r="G2493"/>
      <c r="H2493"/>
      <c r="I2493"/>
      <c r="J2493"/>
      <c r="K2493"/>
      <c r="L2493"/>
    </row>
    <row r="2494" spans="1:12" ht="13.2" customHeight="1" x14ac:dyDescent="0.25">
      <c r="A2494"/>
      <c r="B2494"/>
      <c r="C2494"/>
      <c r="D2494"/>
      <c r="E2494"/>
      <c r="F2494"/>
      <c r="G2494"/>
      <c r="H2494"/>
      <c r="I2494"/>
      <c r="J2494"/>
      <c r="K2494"/>
      <c r="L2494"/>
    </row>
    <row r="2495" spans="1:12" ht="13.2" customHeight="1" x14ac:dyDescent="0.25">
      <c r="A2495"/>
      <c r="B2495"/>
      <c r="C2495"/>
      <c r="D2495"/>
      <c r="E2495"/>
      <c r="F2495"/>
      <c r="G2495"/>
      <c r="H2495"/>
      <c r="I2495"/>
      <c r="J2495"/>
      <c r="K2495"/>
      <c r="L2495"/>
    </row>
    <row r="2496" spans="1:12" ht="13.2" customHeight="1" x14ac:dyDescent="0.25">
      <c r="A2496"/>
      <c r="B2496"/>
      <c r="C2496"/>
      <c r="D2496"/>
      <c r="E2496"/>
      <c r="F2496"/>
      <c r="G2496"/>
      <c r="H2496"/>
      <c r="I2496"/>
      <c r="J2496"/>
      <c r="K2496"/>
      <c r="L2496"/>
    </row>
    <row r="2497" spans="1:12" ht="13.2" customHeight="1" x14ac:dyDescent="0.25">
      <c r="A2497"/>
      <c r="B2497"/>
      <c r="C2497"/>
      <c r="D2497"/>
      <c r="E2497"/>
      <c r="F2497"/>
      <c r="G2497"/>
      <c r="H2497"/>
      <c r="I2497"/>
      <c r="J2497"/>
      <c r="K2497"/>
      <c r="L2497"/>
    </row>
    <row r="2498" spans="1:12" ht="13.2" customHeight="1" x14ac:dyDescent="0.25">
      <c r="A2498"/>
      <c r="B2498"/>
      <c r="C2498"/>
      <c r="D2498"/>
      <c r="E2498"/>
      <c r="F2498"/>
      <c r="G2498"/>
      <c r="H2498"/>
      <c r="I2498"/>
      <c r="J2498"/>
      <c r="K2498"/>
      <c r="L2498"/>
    </row>
    <row r="2499" spans="1:12" ht="13.2" customHeight="1" x14ac:dyDescent="0.25">
      <c r="A2499"/>
      <c r="B2499"/>
      <c r="C2499"/>
      <c r="D2499"/>
      <c r="E2499"/>
      <c r="F2499"/>
      <c r="G2499"/>
      <c r="H2499"/>
      <c r="I2499"/>
      <c r="J2499"/>
      <c r="K2499"/>
      <c r="L2499"/>
    </row>
    <row r="2500" spans="1:12" ht="13.2" customHeight="1" x14ac:dyDescent="0.25">
      <c r="A2500"/>
      <c r="B2500"/>
      <c r="C2500"/>
      <c r="D2500"/>
      <c r="E2500"/>
      <c r="F2500"/>
      <c r="G2500"/>
      <c r="H2500"/>
      <c r="I2500"/>
      <c r="J2500"/>
      <c r="K2500"/>
      <c r="L2500"/>
    </row>
    <row r="2501" spans="1:12" ht="13.2" customHeight="1" x14ac:dyDescent="0.25">
      <c r="A2501"/>
      <c r="B2501"/>
      <c r="C2501"/>
      <c r="D2501"/>
      <c r="E2501"/>
      <c r="F2501"/>
      <c r="G2501"/>
      <c r="H2501"/>
      <c r="I2501"/>
      <c r="J2501"/>
      <c r="K2501"/>
      <c r="L2501"/>
    </row>
    <row r="2502" spans="1:12" ht="13.2" customHeight="1" x14ac:dyDescent="0.25">
      <c r="A2502"/>
      <c r="B2502"/>
      <c r="C2502"/>
      <c r="D2502"/>
      <c r="E2502"/>
      <c r="F2502"/>
      <c r="G2502"/>
      <c r="H2502"/>
      <c r="I2502"/>
      <c r="J2502"/>
      <c r="K2502"/>
      <c r="L2502"/>
    </row>
    <row r="2503" spans="1:12" ht="13.2" customHeight="1" x14ac:dyDescent="0.25">
      <c r="A2503"/>
      <c r="B2503"/>
      <c r="C2503"/>
      <c r="D2503"/>
      <c r="E2503"/>
      <c r="F2503"/>
      <c r="G2503"/>
      <c r="H2503"/>
      <c r="I2503"/>
      <c r="J2503"/>
      <c r="K2503"/>
      <c r="L2503"/>
    </row>
    <row r="2504" spans="1:12" ht="13.2" customHeight="1" x14ac:dyDescent="0.25">
      <c r="A2504"/>
      <c r="B2504"/>
      <c r="C2504"/>
      <c r="D2504"/>
      <c r="E2504"/>
      <c r="F2504"/>
      <c r="G2504"/>
      <c r="H2504"/>
      <c r="I2504"/>
      <c r="J2504"/>
      <c r="K2504"/>
      <c r="L2504"/>
    </row>
    <row r="2505" spans="1:12" ht="13.2" customHeight="1" x14ac:dyDescent="0.25">
      <c r="A2505"/>
      <c r="B2505"/>
      <c r="C2505"/>
      <c r="D2505"/>
      <c r="E2505"/>
      <c r="F2505"/>
      <c r="G2505"/>
      <c r="H2505"/>
      <c r="I2505"/>
      <c r="J2505"/>
      <c r="K2505"/>
      <c r="L2505"/>
    </row>
    <row r="2506" spans="1:12" ht="13.2" customHeight="1" x14ac:dyDescent="0.25">
      <c r="A2506"/>
      <c r="B2506"/>
      <c r="C2506"/>
      <c r="D2506"/>
      <c r="E2506"/>
      <c r="F2506"/>
      <c r="G2506"/>
      <c r="H2506"/>
      <c r="I2506"/>
      <c r="J2506"/>
      <c r="K2506"/>
      <c r="L2506"/>
    </row>
    <row r="2507" spans="1:12" ht="13.2" customHeight="1" x14ac:dyDescent="0.25">
      <c r="A2507"/>
      <c r="B2507"/>
      <c r="C2507"/>
      <c r="D2507"/>
      <c r="E2507"/>
      <c r="F2507"/>
      <c r="G2507"/>
      <c r="H2507"/>
      <c r="I2507"/>
      <c r="J2507"/>
      <c r="K2507"/>
      <c r="L2507"/>
    </row>
    <row r="2508" spans="1:12" ht="13.2" customHeight="1" x14ac:dyDescent="0.25">
      <c r="A2508"/>
      <c r="B2508"/>
      <c r="C2508"/>
      <c r="D2508"/>
      <c r="E2508"/>
      <c r="F2508"/>
      <c r="G2508"/>
      <c r="H2508"/>
      <c r="I2508"/>
      <c r="J2508"/>
      <c r="K2508"/>
      <c r="L2508"/>
    </row>
    <row r="2509" spans="1:12" ht="13.2" customHeight="1" x14ac:dyDescent="0.25">
      <c r="A2509"/>
      <c r="B2509"/>
      <c r="C2509"/>
      <c r="D2509"/>
      <c r="E2509"/>
      <c r="F2509"/>
      <c r="G2509"/>
      <c r="H2509"/>
      <c r="I2509"/>
      <c r="J2509"/>
      <c r="K2509"/>
      <c r="L2509"/>
    </row>
    <row r="2510" spans="1:12" ht="13.2" customHeight="1" x14ac:dyDescent="0.25">
      <c r="A2510"/>
      <c r="B2510"/>
      <c r="C2510"/>
      <c r="D2510"/>
      <c r="E2510"/>
      <c r="F2510"/>
      <c r="G2510"/>
      <c r="H2510"/>
      <c r="I2510"/>
      <c r="J2510"/>
      <c r="K2510"/>
      <c r="L2510"/>
    </row>
    <row r="2511" spans="1:12" ht="13.2" customHeight="1" x14ac:dyDescent="0.25">
      <c r="A2511"/>
      <c r="B2511"/>
      <c r="C2511"/>
      <c r="D2511"/>
      <c r="E2511"/>
      <c r="F2511"/>
      <c r="G2511"/>
      <c r="H2511"/>
      <c r="I2511"/>
      <c r="J2511"/>
      <c r="K2511"/>
      <c r="L2511"/>
    </row>
    <row r="2512" spans="1:12" ht="13.2" customHeight="1" x14ac:dyDescent="0.25">
      <c r="A2512"/>
      <c r="B2512"/>
      <c r="C2512"/>
      <c r="D2512"/>
      <c r="E2512"/>
      <c r="F2512"/>
      <c r="G2512"/>
      <c r="H2512"/>
      <c r="I2512"/>
      <c r="J2512"/>
      <c r="K2512"/>
      <c r="L2512"/>
    </row>
    <row r="2513" spans="1:12" ht="13.2" customHeight="1" x14ac:dyDescent="0.25">
      <c r="A2513"/>
      <c r="B2513"/>
      <c r="C2513"/>
      <c r="D2513"/>
      <c r="E2513"/>
      <c r="F2513"/>
      <c r="G2513"/>
      <c r="H2513"/>
      <c r="I2513"/>
      <c r="J2513"/>
      <c r="K2513"/>
      <c r="L2513"/>
    </row>
    <row r="2514" spans="1:12" ht="13.2" customHeight="1" x14ac:dyDescent="0.25">
      <c r="A2514"/>
      <c r="B2514"/>
      <c r="C2514"/>
      <c r="D2514"/>
      <c r="E2514"/>
      <c r="F2514"/>
      <c r="G2514"/>
      <c r="H2514"/>
      <c r="I2514"/>
      <c r="J2514"/>
      <c r="K2514"/>
      <c r="L2514"/>
    </row>
    <row r="2515" spans="1:12" ht="13.2" customHeight="1" x14ac:dyDescent="0.25">
      <c r="A2515"/>
      <c r="B2515"/>
      <c r="C2515"/>
      <c r="D2515"/>
      <c r="E2515"/>
      <c r="F2515"/>
      <c r="G2515"/>
      <c r="H2515"/>
      <c r="I2515"/>
      <c r="J2515"/>
      <c r="K2515"/>
      <c r="L2515"/>
    </row>
    <row r="2516" spans="1:12" ht="13.2" customHeight="1" x14ac:dyDescent="0.25">
      <c r="A2516"/>
      <c r="B2516"/>
      <c r="C2516"/>
      <c r="D2516"/>
      <c r="E2516"/>
      <c r="F2516"/>
      <c r="G2516"/>
      <c r="H2516"/>
      <c r="I2516"/>
      <c r="J2516"/>
      <c r="K2516"/>
      <c r="L2516"/>
    </row>
    <row r="2517" spans="1:12" ht="13.2" customHeight="1" x14ac:dyDescent="0.25">
      <c r="A2517"/>
      <c r="B2517"/>
      <c r="C2517"/>
      <c r="D2517"/>
      <c r="E2517"/>
      <c r="F2517"/>
      <c r="G2517"/>
      <c r="H2517"/>
      <c r="I2517"/>
      <c r="J2517"/>
      <c r="K2517"/>
      <c r="L2517"/>
    </row>
    <row r="2518" spans="1:12" ht="13.2" customHeight="1" x14ac:dyDescent="0.25">
      <c r="A2518"/>
      <c r="B2518"/>
      <c r="C2518"/>
      <c r="D2518"/>
      <c r="E2518"/>
      <c r="F2518"/>
      <c r="G2518"/>
      <c r="H2518"/>
      <c r="I2518"/>
      <c r="J2518"/>
      <c r="K2518"/>
      <c r="L2518"/>
    </row>
    <row r="2519" spans="1:12" ht="13.2" customHeight="1" x14ac:dyDescent="0.25">
      <c r="A2519"/>
      <c r="B2519"/>
      <c r="C2519"/>
      <c r="D2519"/>
      <c r="E2519"/>
      <c r="F2519"/>
      <c r="G2519"/>
      <c r="H2519"/>
      <c r="I2519"/>
      <c r="J2519"/>
      <c r="K2519"/>
      <c r="L2519"/>
    </row>
    <row r="2520" spans="1:12" ht="13.2" customHeight="1" x14ac:dyDescent="0.25">
      <c r="A2520"/>
      <c r="B2520"/>
      <c r="C2520"/>
      <c r="D2520"/>
      <c r="E2520"/>
      <c r="F2520"/>
      <c r="G2520"/>
      <c r="H2520"/>
      <c r="I2520"/>
      <c r="J2520"/>
      <c r="K2520"/>
      <c r="L2520"/>
    </row>
    <row r="2521" spans="1:12" ht="13.2" customHeight="1" x14ac:dyDescent="0.25">
      <c r="A2521"/>
      <c r="B2521"/>
      <c r="C2521"/>
      <c r="D2521"/>
      <c r="E2521"/>
      <c r="F2521"/>
      <c r="G2521"/>
      <c r="H2521"/>
      <c r="I2521"/>
      <c r="J2521"/>
      <c r="K2521"/>
      <c r="L2521"/>
    </row>
    <row r="2522" spans="1:12" ht="13.2" customHeight="1" x14ac:dyDescent="0.25">
      <c r="A2522"/>
      <c r="B2522"/>
      <c r="C2522"/>
      <c r="D2522"/>
      <c r="E2522"/>
      <c r="F2522"/>
      <c r="G2522"/>
      <c r="H2522"/>
      <c r="I2522"/>
      <c r="J2522"/>
      <c r="K2522"/>
      <c r="L2522"/>
    </row>
    <row r="2523" spans="1:12" ht="13.2" customHeight="1" x14ac:dyDescent="0.25">
      <c r="A2523"/>
      <c r="B2523"/>
      <c r="C2523"/>
      <c r="D2523"/>
      <c r="E2523"/>
      <c r="F2523"/>
      <c r="G2523"/>
      <c r="H2523"/>
      <c r="I2523"/>
      <c r="J2523"/>
      <c r="K2523"/>
      <c r="L2523"/>
    </row>
    <row r="2524" spans="1:12" ht="13.2" customHeight="1" x14ac:dyDescent="0.25">
      <c r="A2524"/>
      <c r="B2524"/>
      <c r="C2524"/>
      <c r="D2524"/>
      <c r="E2524"/>
      <c r="F2524"/>
      <c r="G2524"/>
      <c r="H2524"/>
      <c r="I2524"/>
      <c r="J2524"/>
      <c r="K2524"/>
      <c r="L2524"/>
    </row>
    <row r="2525" spans="1:12" ht="13.2" customHeight="1" x14ac:dyDescent="0.25">
      <c r="A2525"/>
      <c r="B2525"/>
      <c r="C2525"/>
      <c r="D2525"/>
      <c r="E2525"/>
      <c r="F2525"/>
      <c r="G2525"/>
      <c r="H2525"/>
      <c r="I2525"/>
      <c r="J2525"/>
      <c r="K2525"/>
      <c r="L2525"/>
    </row>
    <row r="2526" spans="1:12" ht="13.2" customHeight="1" x14ac:dyDescent="0.25">
      <c r="A2526"/>
      <c r="B2526"/>
      <c r="C2526"/>
      <c r="D2526"/>
      <c r="E2526"/>
      <c r="F2526"/>
      <c r="G2526"/>
      <c r="H2526"/>
      <c r="I2526"/>
      <c r="J2526"/>
      <c r="K2526"/>
      <c r="L2526"/>
    </row>
    <row r="2527" spans="1:12" ht="13.2" customHeight="1" x14ac:dyDescent="0.25">
      <c r="A2527"/>
      <c r="B2527"/>
      <c r="C2527"/>
      <c r="D2527"/>
      <c r="E2527"/>
      <c r="F2527"/>
      <c r="G2527"/>
      <c r="H2527"/>
      <c r="I2527"/>
      <c r="J2527"/>
      <c r="K2527"/>
      <c r="L2527"/>
    </row>
    <row r="2528" spans="1:12" ht="13.2" customHeight="1" x14ac:dyDescent="0.25">
      <c r="A2528"/>
      <c r="B2528"/>
      <c r="C2528"/>
      <c r="D2528"/>
      <c r="E2528"/>
      <c r="F2528"/>
      <c r="G2528"/>
      <c r="H2528"/>
      <c r="I2528"/>
      <c r="J2528"/>
      <c r="K2528"/>
      <c r="L2528"/>
    </row>
    <row r="2529" spans="1:12" ht="13.2" customHeight="1" x14ac:dyDescent="0.25">
      <c r="A2529"/>
      <c r="B2529"/>
      <c r="C2529"/>
      <c r="D2529"/>
      <c r="E2529"/>
      <c r="F2529"/>
      <c r="G2529"/>
      <c r="H2529"/>
      <c r="I2529"/>
      <c r="J2529"/>
      <c r="K2529"/>
      <c r="L2529"/>
    </row>
    <row r="2530" spans="1:12" ht="13.2" customHeight="1" x14ac:dyDescent="0.25">
      <c r="A2530"/>
      <c r="B2530"/>
      <c r="C2530"/>
      <c r="D2530"/>
      <c r="E2530"/>
      <c r="F2530"/>
      <c r="G2530"/>
      <c r="H2530"/>
      <c r="I2530"/>
      <c r="J2530"/>
      <c r="K2530"/>
      <c r="L2530"/>
    </row>
    <row r="2531" spans="1:12" ht="13.2" customHeight="1" x14ac:dyDescent="0.25">
      <c r="A2531"/>
      <c r="B2531"/>
      <c r="C2531"/>
      <c r="D2531"/>
      <c r="E2531"/>
      <c r="F2531"/>
      <c r="G2531"/>
      <c r="H2531"/>
      <c r="I2531"/>
      <c r="J2531"/>
      <c r="K2531"/>
      <c r="L2531"/>
    </row>
    <row r="2532" spans="1:12" ht="13.2" customHeight="1" x14ac:dyDescent="0.25">
      <c r="A2532"/>
      <c r="B2532"/>
      <c r="C2532"/>
      <c r="D2532"/>
      <c r="E2532"/>
      <c r="F2532"/>
      <c r="G2532"/>
      <c r="H2532"/>
      <c r="I2532"/>
      <c r="J2532"/>
      <c r="K2532"/>
      <c r="L2532"/>
    </row>
    <row r="2533" spans="1:12" ht="13.2" customHeight="1" x14ac:dyDescent="0.25">
      <c r="A2533"/>
      <c r="B2533"/>
      <c r="C2533"/>
      <c r="D2533"/>
      <c r="E2533"/>
      <c r="F2533"/>
      <c r="G2533"/>
      <c r="H2533"/>
      <c r="I2533"/>
      <c r="J2533"/>
      <c r="K2533"/>
      <c r="L2533"/>
    </row>
    <row r="2534" spans="1:12" ht="13.2" customHeight="1" x14ac:dyDescent="0.25">
      <c r="A2534"/>
      <c r="B2534"/>
      <c r="C2534"/>
      <c r="D2534"/>
      <c r="E2534"/>
      <c r="F2534"/>
      <c r="G2534"/>
      <c r="H2534"/>
      <c r="I2534"/>
      <c r="J2534"/>
      <c r="K2534"/>
      <c r="L2534"/>
    </row>
    <row r="2535" spans="1:12" ht="13.2" customHeight="1" x14ac:dyDescent="0.25">
      <c r="A2535"/>
      <c r="B2535"/>
      <c r="C2535"/>
      <c r="D2535"/>
      <c r="E2535"/>
      <c r="F2535"/>
      <c r="G2535"/>
      <c r="H2535"/>
      <c r="I2535"/>
      <c r="J2535"/>
      <c r="K2535"/>
      <c r="L2535"/>
    </row>
    <row r="2536" spans="1:12" ht="13.2" customHeight="1" x14ac:dyDescent="0.25">
      <c r="A2536"/>
      <c r="B2536"/>
      <c r="C2536"/>
      <c r="D2536"/>
      <c r="E2536"/>
      <c r="F2536"/>
      <c r="G2536"/>
      <c r="H2536"/>
      <c r="I2536"/>
      <c r="J2536"/>
      <c r="K2536"/>
      <c r="L2536"/>
    </row>
    <row r="2537" spans="1:12" ht="13.2" customHeight="1" x14ac:dyDescent="0.25">
      <c r="A2537"/>
      <c r="B2537"/>
      <c r="C2537"/>
      <c r="D2537"/>
      <c r="E2537"/>
      <c r="F2537"/>
      <c r="G2537"/>
      <c r="H2537"/>
      <c r="I2537"/>
      <c r="J2537"/>
      <c r="K2537"/>
      <c r="L2537"/>
    </row>
    <row r="2538" spans="1:12" ht="13.2" customHeight="1" x14ac:dyDescent="0.25">
      <c r="A2538"/>
      <c r="B2538"/>
      <c r="C2538"/>
      <c r="D2538"/>
      <c r="E2538"/>
      <c r="F2538"/>
      <c r="G2538"/>
      <c r="H2538"/>
      <c r="I2538"/>
      <c r="J2538"/>
      <c r="K2538"/>
      <c r="L2538"/>
    </row>
    <row r="2539" spans="1:12" ht="13.2" customHeight="1" x14ac:dyDescent="0.25">
      <c r="A2539"/>
      <c r="B2539"/>
      <c r="C2539"/>
      <c r="D2539"/>
      <c r="E2539"/>
      <c r="F2539"/>
      <c r="G2539"/>
      <c r="H2539"/>
      <c r="I2539"/>
      <c r="J2539"/>
      <c r="K2539"/>
      <c r="L2539"/>
    </row>
    <row r="2540" spans="1:12" ht="13.2" customHeight="1" x14ac:dyDescent="0.25">
      <c r="A2540"/>
      <c r="B2540"/>
      <c r="C2540"/>
      <c r="D2540"/>
      <c r="E2540"/>
      <c r="F2540"/>
      <c r="G2540"/>
      <c r="H2540"/>
      <c r="I2540"/>
      <c r="J2540"/>
      <c r="K2540"/>
      <c r="L2540"/>
    </row>
    <row r="2541" spans="1:12" ht="13.2" customHeight="1" x14ac:dyDescent="0.25">
      <c r="A2541"/>
      <c r="B2541"/>
      <c r="C2541"/>
      <c r="D2541"/>
      <c r="E2541"/>
      <c r="F2541"/>
      <c r="G2541"/>
      <c r="H2541"/>
      <c r="I2541"/>
      <c r="J2541"/>
      <c r="K2541"/>
      <c r="L2541"/>
    </row>
    <row r="2542" spans="1:12" ht="13.2" customHeight="1" x14ac:dyDescent="0.25">
      <c r="A2542"/>
      <c r="B2542"/>
      <c r="C2542"/>
      <c r="D2542"/>
      <c r="E2542"/>
      <c r="F2542"/>
      <c r="G2542"/>
      <c r="H2542"/>
      <c r="I2542"/>
      <c r="J2542"/>
      <c r="K2542"/>
      <c r="L2542"/>
    </row>
    <row r="2543" spans="1:12" ht="13.2" customHeight="1" x14ac:dyDescent="0.25">
      <c r="A2543"/>
      <c r="B2543"/>
      <c r="C2543"/>
      <c r="D2543"/>
      <c r="E2543"/>
      <c r="F2543"/>
      <c r="G2543"/>
      <c r="H2543"/>
      <c r="I2543"/>
      <c r="J2543"/>
      <c r="K2543"/>
      <c r="L2543"/>
    </row>
    <row r="2544" spans="1:12" ht="13.2" customHeight="1" x14ac:dyDescent="0.25">
      <c r="A2544"/>
      <c r="B2544"/>
      <c r="C2544"/>
      <c r="D2544"/>
      <c r="E2544"/>
      <c r="F2544"/>
      <c r="G2544"/>
      <c r="H2544"/>
      <c r="I2544"/>
      <c r="J2544"/>
      <c r="K2544"/>
      <c r="L2544"/>
    </row>
    <row r="2545" spans="1:12" ht="13.2" customHeight="1" x14ac:dyDescent="0.25">
      <c r="A2545"/>
      <c r="B2545"/>
      <c r="C2545"/>
      <c r="D2545"/>
      <c r="E2545"/>
      <c r="F2545"/>
      <c r="G2545"/>
      <c r="H2545"/>
      <c r="I2545"/>
      <c r="J2545"/>
      <c r="K2545"/>
      <c r="L2545"/>
    </row>
    <row r="2546" spans="1:12" ht="13.2" customHeight="1" x14ac:dyDescent="0.25">
      <c r="A2546"/>
      <c r="B2546"/>
      <c r="C2546"/>
      <c r="D2546"/>
      <c r="E2546"/>
      <c r="F2546"/>
      <c r="G2546"/>
      <c r="H2546"/>
      <c r="I2546"/>
      <c r="J2546"/>
      <c r="K2546"/>
      <c r="L2546"/>
    </row>
    <row r="2547" spans="1:12" ht="13.2" customHeight="1" x14ac:dyDescent="0.25">
      <c r="A2547"/>
      <c r="B2547"/>
      <c r="C2547"/>
      <c r="D2547"/>
      <c r="E2547"/>
      <c r="F2547"/>
      <c r="G2547"/>
      <c r="H2547"/>
      <c r="I2547"/>
      <c r="J2547"/>
      <c r="K2547"/>
      <c r="L2547"/>
    </row>
    <row r="2548" spans="1:12" ht="13.2" customHeight="1" x14ac:dyDescent="0.25">
      <c r="A2548"/>
      <c r="B2548"/>
      <c r="C2548"/>
      <c r="D2548"/>
      <c r="E2548"/>
      <c r="F2548"/>
      <c r="G2548"/>
      <c r="H2548"/>
      <c r="I2548"/>
      <c r="J2548"/>
      <c r="K2548"/>
      <c r="L2548"/>
    </row>
    <row r="2549" spans="1:12" ht="13.2" customHeight="1" x14ac:dyDescent="0.25">
      <c r="A2549"/>
      <c r="B2549"/>
      <c r="C2549"/>
      <c r="D2549"/>
      <c r="E2549"/>
      <c r="F2549"/>
      <c r="G2549"/>
      <c r="H2549"/>
      <c r="I2549"/>
      <c r="J2549"/>
      <c r="K2549"/>
      <c r="L2549"/>
    </row>
    <row r="2550" spans="1:12" ht="13.2" customHeight="1" x14ac:dyDescent="0.25">
      <c r="A2550"/>
      <c r="B2550"/>
      <c r="C2550"/>
      <c r="D2550"/>
      <c r="E2550"/>
      <c r="F2550"/>
      <c r="G2550"/>
      <c r="H2550"/>
      <c r="I2550"/>
      <c r="J2550"/>
      <c r="K2550"/>
      <c r="L2550"/>
    </row>
    <row r="2551" spans="1:12" ht="13.2" customHeight="1" x14ac:dyDescent="0.25">
      <c r="A2551"/>
      <c r="B2551"/>
      <c r="C2551"/>
      <c r="D2551"/>
      <c r="E2551"/>
      <c r="F2551"/>
      <c r="G2551"/>
      <c r="H2551"/>
      <c r="I2551"/>
      <c r="J2551"/>
      <c r="K2551"/>
      <c r="L2551"/>
    </row>
    <row r="2552" spans="1:12" ht="13.2" customHeight="1" x14ac:dyDescent="0.25">
      <c r="A2552"/>
      <c r="B2552"/>
      <c r="C2552"/>
      <c r="D2552"/>
      <c r="E2552"/>
      <c r="F2552"/>
      <c r="G2552"/>
      <c r="H2552"/>
      <c r="I2552"/>
      <c r="J2552"/>
      <c r="K2552"/>
      <c r="L2552"/>
    </row>
    <row r="2553" spans="1:12" ht="13.2" customHeight="1" x14ac:dyDescent="0.25">
      <c r="A2553"/>
      <c r="B2553"/>
      <c r="C2553"/>
      <c r="D2553"/>
      <c r="E2553"/>
      <c r="F2553"/>
      <c r="G2553"/>
      <c r="H2553"/>
      <c r="I2553"/>
      <c r="J2553"/>
      <c r="K2553"/>
      <c r="L2553"/>
    </row>
    <row r="2554" spans="1:12" ht="13.2" customHeight="1" x14ac:dyDescent="0.25">
      <c r="A2554"/>
      <c r="B2554"/>
      <c r="C2554"/>
      <c r="D2554"/>
      <c r="E2554"/>
      <c r="F2554"/>
      <c r="G2554"/>
      <c r="H2554"/>
      <c r="I2554"/>
      <c r="J2554"/>
      <c r="K2554"/>
      <c r="L2554"/>
    </row>
    <row r="2555" spans="1:12" ht="13.2" customHeight="1" x14ac:dyDescent="0.25">
      <c r="A2555"/>
      <c r="B2555"/>
      <c r="C2555"/>
      <c r="D2555"/>
      <c r="E2555"/>
      <c r="F2555"/>
      <c r="G2555"/>
      <c r="H2555"/>
      <c r="I2555"/>
      <c r="J2555"/>
      <c r="K2555"/>
      <c r="L2555"/>
    </row>
    <row r="2556" spans="1:12" ht="13.2" customHeight="1" x14ac:dyDescent="0.25">
      <c r="A2556"/>
      <c r="B2556"/>
      <c r="C2556"/>
      <c r="D2556"/>
      <c r="E2556"/>
      <c r="F2556"/>
      <c r="G2556"/>
      <c r="H2556"/>
      <c r="I2556"/>
      <c r="J2556"/>
      <c r="K2556"/>
      <c r="L2556"/>
    </row>
    <row r="2557" spans="1:12" ht="13.2" customHeight="1" x14ac:dyDescent="0.25">
      <c r="A2557"/>
      <c r="B2557"/>
      <c r="C2557"/>
      <c r="D2557"/>
      <c r="E2557"/>
      <c r="F2557"/>
      <c r="G2557"/>
      <c r="H2557"/>
      <c r="I2557"/>
      <c r="J2557"/>
      <c r="K2557"/>
      <c r="L2557"/>
    </row>
    <row r="2558" spans="1:12" ht="13.2" customHeight="1" x14ac:dyDescent="0.25">
      <c r="A2558"/>
      <c r="B2558"/>
      <c r="C2558"/>
      <c r="D2558"/>
      <c r="E2558"/>
      <c r="F2558"/>
      <c r="G2558"/>
      <c r="H2558"/>
      <c r="I2558"/>
      <c r="J2558"/>
      <c r="K2558"/>
      <c r="L2558"/>
    </row>
    <row r="2559" spans="1:12" ht="13.2" customHeight="1" x14ac:dyDescent="0.25">
      <c r="A2559"/>
      <c r="B2559"/>
      <c r="C2559"/>
      <c r="D2559"/>
      <c r="E2559"/>
      <c r="F2559"/>
      <c r="G2559"/>
      <c r="H2559"/>
      <c r="I2559"/>
      <c r="J2559"/>
      <c r="K2559"/>
      <c r="L2559"/>
    </row>
    <row r="2560" spans="1:12" ht="13.2" customHeight="1" x14ac:dyDescent="0.25">
      <c r="A2560"/>
      <c r="B2560"/>
      <c r="C2560"/>
      <c r="D2560"/>
      <c r="E2560"/>
      <c r="F2560"/>
      <c r="G2560"/>
      <c r="H2560"/>
      <c r="I2560"/>
      <c r="J2560"/>
      <c r="K2560"/>
      <c r="L2560"/>
    </row>
    <row r="2561" spans="1:12" ht="13.2" customHeight="1" x14ac:dyDescent="0.25">
      <c r="A2561"/>
      <c r="B2561"/>
      <c r="C2561"/>
      <c r="D2561"/>
      <c r="E2561"/>
      <c r="F2561"/>
      <c r="G2561"/>
      <c r="H2561"/>
      <c r="I2561"/>
      <c r="J2561"/>
      <c r="K2561"/>
      <c r="L2561"/>
    </row>
    <row r="2562" spans="1:12" ht="13.2" customHeight="1" x14ac:dyDescent="0.25">
      <c r="A2562"/>
      <c r="B2562"/>
      <c r="C2562"/>
      <c r="D2562"/>
      <c r="E2562"/>
      <c r="F2562"/>
      <c r="G2562"/>
      <c r="H2562"/>
      <c r="I2562"/>
      <c r="J2562"/>
      <c r="K2562"/>
      <c r="L2562"/>
    </row>
    <row r="2563" spans="1:12" ht="13.2" customHeight="1" x14ac:dyDescent="0.25">
      <c r="A2563"/>
      <c r="B2563"/>
      <c r="C2563"/>
      <c r="D2563"/>
      <c r="E2563"/>
      <c r="F2563"/>
      <c r="G2563"/>
      <c r="H2563"/>
      <c r="I2563"/>
      <c r="J2563"/>
      <c r="K2563"/>
      <c r="L2563"/>
    </row>
    <row r="2564" spans="1:12" ht="13.2" customHeight="1" x14ac:dyDescent="0.25">
      <c r="A2564"/>
      <c r="B2564"/>
      <c r="C2564"/>
      <c r="D2564"/>
      <c r="E2564"/>
      <c r="F2564"/>
      <c r="G2564"/>
      <c r="H2564"/>
      <c r="I2564"/>
      <c r="J2564"/>
      <c r="K2564"/>
      <c r="L2564"/>
    </row>
    <row r="2565" spans="1:12" ht="13.2" customHeight="1" x14ac:dyDescent="0.25">
      <c r="A2565"/>
      <c r="B2565"/>
      <c r="C2565"/>
      <c r="D2565"/>
      <c r="E2565"/>
      <c r="F2565"/>
      <c r="G2565"/>
      <c r="H2565"/>
      <c r="I2565"/>
      <c r="J2565"/>
      <c r="K2565"/>
      <c r="L2565"/>
    </row>
    <row r="2566" spans="1:12" ht="13.2" customHeight="1" x14ac:dyDescent="0.25">
      <c r="A2566"/>
      <c r="B2566"/>
      <c r="C2566"/>
      <c r="D2566"/>
      <c r="E2566"/>
      <c r="F2566"/>
      <c r="G2566"/>
      <c r="H2566"/>
      <c r="I2566"/>
      <c r="J2566"/>
      <c r="K2566"/>
      <c r="L2566"/>
    </row>
    <row r="2567" spans="1:12" ht="13.2" customHeight="1" x14ac:dyDescent="0.25">
      <c r="A2567"/>
      <c r="B2567"/>
      <c r="C2567"/>
      <c r="D2567"/>
      <c r="E2567"/>
      <c r="F2567"/>
      <c r="G2567"/>
      <c r="H2567"/>
      <c r="I2567"/>
      <c r="J2567"/>
      <c r="K2567"/>
      <c r="L2567"/>
    </row>
    <row r="2568" spans="1:12" ht="13.2" customHeight="1" x14ac:dyDescent="0.25"/>
    <row r="2569" spans="1:12" ht="13.2" customHeight="1" x14ac:dyDescent="0.25"/>
    <row r="2570" spans="1:12" ht="13.2" customHeight="1" x14ac:dyDescent="0.25"/>
    <row r="2571" spans="1:12" ht="13.2" customHeight="1" x14ac:dyDescent="0.25"/>
    <row r="2572" spans="1:12" ht="13.2" customHeight="1" x14ac:dyDescent="0.25"/>
    <row r="2573" spans="1:12" ht="13.2" customHeight="1" x14ac:dyDescent="0.25"/>
    <row r="2574" spans="1:12" ht="13.2" customHeight="1" x14ac:dyDescent="0.25"/>
    <row r="2575" spans="1:12" ht="13.2" customHeight="1" x14ac:dyDescent="0.25"/>
    <row r="2576" spans="1:12" ht="13.2" customHeight="1" x14ac:dyDescent="0.25"/>
    <row r="2577" ht="13.2" customHeight="1" x14ac:dyDescent="0.25"/>
    <row r="2578" ht="13.2" customHeight="1" x14ac:dyDescent="0.25"/>
    <row r="2579" ht="13.2" customHeight="1" x14ac:dyDescent="0.25"/>
    <row r="2580" ht="13.2" customHeight="1" x14ac:dyDescent="0.25"/>
    <row r="2581" ht="13.2" customHeight="1" x14ac:dyDescent="0.25"/>
    <row r="2582" ht="13.2" customHeight="1" x14ac:dyDescent="0.25"/>
  </sheetData>
  <sheetProtection algorithmName="SHA-512" hashValue="1RDD0OrOqMvkF+w92Mku6heYfUMlfkcIbYewg945G8tGupxX7GLNuq3ObfpaOha0P7WKeAFoX1tJtHeHK2VXXQ==" saltValue="tqG1m+NsgPHzMRSY+eVtqQ==" spinCount="100000" sheet="1" selectLockedCells="1"/>
  <mergeCells count="74">
    <mergeCell ref="A173:A178"/>
    <mergeCell ref="B173:B178"/>
    <mergeCell ref="C173:C178"/>
    <mergeCell ref="A182:C182"/>
    <mergeCell ref="A138:A143"/>
    <mergeCell ref="B138:B143"/>
    <mergeCell ref="C138:C143"/>
    <mergeCell ref="A144:A149"/>
    <mergeCell ref="B144:B149"/>
    <mergeCell ref="C144:C149"/>
    <mergeCell ref="A155:A160"/>
    <mergeCell ref="B155:B160"/>
    <mergeCell ref="C155:C160"/>
    <mergeCell ref="A161:A166"/>
    <mergeCell ref="B161:B166"/>
    <mergeCell ref="C161:C166"/>
    <mergeCell ref="A167:A172"/>
    <mergeCell ref="B167:B172"/>
    <mergeCell ref="C167:C172"/>
    <mergeCell ref="A126:A131"/>
    <mergeCell ref="B126:B131"/>
    <mergeCell ref="C126:C131"/>
    <mergeCell ref="A132:A137"/>
    <mergeCell ref="B132:B137"/>
    <mergeCell ref="C132:C137"/>
    <mergeCell ref="A109:A114"/>
    <mergeCell ref="B109:B114"/>
    <mergeCell ref="C109:C114"/>
    <mergeCell ref="A115:A120"/>
    <mergeCell ref="B115:B120"/>
    <mergeCell ref="C115:C120"/>
    <mergeCell ref="A97:A102"/>
    <mergeCell ref="B97:B102"/>
    <mergeCell ref="C97:C102"/>
    <mergeCell ref="A103:A108"/>
    <mergeCell ref="B103:B108"/>
    <mergeCell ref="C103:C108"/>
    <mergeCell ref="A80:A85"/>
    <mergeCell ref="B80:B85"/>
    <mergeCell ref="C80:C85"/>
    <mergeCell ref="A86:A91"/>
    <mergeCell ref="B86:B91"/>
    <mergeCell ref="C86:C91"/>
    <mergeCell ref="A68:A73"/>
    <mergeCell ref="B68:B73"/>
    <mergeCell ref="C68:C73"/>
    <mergeCell ref="A74:A79"/>
    <mergeCell ref="B74:B79"/>
    <mergeCell ref="C74:C79"/>
    <mergeCell ref="A1:K1"/>
    <mergeCell ref="A10:A15"/>
    <mergeCell ref="B10:B15"/>
    <mergeCell ref="C10:C15"/>
    <mergeCell ref="A16:A21"/>
    <mergeCell ref="B16:B21"/>
    <mergeCell ref="C16:C21"/>
    <mergeCell ref="A22:A27"/>
    <mergeCell ref="B22:B27"/>
    <mergeCell ref="C22:C27"/>
    <mergeCell ref="A28:A33"/>
    <mergeCell ref="B28:B33"/>
    <mergeCell ref="C28:C33"/>
    <mergeCell ref="A39:A44"/>
    <mergeCell ref="B39:B44"/>
    <mergeCell ref="C39:C44"/>
    <mergeCell ref="A45:A50"/>
    <mergeCell ref="B45:B50"/>
    <mergeCell ref="C45:C50"/>
    <mergeCell ref="A51:A56"/>
    <mergeCell ref="B51:B56"/>
    <mergeCell ref="C51:C56"/>
    <mergeCell ref="A57:A62"/>
    <mergeCell ref="B57:B62"/>
    <mergeCell ref="C57:C62"/>
  </mergeCells>
  <phoneticPr fontId="7" type="noConversion"/>
  <dataValidations count="6">
    <dataValidation type="decimal" allowBlank="1" showInputMessage="1" showErrorMessage="1" errorTitle="Napaka:" error="Vnesete lahko največ 100%." promptTitle="Odstotek zaposlitve" prompt="Vpišite odstotek zaposlitve medicinske sestre v tem timu. " sqref="I30:I33 I12:I15 I24:I27 I18:I21 I59:I62 I41:I44 I53:I56 I47:I50 I88:I91 I70:I73 I82:I85 I76:I79 I117:I120 I99:I102 I111:I114 I105:I108 I146:I149 I128:I131 I140:I143 I134:I137 I175:I178 I157:I160 I169:I172 I163:I166" xr:uid="{B62F4E2E-71DB-48E8-896F-D540CC7FA39A}">
      <formula1>0</formula1>
      <formula2>1</formula2>
    </dataValidation>
    <dataValidation allowBlank="1" showInputMessage="1" showErrorMessage="1" errorTitle="Napaka:" promptTitle="Odstotek zaposlitve " prompt="Odstotek zaposlitve zdravnika v tem timu." sqref="I28 I10 I22 I16 I57 I39 I51 I45 I86 I68 I80 I74 I115 I97 I109 I103 I144 I126 I138 I132 I173 I155 I167 I161" xr:uid="{6FE5F76F-F662-443D-BB29-4AD8ECF24A52}"/>
    <dataValidation type="decimal" allowBlank="1" showInputMessage="1" showErrorMessage="1" errorTitle="Napaka:" promptTitle="Odstotek zaposlitve " prompt="Odstotek zaposlitve nadomestnega zdravnika v tem timu." sqref="I11 I23 I29 I17 I40 I52 I58 I46 I69 I81 I87 I75 I98 I110 I116 I104 I127 I139 I145 I133 I156 I168 I174 I162" xr:uid="{71AACB23-E9F7-440D-8A30-E581BBC60659}">
      <formula1>0</formula1>
      <formula2>1</formula2>
    </dataValidation>
    <dataValidation allowBlank="1" showInputMessage="1" showErrorMessage="1" promptTitle="Enota" prompt="Vpišite Enoto in Poslovno enoto." sqref="D4" xr:uid="{1190450D-0F3F-43B3-AB36-2EED412E8228}"/>
    <dataValidation allowBlank="1" showInputMessage="1" showErrorMessage="1" promptTitle="Število točk" prompt="Vnesite število točk, opravljenih v mesecu za katerega poročate." sqref="B10:B33 B39:B62 B68:B91 B97:B120 B126:B149 B155:B178" xr:uid="{7513FF24-0A52-4EF5-AC1D-B5BE6F47612F}"/>
    <dataValidation allowBlank="1" showInputMessage="1" showErrorMessage="1" errorTitle="Napaka:" error="Delež zaposlitve v timu je lahko največ 1." promptTitle="Obseg tima:" prompt="Vnesite podatek o številu timov iz tabele ZZZS." sqref="H173 H16 H22 H28 H39 H45 H51 H57 H68 H74 H80 H86 H97 H103 H109 H115 H126 H132 H138 H144 H155 H161 H167 H10" xr:uid="{964E4703-47AD-4608-9B32-B488DF04E1C8}"/>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promptTitle="Šifra delovnega mesta" prompt="Iz spustnega seznama izberite šifro DM zdravnika." xr:uid="{B983EAC5-C6B7-49CB-B9C7-032E1B05831F}">
          <x14:formula1>
            <xm:f>Šifranti!$F$5:$F$48</xm:f>
          </x14:formula1>
          <xm:sqref>F10:F11 F22:F23 F28:F29 F16:F17 F39:F40 F51:F52 F57:F58 F45:F46 F68:F69 F80:F81 F86:F87 F74:F75 F97:F98 F109:F110 F115:F116 F103:F104 F126:F127 F138:F139 F144:F145 F132:F133 F155:F156 F167:F168 F173:F174 F161:F162</xm:sqref>
        </x14:dataValidation>
        <x14:dataValidation type="list" allowBlank="1" showInputMessage="1" showErrorMessage="1" promptTitle="Šifra delovnega mesta" prompt="Iz spustnega seznama izberite šifro DM medicinske sestre." xr:uid="{F5C29D5E-C03A-43A2-BC07-368C8EB084CC}">
          <x14:formula1>
            <xm:f>Šifranti!$F$49:$F$152</xm:f>
          </x14:formula1>
          <xm:sqref>F12:F15 F24:F27 F30:F33 F18:F21 F41:F44 F53:F56 F59:F62 F47:F50 F70:F73 F82:F85 F88:F91 F76:F79 F99:F102 F111:F114 F117:F120 F105:F108 F128:F131 F140:F143 F146:F149 F134:F137 F157:F160 F169:F172 F175:F178 F163:F166</xm:sqref>
        </x14:dataValidation>
        <x14:dataValidation type="list" allowBlank="1" showInputMessage="1" showErrorMessage="1" promptTitle="Zdravstveni dom" prompt="Iz spustnega seznama izberite vaš zdravstveni dom." xr:uid="{7AE14B63-0BD5-4785-9F05-1011432D4CF0}">
          <x14:formula1>
            <xm:f>Šifranti!$A$2:$A$59</xm:f>
          </x14:formula1>
          <xm:sqref>B4</xm:sqref>
        </x14:dataValidation>
        <x14:dataValidation type="list" allowBlank="1" showInputMessage="1" showErrorMessage="1" promptTitle="Obdobje poročanja:" prompt="Izberite obdobje za katerega poročate." xr:uid="{7FE483D4-EF8C-4C62-A572-48707C4BFDC5}">
          <x14:formula1>
            <xm:f>Šifranti!$K$2:$K$4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A1:K156"/>
  <sheetViews>
    <sheetView workbookViewId="0">
      <selection activeCell="C96" sqref="C96"/>
    </sheetView>
  </sheetViews>
  <sheetFormatPr defaultColWidth="9.109375" defaultRowHeight="13.2" x14ac:dyDescent="0.25"/>
  <cols>
    <col min="1" max="1" width="51.44140625" style="1" customWidth="1"/>
    <col min="2" max="2" width="9.109375" style="1"/>
    <col min="3" max="3" width="22.6640625" style="1" customWidth="1"/>
    <col min="4" max="4" width="19" style="1" customWidth="1"/>
    <col min="5" max="5" width="11" style="1" customWidth="1"/>
    <col min="6" max="6" width="15.6640625" style="1" customWidth="1"/>
    <col min="7" max="7" width="87.6640625" style="1" customWidth="1"/>
    <col min="8" max="8" width="13.33203125" style="1" bestFit="1" customWidth="1"/>
    <col min="9" max="9" width="22.88671875" style="1" customWidth="1"/>
    <col min="10" max="10" width="4.6640625" style="1" bestFit="1" customWidth="1"/>
    <col min="11" max="11" width="24.44140625" style="1" customWidth="1"/>
    <col min="12" max="16384" width="9.109375" style="1"/>
  </cols>
  <sheetData>
    <row r="1" spans="1:11" ht="27" thickBot="1" x14ac:dyDescent="0.3">
      <c r="A1" s="3" t="s">
        <v>6</v>
      </c>
      <c r="C1" s="3"/>
      <c r="D1" s="16"/>
      <c r="E1" s="3"/>
      <c r="F1" s="3" t="s">
        <v>3</v>
      </c>
      <c r="H1" s="3" t="s">
        <v>1</v>
      </c>
      <c r="I1" s="24" t="s">
        <v>2</v>
      </c>
      <c r="K1" s="1" t="s">
        <v>262</v>
      </c>
    </row>
    <row r="2" spans="1:11" ht="13.8" thickBot="1" x14ac:dyDescent="0.3">
      <c r="A2" s="25"/>
      <c r="D2" s="12"/>
      <c r="E2" s="4"/>
      <c r="F2" s="1" t="s">
        <v>4</v>
      </c>
      <c r="H2" s="17"/>
      <c r="I2" s="18"/>
      <c r="J2" s="5"/>
      <c r="K2" s="35" t="s">
        <v>407</v>
      </c>
    </row>
    <row r="3" spans="1:11" ht="13.8" thickBot="1" x14ac:dyDescent="0.3">
      <c r="A3" s="25" t="s">
        <v>13</v>
      </c>
      <c r="D3" s="12"/>
      <c r="E3" s="4"/>
      <c r="F3" s="1" t="s">
        <v>5</v>
      </c>
      <c r="H3" s="19">
        <v>1</v>
      </c>
      <c r="I3" s="20">
        <v>440.38</v>
      </c>
      <c r="J3" s="5"/>
      <c r="K3" s="35" t="s">
        <v>408</v>
      </c>
    </row>
    <row r="4" spans="1:11" ht="13.8" thickBot="1" x14ac:dyDescent="0.3">
      <c r="A4" s="25" t="s">
        <v>14</v>
      </c>
      <c r="D4" s="12"/>
      <c r="E4" s="4"/>
      <c r="F4" s="1" t="s">
        <v>416</v>
      </c>
      <c r="H4" s="19">
        <v>2</v>
      </c>
      <c r="I4" s="20">
        <v>458</v>
      </c>
      <c r="J4" s="5"/>
      <c r="K4" s="35" t="s">
        <v>409</v>
      </c>
    </row>
    <row r="5" spans="1:11" ht="13.8" thickBot="1" x14ac:dyDescent="0.3">
      <c r="A5" s="25" t="s">
        <v>15</v>
      </c>
      <c r="D5" s="12"/>
      <c r="E5" s="4"/>
      <c r="F5" s="28" t="s">
        <v>69</v>
      </c>
      <c r="G5" s="29" t="s">
        <v>70</v>
      </c>
      <c r="H5" s="19">
        <v>3</v>
      </c>
      <c r="I5" s="20">
        <v>476.31</v>
      </c>
      <c r="K5" s="35" t="s">
        <v>410</v>
      </c>
    </row>
    <row r="6" spans="1:11" ht="13.8" thickBot="1" x14ac:dyDescent="0.3">
      <c r="A6" s="25" t="s">
        <v>16</v>
      </c>
      <c r="D6" s="12"/>
      <c r="E6" s="4"/>
      <c r="F6" s="28" t="s">
        <v>71</v>
      </c>
      <c r="G6" s="29" t="s">
        <v>72</v>
      </c>
      <c r="H6" s="19">
        <v>4</v>
      </c>
      <c r="I6" s="20">
        <v>495.37</v>
      </c>
      <c r="K6" s="35"/>
    </row>
    <row r="7" spans="1:11" ht="13.8" thickBot="1" x14ac:dyDescent="0.3">
      <c r="A7" s="25" t="s">
        <v>17</v>
      </c>
      <c r="D7" s="12"/>
      <c r="E7" s="4"/>
      <c r="F7" s="28" t="s">
        <v>73</v>
      </c>
      <c r="G7" s="29" t="s">
        <v>74</v>
      </c>
      <c r="H7" s="19">
        <v>5</v>
      </c>
      <c r="I7" s="20">
        <v>515.17999999999995</v>
      </c>
      <c r="K7" s="35"/>
    </row>
    <row r="8" spans="1:11" ht="13.8" thickBot="1" x14ac:dyDescent="0.3">
      <c r="A8" s="25" t="s">
        <v>18</v>
      </c>
      <c r="D8" s="12"/>
      <c r="E8" s="4"/>
      <c r="F8" s="28" t="s">
        <v>75</v>
      </c>
      <c r="G8" s="29" t="s">
        <v>263</v>
      </c>
      <c r="H8" s="19">
        <v>6</v>
      </c>
      <c r="I8" s="20">
        <v>535.79999999999995</v>
      </c>
      <c r="K8" s="35"/>
    </row>
    <row r="9" spans="1:11" ht="13.8" thickBot="1" x14ac:dyDescent="0.3">
      <c r="A9" s="25" t="s">
        <v>19</v>
      </c>
      <c r="F9" s="28" t="s">
        <v>76</v>
      </c>
      <c r="G9" s="29" t="s">
        <v>77</v>
      </c>
      <c r="H9" s="19">
        <v>7</v>
      </c>
      <c r="I9" s="20">
        <v>557.21</v>
      </c>
      <c r="K9" s="35"/>
    </row>
    <row r="10" spans="1:11" ht="13.8" thickBot="1" x14ac:dyDescent="0.3">
      <c r="A10" s="25" t="s">
        <v>20</v>
      </c>
      <c r="F10" s="28" t="s">
        <v>79</v>
      </c>
      <c r="G10" s="29" t="s">
        <v>80</v>
      </c>
      <c r="H10" s="19">
        <v>8</v>
      </c>
      <c r="I10" s="20">
        <v>579.51</v>
      </c>
      <c r="K10" s="35"/>
    </row>
    <row r="11" spans="1:11" ht="13.8" thickBot="1" x14ac:dyDescent="0.3">
      <c r="A11" s="25" t="s">
        <v>21</v>
      </c>
      <c r="F11" s="28" t="s">
        <v>81</v>
      </c>
      <c r="G11" s="29" t="s">
        <v>82</v>
      </c>
      <c r="H11" s="19">
        <v>9</v>
      </c>
      <c r="I11" s="20">
        <v>602.70000000000005</v>
      </c>
      <c r="K11" s="35"/>
    </row>
    <row r="12" spans="1:11" ht="13.8" thickBot="1" x14ac:dyDescent="0.3">
      <c r="A12" s="25" t="s">
        <v>22</v>
      </c>
      <c r="F12" s="28" t="s">
        <v>83</v>
      </c>
      <c r="G12" s="29" t="s">
        <v>84</v>
      </c>
      <c r="H12" s="19">
        <v>10</v>
      </c>
      <c r="I12" s="20">
        <v>626.80999999999995</v>
      </c>
      <c r="K12" s="35"/>
    </row>
    <row r="13" spans="1:11" ht="13.8" thickBot="1" x14ac:dyDescent="0.3">
      <c r="A13" s="25" t="s">
        <v>23</v>
      </c>
      <c r="F13" s="28" t="s">
        <v>85</v>
      </c>
      <c r="G13" s="29" t="s">
        <v>86</v>
      </c>
      <c r="H13" s="19">
        <v>11</v>
      </c>
      <c r="I13" s="20">
        <v>651.88</v>
      </c>
      <c r="K13" s="35"/>
    </row>
    <row r="14" spans="1:11" ht="13.8" thickBot="1" x14ac:dyDescent="0.3">
      <c r="A14" s="25" t="s">
        <v>24</v>
      </c>
      <c r="F14" s="28" t="s">
        <v>87</v>
      </c>
      <c r="G14" s="29" t="s">
        <v>88</v>
      </c>
      <c r="H14" s="19">
        <v>12</v>
      </c>
      <c r="I14" s="20">
        <v>677.95</v>
      </c>
    </row>
    <row r="15" spans="1:11" ht="13.8" thickBot="1" x14ac:dyDescent="0.3">
      <c r="A15" s="25" t="s">
        <v>25</v>
      </c>
      <c r="F15" s="28" t="s">
        <v>264</v>
      </c>
      <c r="G15" s="29" t="s">
        <v>265</v>
      </c>
      <c r="H15" s="19">
        <v>13</v>
      </c>
      <c r="I15" s="20">
        <v>705.06</v>
      </c>
    </row>
    <row r="16" spans="1:11" ht="13.8" thickBot="1" x14ac:dyDescent="0.3">
      <c r="A16" s="25" t="s">
        <v>26</v>
      </c>
      <c r="F16" s="28" t="s">
        <v>266</v>
      </c>
      <c r="G16" s="29" t="s">
        <v>267</v>
      </c>
      <c r="H16" s="19">
        <v>14</v>
      </c>
      <c r="I16" s="20">
        <v>733.27</v>
      </c>
    </row>
    <row r="17" spans="1:9" ht="13.8" thickBot="1" x14ac:dyDescent="0.3">
      <c r="A17" s="25" t="s">
        <v>27</v>
      </c>
      <c r="F17" s="28" t="s">
        <v>268</v>
      </c>
      <c r="G17" s="29" t="s">
        <v>269</v>
      </c>
      <c r="H17" s="19">
        <v>15</v>
      </c>
      <c r="I17" s="20">
        <v>762.6</v>
      </c>
    </row>
    <row r="18" spans="1:9" ht="13.8" thickBot="1" x14ac:dyDescent="0.3">
      <c r="A18" s="25" t="s">
        <v>28</v>
      </c>
      <c r="F18" s="28" t="s">
        <v>89</v>
      </c>
      <c r="G18" s="29" t="s">
        <v>78</v>
      </c>
      <c r="H18" s="19">
        <v>16</v>
      </c>
      <c r="I18" s="20">
        <v>793.1</v>
      </c>
    </row>
    <row r="19" spans="1:9" ht="13.8" thickBot="1" x14ac:dyDescent="0.3">
      <c r="A19" s="25" t="s">
        <v>29</v>
      </c>
      <c r="F19" s="28" t="s">
        <v>90</v>
      </c>
      <c r="G19" s="29" t="s">
        <v>91</v>
      </c>
      <c r="H19" s="19">
        <v>17</v>
      </c>
      <c r="I19" s="20">
        <v>824.84</v>
      </c>
    </row>
    <row r="20" spans="1:9" ht="13.8" thickBot="1" x14ac:dyDescent="0.3">
      <c r="A20" s="25" t="s">
        <v>30</v>
      </c>
      <c r="F20" s="28" t="s">
        <v>92</v>
      </c>
      <c r="G20" s="29" t="s">
        <v>93</v>
      </c>
      <c r="H20" s="19">
        <v>18</v>
      </c>
      <c r="I20" s="20">
        <v>857.83</v>
      </c>
    </row>
    <row r="21" spans="1:9" ht="13.8" thickBot="1" x14ac:dyDescent="0.3">
      <c r="A21" s="25" t="s">
        <v>31</v>
      </c>
      <c r="F21" s="28" t="s">
        <v>94</v>
      </c>
      <c r="G21" s="29" t="s">
        <v>95</v>
      </c>
      <c r="H21" s="19">
        <v>19</v>
      </c>
      <c r="I21" s="20">
        <v>892.13</v>
      </c>
    </row>
    <row r="22" spans="1:9" ht="13.8" thickBot="1" x14ac:dyDescent="0.3">
      <c r="A22" s="25" t="s">
        <v>32</v>
      </c>
      <c r="F22" s="28" t="s">
        <v>96</v>
      </c>
      <c r="G22" s="29" t="s">
        <v>97</v>
      </c>
      <c r="H22" s="19">
        <v>20</v>
      </c>
      <c r="I22" s="20">
        <v>927.82</v>
      </c>
    </row>
    <row r="23" spans="1:9" ht="13.8" thickBot="1" x14ac:dyDescent="0.3">
      <c r="A23" s="25" t="s">
        <v>33</v>
      </c>
      <c r="F23" s="28" t="s">
        <v>98</v>
      </c>
      <c r="G23" s="29" t="s">
        <v>99</v>
      </c>
      <c r="H23" s="19">
        <v>21</v>
      </c>
      <c r="I23" s="20">
        <v>964.94</v>
      </c>
    </row>
    <row r="24" spans="1:9" ht="13.8" thickBot="1" x14ac:dyDescent="0.3">
      <c r="A24" s="25" t="s">
        <v>34</v>
      </c>
      <c r="F24" s="28" t="s">
        <v>100</v>
      </c>
      <c r="G24" s="29" t="s">
        <v>101</v>
      </c>
      <c r="H24" s="19">
        <v>22</v>
      </c>
      <c r="I24" s="21">
        <v>1003.54</v>
      </c>
    </row>
    <row r="25" spans="1:9" ht="13.8" thickBot="1" x14ac:dyDescent="0.3">
      <c r="A25" s="25" t="s">
        <v>35</v>
      </c>
      <c r="F25" s="28" t="s">
        <v>102</v>
      </c>
      <c r="G25" s="29" t="s">
        <v>103</v>
      </c>
      <c r="H25" s="19">
        <v>23</v>
      </c>
      <c r="I25" s="21">
        <v>1043.68</v>
      </c>
    </row>
    <row r="26" spans="1:9" ht="13.8" thickBot="1" x14ac:dyDescent="0.3">
      <c r="A26" s="25" t="s">
        <v>36</v>
      </c>
      <c r="F26" s="28" t="s">
        <v>104</v>
      </c>
      <c r="G26" s="29" t="s">
        <v>105</v>
      </c>
      <c r="H26" s="19">
        <v>24</v>
      </c>
      <c r="I26" s="21">
        <v>1085.43</v>
      </c>
    </row>
    <row r="27" spans="1:9" ht="13.8" thickBot="1" x14ac:dyDescent="0.3">
      <c r="A27" s="25" t="s">
        <v>37</v>
      </c>
      <c r="F27" s="28" t="s">
        <v>106</v>
      </c>
      <c r="G27" s="29" t="s">
        <v>107</v>
      </c>
      <c r="H27" s="19">
        <v>25</v>
      </c>
      <c r="I27" s="21">
        <v>1128.83</v>
      </c>
    </row>
    <row r="28" spans="1:9" ht="13.8" thickBot="1" x14ac:dyDescent="0.3">
      <c r="A28" s="25" t="s">
        <v>38</v>
      </c>
      <c r="F28" s="28" t="s">
        <v>108</v>
      </c>
      <c r="G28" s="29" t="s">
        <v>109</v>
      </c>
      <c r="H28" s="19">
        <v>26</v>
      </c>
      <c r="I28" s="21">
        <v>1173.99</v>
      </c>
    </row>
    <row r="29" spans="1:9" ht="13.8" thickBot="1" x14ac:dyDescent="0.3">
      <c r="A29" s="25" t="s">
        <v>39</v>
      </c>
      <c r="F29" s="28" t="s">
        <v>110</v>
      </c>
      <c r="G29" s="29" t="s">
        <v>111</v>
      </c>
      <c r="H29" s="19">
        <v>27</v>
      </c>
      <c r="I29" s="21">
        <v>1220.94</v>
      </c>
    </row>
    <row r="30" spans="1:9" ht="13.8" thickBot="1" x14ac:dyDescent="0.3">
      <c r="A30" s="25" t="s">
        <v>40</v>
      </c>
      <c r="F30" s="28" t="s">
        <v>112</v>
      </c>
      <c r="G30" s="29" t="s">
        <v>113</v>
      </c>
      <c r="H30" s="19">
        <v>28</v>
      </c>
      <c r="I30" s="21">
        <v>1269.78</v>
      </c>
    </row>
    <row r="31" spans="1:9" ht="13.8" thickBot="1" x14ac:dyDescent="0.3">
      <c r="A31" s="25" t="s">
        <v>41</v>
      </c>
      <c r="F31" s="28" t="s">
        <v>114</v>
      </c>
      <c r="G31" s="29" t="s">
        <v>115</v>
      </c>
      <c r="H31" s="19">
        <v>29</v>
      </c>
      <c r="I31" s="21">
        <v>1320.58</v>
      </c>
    </row>
    <row r="32" spans="1:9" ht="13.8" thickBot="1" x14ac:dyDescent="0.3">
      <c r="A32" s="25" t="s">
        <v>42</v>
      </c>
      <c r="F32" s="28" t="s">
        <v>116</v>
      </c>
      <c r="G32" s="29" t="s">
        <v>117</v>
      </c>
      <c r="H32" s="19">
        <v>30</v>
      </c>
      <c r="I32" s="21">
        <v>1373.4</v>
      </c>
    </row>
    <row r="33" spans="1:9" ht="13.8" thickBot="1" x14ac:dyDescent="0.3">
      <c r="A33" s="25" t="s">
        <v>43</v>
      </c>
      <c r="F33" s="28" t="s">
        <v>118</v>
      </c>
      <c r="G33" s="29" t="s">
        <v>119</v>
      </c>
      <c r="H33" s="19">
        <v>31</v>
      </c>
      <c r="I33" s="21">
        <v>1428.34</v>
      </c>
    </row>
    <row r="34" spans="1:9" ht="13.8" thickBot="1" x14ac:dyDescent="0.3">
      <c r="A34" s="25" t="s">
        <v>44</v>
      </c>
      <c r="F34" s="28" t="s">
        <v>270</v>
      </c>
      <c r="G34" s="29" t="s">
        <v>271</v>
      </c>
      <c r="H34" s="19">
        <v>32</v>
      </c>
      <c r="I34" s="21">
        <v>1485.46</v>
      </c>
    </row>
    <row r="35" spans="1:9" ht="13.8" thickBot="1" x14ac:dyDescent="0.3">
      <c r="A35" s="25" t="s">
        <v>45</v>
      </c>
      <c r="F35" s="28" t="s">
        <v>120</v>
      </c>
      <c r="G35" s="29" t="s">
        <v>121</v>
      </c>
      <c r="H35" s="19">
        <v>33</v>
      </c>
      <c r="I35" s="21">
        <v>1544.88</v>
      </c>
    </row>
    <row r="36" spans="1:9" ht="13.8" thickBot="1" x14ac:dyDescent="0.3">
      <c r="A36" s="25" t="s">
        <v>46</v>
      </c>
      <c r="F36" s="28" t="s">
        <v>272</v>
      </c>
      <c r="G36" s="29" t="s">
        <v>273</v>
      </c>
      <c r="H36" s="22">
        <v>34</v>
      </c>
      <c r="I36" s="23">
        <v>1606.68</v>
      </c>
    </row>
    <row r="37" spans="1:9" ht="13.8" thickBot="1" x14ac:dyDescent="0.3">
      <c r="A37" s="25" t="s">
        <v>47</v>
      </c>
      <c r="F37" s="28" t="s">
        <v>274</v>
      </c>
      <c r="G37" s="29" t="s">
        <v>275</v>
      </c>
      <c r="H37" s="19">
        <v>35</v>
      </c>
      <c r="I37" s="21">
        <v>1670.94</v>
      </c>
    </row>
    <row r="38" spans="1:9" ht="13.8" thickBot="1" x14ac:dyDescent="0.3">
      <c r="A38" s="25" t="s">
        <v>48</v>
      </c>
      <c r="F38" s="28" t="s">
        <v>122</v>
      </c>
      <c r="G38" s="29" t="s">
        <v>123</v>
      </c>
      <c r="H38" s="19">
        <v>36</v>
      </c>
      <c r="I38" s="21">
        <v>1737.79</v>
      </c>
    </row>
    <row r="39" spans="1:9" ht="13.8" thickBot="1" x14ac:dyDescent="0.3">
      <c r="A39" s="25" t="s">
        <v>49</v>
      </c>
      <c r="F39" s="28" t="s">
        <v>122</v>
      </c>
      <c r="G39" s="29" t="s">
        <v>123</v>
      </c>
      <c r="H39" s="19">
        <v>37</v>
      </c>
      <c r="I39" s="21">
        <v>1807.29</v>
      </c>
    </row>
    <row r="40" spans="1:9" ht="13.8" thickBot="1" x14ac:dyDescent="0.3">
      <c r="A40" s="25" t="s">
        <v>50</v>
      </c>
      <c r="F40" s="28" t="s">
        <v>122</v>
      </c>
      <c r="G40" s="29" t="s">
        <v>123</v>
      </c>
      <c r="H40" s="19">
        <v>38</v>
      </c>
      <c r="I40" s="21">
        <v>1879.59</v>
      </c>
    </row>
    <row r="41" spans="1:9" ht="13.8" thickBot="1" x14ac:dyDescent="0.3">
      <c r="A41" s="25" t="s">
        <v>51</v>
      </c>
      <c r="F41" s="28" t="s">
        <v>124</v>
      </c>
      <c r="G41" s="29" t="s">
        <v>276</v>
      </c>
      <c r="H41" s="19">
        <v>39</v>
      </c>
      <c r="I41" s="21">
        <v>1954.78</v>
      </c>
    </row>
    <row r="42" spans="1:9" ht="13.8" thickBot="1" x14ac:dyDescent="0.3">
      <c r="A42" s="25" t="s">
        <v>52</v>
      </c>
      <c r="F42" s="28" t="s">
        <v>125</v>
      </c>
      <c r="G42" s="29" t="s">
        <v>126</v>
      </c>
      <c r="H42" s="19">
        <v>40</v>
      </c>
      <c r="I42" s="21">
        <v>2032.98</v>
      </c>
    </row>
    <row r="43" spans="1:9" ht="13.8" thickBot="1" x14ac:dyDescent="0.3">
      <c r="A43" s="25" t="s">
        <v>53</v>
      </c>
      <c r="F43" s="28" t="s">
        <v>127</v>
      </c>
      <c r="G43" s="29" t="s">
        <v>128</v>
      </c>
      <c r="H43" s="19">
        <v>41</v>
      </c>
      <c r="I43" s="21">
        <v>2114.29</v>
      </c>
    </row>
    <row r="44" spans="1:9" ht="13.8" thickBot="1" x14ac:dyDescent="0.3">
      <c r="A44" s="25" t="s">
        <v>54</v>
      </c>
      <c r="F44" s="28" t="s">
        <v>129</v>
      </c>
      <c r="G44" s="29" t="s">
        <v>130</v>
      </c>
      <c r="H44" s="19">
        <v>42</v>
      </c>
      <c r="I44" s="21">
        <v>2198.84</v>
      </c>
    </row>
    <row r="45" spans="1:9" ht="13.8" thickBot="1" x14ac:dyDescent="0.3">
      <c r="A45" s="25" t="s">
        <v>55</v>
      </c>
      <c r="F45" s="28" t="s">
        <v>131</v>
      </c>
      <c r="G45" s="29" t="s">
        <v>132</v>
      </c>
      <c r="H45" s="19">
        <v>43</v>
      </c>
      <c r="I45" s="21">
        <v>2286.81</v>
      </c>
    </row>
    <row r="46" spans="1:9" ht="13.8" thickBot="1" x14ac:dyDescent="0.3">
      <c r="A46" s="25" t="s">
        <v>56</v>
      </c>
      <c r="F46" s="28" t="s">
        <v>133</v>
      </c>
      <c r="G46" s="29" t="s">
        <v>134</v>
      </c>
      <c r="H46" s="19">
        <v>44</v>
      </c>
      <c r="I46" s="21">
        <v>2378.2800000000002</v>
      </c>
    </row>
    <row r="47" spans="1:9" ht="13.8" thickBot="1" x14ac:dyDescent="0.3">
      <c r="A47" s="25" t="s">
        <v>57</v>
      </c>
      <c r="F47" s="28" t="s">
        <v>135</v>
      </c>
      <c r="G47" s="29" t="s">
        <v>136</v>
      </c>
      <c r="H47" s="19">
        <v>45</v>
      </c>
      <c r="I47" s="21">
        <v>2473.41</v>
      </c>
    </row>
    <row r="48" spans="1:9" ht="13.8" thickBot="1" x14ac:dyDescent="0.3">
      <c r="A48" s="25" t="s">
        <v>58</v>
      </c>
      <c r="F48" s="28" t="s">
        <v>137</v>
      </c>
      <c r="G48" s="29" t="s">
        <v>138</v>
      </c>
      <c r="H48" s="19">
        <v>46</v>
      </c>
      <c r="I48" s="21">
        <v>2572.34</v>
      </c>
    </row>
    <row r="49" spans="1:9" ht="13.8" thickBot="1" x14ac:dyDescent="0.3">
      <c r="A49" s="25" t="s">
        <v>59</v>
      </c>
      <c r="C49"/>
      <c r="D49"/>
      <c r="F49" s="37" t="s">
        <v>277</v>
      </c>
      <c r="G49" s="38" t="s">
        <v>278</v>
      </c>
      <c r="H49" s="19">
        <v>47</v>
      </c>
      <c r="I49" s="21">
        <v>2675.25</v>
      </c>
    </row>
    <row r="50" spans="1:9" ht="13.8" thickBot="1" x14ac:dyDescent="0.3">
      <c r="A50" s="25" t="s">
        <v>60</v>
      </c>
      <c r="C50"/>
      <c r="D50"/>
      <c r="F50" s="37" t="s">
        <v>279</v>
      </c>
      <c r="G50" s="38" t="s">
        <v>280</v>
      </c>
      <c r="H50" s="19">
        <v>48</v>
      </c>
      <c r="I50" s="21">
        <v>2782.25</v>
      </c>
    </row>
    <row r="51" spans="1:9" ht="13.8" thickBot="1" x14ac:dyDescent="0.3">
      <c r="A51" s="25" t="s">
        <v>61</v>
      </c>
      <c r="C51"/>
      <c r="D51"/>
      <c r="F51" s="37" t="s">
        <v>281</v>
      </c>
      <c r="G51" s="38" t="s">
        <v>282</v>
      </c>
      <c r="H51" s="19">
        <v>49</v>
      </c>
      <c r="I51" s="21">
        <v>2893.54</v>
      </c>
    </row>
    <row r="52" spans="1:9" ht="13.8" thickBot="1" x14ac:dyDescent="0.3">
      <c r="A52" s="25" t="s">
        <v>62</v>
      </c>
      <c r="C52"/>
      <c r="D52"/>
      <c r="F52" s="37" t="s">
        <v>283</v>
      </c>
      <c r="G52" s="38" t="s">
        <v>284</v>
      </c>
      <c r="H52" s="19">
        <v>50</v>
      </c>
      <c r="I52" s="21">
        <v>3009.28</v>
      </c>
    </row>
    <row r="53" spans="1:9" ht="13.8" thickBot="1" x14ac:dyDescent="0.3">
      <c r="A53" s="25" t="s">
        <v>63</v>
      </c>
      <c r="C53"/>
      <c r="D53"/>
      <c r="F53" s="37" t="s">
        <v>324</v>
      </c>
      <c r="G53" s="38" t="s">
        <v>325</v>
      </c>
      <c r="H53" s="19">
        <v>51</v>
      </c>
      <c r="I53" s="21">
        <v>3129.66</v>
      </c>
    </row>
    <row r="54" spans="1:9" ht="13.8" thickBot="1" x14ac:dyDescent="0.3">
      <c r="A54" s="25" t="s">
        <v>64</v>
      </c>
      <c r="C54"/>
      <c r="D54"/>
      <c r="F54" s="37" t="s">
        <v>139</v>
      </c>
      <c r="G54" s="38" t="s">
        <v>140</v>
      </c>
      <c r="H54" s="19">
        <v>52</v>
      </c>
      <c r="I54" s="21">
        <v>3254.84</v>
      </c>
    </row>
    <row r="55" spans="1:9" ht="13.8" thickBot="1" x14ac:dyDescent="0.3">
      <c r="A55" s="25" t="s">
        <v>65</v>
      </c>
      <c r="C55"/>
      <c r="D55"/>
      <c r="F55" s="37" t="s">
        <v>141</v>
      </c>
      <c r="G55" s="38" t="s">
        <v>142</v>
      </c>
      <c r="H55" s="19">
        <v>53</v>
      </c>
      <c r="I55" s="21">
        <v>3385.03</v>
      </c>
    </row>
    <row r="56" spans="1:9" ht="13.8" thickBot="1" x14ac:dyDescent="0.3">
      <c r="A56" s="25" t="s">
        <v>66</v>
      </c>
      <c r="C56"/>
      <c r="D56"/>
      <c r="F56" s="37" t="s">
        <v>143</v>
      </c>
      <c r="G56" s="38" t="s">
        <v>144</v>
      </c>
      <c r="H56" s="19">
        <v>54</v>
      </c>
      <c r="I56" s="21">
        <v>3520.44</v>
      </c>
    </row>
    <row r="57" spans="1:9" ht="13.8" thickBot="1" x14ac:dyDescent="0.3">
      <c r="A57" s="25" t="s">
        <v>67</v>
      </c>
      <c r="C57"/>
      <c r="D57"/>
      <c r="F57" s="37" t="s">
        <v>145</v>
      </c>
      <c r="G57" s="38" t="s">
        <v>146</v>
      </c>
      <c r="H57" s="19">
        <v>55</v>
      </c>
      <c r="I57" s="21">
        <v>3661.25</v>
      </c>
    </row>
    <row r="58" spans="1:9" ht="13.8" thickBot="1" x14ac:dyDescent="0.3">
      <c r="A58" s="25" t="s">
        <v>12</v>
      </c>
      <c r="C58"/>
      <c r="D58"/>
      <c r="F58" s="37" t="s">
        <v>147</v>
      </c>
      <c r="G58" s="38" t="s">
        <v>285</v>
      </c>
      <c r="H58" s="19">
        <v>56</v>
      </c>
      <c r="I58" s="21">
        <v>3807.69</v>
      </c>
    </row>
    <row r="59" spans="1:9" ht="13.8" thickBot="1" x14ac:dyDescent="0.3">
      <c r="A59" s="25" t="s">
        <v>68</v>
      </c>
      <c r="C59"/>
      <c r="D59"/>
      <c r="F59" s="37" t="s">
        <v>148</v>
      </c>
      <c r="G59" s="38" t="s">
        <v>149</v>
      </c>
      <c r="H59" s="19">
        <v>57</v>
      </c>
      <c r="I59" s="21">
        <v>3960.02</v>
      </c>
    </row>
    <row r="60" spans="1:9" ht="13.8" thickBot="1" x14ac:dyDescent="0.3">
      <c r="C60"/>
      <c r="D60"/>
      <c r="F60" s="39" t="s">
        <v>150</v>
      </c>
      <c r="G60" s="40" t="s">
        <v>151</v>
      </c>
      <c r="H60" s="19">
        <v>58</v>
      </c>
      <c r="I60" s="21">
        <v>4118.41</v>
      </c>
    </row>
    <row r="61" spans="1:9" ht="13.8" thickBot="1" x14ac:dyDescent="0.3">
      <c r="C61"/>
      <c r="D61"/>
      <c r="F61" s="37" t="s">
        <v>152</v>
      </c>
      <c r="G61" s="38" t="s">
        <v>153</v>
      </c>
      <c r="H61" s="19">
        <v>59</v>
      </c>
      <c r="I61" s="21">
        <v>4283.1400000000003</v>
      </c>
    </row>
    <row r="62" spans="1:9" ht="13.8" thickBot="1" x14ac:dyDescent="0.3">
      <c r="C62"/>
      <c r="D62"/>
      <c r="F62" s="37" t="s">
        <v>154</v>
      </c>
      <c r="G62" s="38" t="s">
        <v>155</v>
      </c>
      <c r="H62" s="19">
        <v>60</v>
      </c>
      <c r="I62" s="21">
        <v>4454.47</v>
      </c>
    </row>
    <row r="63" spans="1:9" ht="13.8" thickBot="1" x14ac:dyDescent="0.3">
      <c r="C63"/>
      <c r="D63"/>
      <c r="F63" s="37" t="s">
        <v>156</v>
      </c>
      <c r="G63" s="38" t="s">
        <v>157</v>
      </c>
      <c r="H63" s="19">
        <v>61</v>
      </c>
      <c r="I63" s="21">
        <v>4632.6400000000003</v>
      </c>
    </row>
    <row r="64" spans="1:9" ht="13.8" thickBot="1" x14ac:dyDescent="0.3">
      <c r="C64"/>
      <c r="D64"/>
      <c r="F64" s="37" t="s">
        <v>158</v>
      </c>
      <c r="G64" s="38" t="s">
        <v>159</v>
      </c>
      <c r="H64" s="19">
        <v>62</v>
      </c>
      <c r="I64" s="21">
        <v>4817.96</v>
      </c>
    </row>
    <row r="65" spans="3:9" ht="13.8" thickBot="1" x14ac:dyDescent="0.3">
      <c r="C65"/>
      <c r="D65"/>
      <c r="F65" s="37" t="s">
        <v>160</v>
      </c>
      <c r="G65" s="38" t="s">
        <v>161</v>
      </c>
      <c r="H65" s="19">
        <v>63</v>
      </c>
      <c r="I65" s="21">
        <v>5010.67</v>
      </c>
    </row>
    <row r="66" spans="3:9" ht="13.8" thickBot="1" x14ac:dyDescent="0.3">
      <c r="C66"/>
      <c r="D66"/>
      <c r="F66" s="37" t="s">
        <v>162</v>
      </c>
      <c r="G66" s="38" t="s">
        <v>163</v>
      </c>
      <c r="H66" s="19">
        <v>64</v>
      </c>
      <c r="I66" s="21">
        <v>5211.1000000000004</v>
      </c>
    </row>
    <row r="67" spans="3:9" ht="13.8" thickBot="1" x14ac:dyDescent="0.3">
      <c r="C67"/>
      <c r="D67"/>
      <c r="F67" s="37" t="s">
        <v>164</v>
      </c>
      <c r="G67" s="38" t="s">
        <v>165</v>
      </c>
      <c r="H67" s="19">
        <v>65</v>
      </c>
      <c r="I67" s="21">
        <v>5419.54</v>
      </c>
    </row>
    <row r="68" spans="3:9" x14ac:dyDescent="0.25">
      <c r="C68"/>
      <c r="D68"/>
      <c r="F68" s="37" t="s">
        <v>166</v>
      </c>
      <c r="G68" s="38" t="s">
        <v>167</v>
      </c>
      <c r="H68"/>
    </row>
    <row r="69" spans="3:9" x14ac:dyDescent="0.25">
      <c r="C69"/>
      <c r="D69"/>
      <c r="F69" s="37" t="s">
        <v>168</v>
      </c>
      <c r="G69" s="38" t="s">
        <v>169</v>
      </c>
      <c r="H69"/>
    </row>
    <row r="70" spans="3:9" x14ac:dyDescent="0.25">
      <c r="C70"/>
      <c r="D70"/>
      <c r="F70" s="37" t="s">
        <v>170</v>
      </c>
      <c r="G70" s="38" t="s">
        <v>171</v>
      </c>
      <c r="H70"/>
    </row>
    <row r="71" spans="3:9" x14ac:dyDescent="0.25">
      <c r="C71"/>
      <c r="D71"/>
      <c r="F71" s="37" t="s">
        <v>172</v>
      </c>
      <c r="G71" s="38" t="s">
        <v>173</v>
      </c>
      <c r="H71"/>
    </row>
    <row r="72" spans="3:9" x14ac:dyDescent="0.25">
      <c r="C72"/>
      <c r="D72"/>
      <c r="F72" s="37" t="s">
        <v>174</v>
      </c>
      <c r="G72" s="38" t="s">
        <v>175</v>
      </c>
      <c r="H72"/>
    </row>
    <row r="73" spans="3:9" x14ac:dyDescent="0.25">
      <c r="C73"/>
      <c r="D73"/>
      <c r="F73" s="37" t="s">
        <v>176</v>
      </c>
      <c r="G73" s="38" t="s">
        <v>177</v>
      </c>
      <c r="H73"/>
    </row>
    <row r="74" spans="3:9" x14ac:dyDescent="0.25">
      <c r="C74"/>
      <c r="D74"/>
      <c r="F74" s="37" t="s">
        <v>178</v>
      </c>
      <c r="G74" s="38" t="s">
        <v>179</v>
      </c>
      <c r="H74"/>
    </row>
    <row r="75" spans="3:9" x14ac:dyDescent="0.25">
      <c r="C75"/>
      <c r="D75"/>
      <c r="F75" s="37" t="s">
        <v>180</v>
      </c>
      <c r="G75" s="38" t="s">
        <v>181</v>
      </c>
      <c r="H75"/>
    </row>
    <row r="76" spans="3:9" x14ac:dyDescent="0.25">
      <c r="C76"/>
      <c r="D76"/>
      <c r="F76" s="37" t="s">
        <v>182</v>
      </c>
      <c r="G76" s="38" t="s">
        <v>183</v>
      </c>
      <c r="H76"/>
    </row>
    <row r="77" spans="3:9" x14ac:dyDescent="0.25">
      <c r="C77"/>
      <c r="D77"/>
      <c r="F77" s="37" t="s">
        <v>184</v>
      </c>
      <c r="G77" s="38" t="s">
        <v>185</v>
      </c>
      <c r="H77"/>
    </row>
    <row r="78" spans="3:9" x14ac:dyDescent="0.25">
      <c r="C78"/>
      <c r="D78"/>
      <c r="F78" s="37" t="s">
        <v>186</v>
      </c>
      <c r="G78" s="38" t="s">
        <v>187</v>
      </c>
      <c r="H78"/>
    </row>
    <row r="79" spans="3:9" x14ac:dyDescent="0.25">
      <c r="C79"/>
      <c r="D79"/>
      <c r="F79" s="37" t="s">
        <v>188</v>
      </c>
      <c r="G79" s="38" t="s">
        <v>189</v>
      </c>
      <c r="H79"/>
    </row>
    <row r="80" spans="3:9" x14ac:dyDescent="0.25">
      <c r="C80"/>
      <c r="D80"/>
      <c r="F80" s="37" t="s">
        <v>190</v>
      </c>
      <c r="G80" s="38" t="s">
        <v>191</v>
      </c>
      <c r="H80"/>
    </row>
    <row r="81" spans="3:8" x14ac:dyDescent="0.25">
      <c r="C81"/>
      <c r="D81"/>
      <c r="F81" s="37" t="s">
        <v>192</v>
      </c>
      <c r="G81" s="38" t="s">
        <v>286</v>
      </c>
      <c r="H81"/>
    </row>
    <row r="82" spans="3:8" x14ac:dyDescent="0.25">
      <c r="C82"/>
      <c r="D82"/>
      <c r="F82" s="39" t="s">
        <v>193</v>
      </c>
      <c r="G82" s="40" t="s">
        <v>287</v>
      </c>
      <c r="H82"/>
    </row>
    <row r="83" spans="3:8" x14ac:dyDescent="0.25">
      <c r="C83"/>
      <c r="D83"/>
      <c r="F83" s="37" t="s">
        <v>326</v>
      </c>
      <c r="G83" s="38" t="s">
        <v>327</v>
      </c>
      <c r="H83"/>
    </row>
    <row r="84" spans="3:8" x14ac:dyDescent="0.25">
      <c r="C84"/>
      <c r="D84"/>
      <c r="F84" s="37" t="s">
        <v>328</v>
      </c>
      <c r="G84" s="38" t="s">
        <v>329</v>
      </c>
      <c r="H84"/>
    </row>
    <row r="85" spans="3:8" x14ac:dyDescent="0.25">
      <c r="C85"/>
      <c r="D85"/>
      <c r="F85" s="37" t="s">
        <v>330</v>
      </c>
      <c r="G85" s="38" t="s">
        <v>331</v>
      </c>
      <c r="H85"/>
    </row>
    <row r="86" spans="3:8" x14ac:dyDescent="0.25">
      <c r="C86"/>
      <c r="D86"/>
      <c r="F86" s="37" t="s">
        <v>332</v>
      </c>
      <c r="G86" s="38" t="s">
        <v>333</v>
      </c>
      <c r="H86"/>
    </row>
    <row r="87" spans="3:8" x14ac:dyDescent="0.25">
      <c r="C87"/>
      <c r="D87"/>
      <c r="F87" s="37" t="s">
        <v>334</v>
      </c>
      <c r="G87" s="38" t="s">
        <v>335</v>
      </c>
      <c r="H87"/>
    </row>
    <row r="88" spans="3:8" x14ac:dyDescent="0.25">
      <c r="C88"/>
      <c r="D88"/>
      <c r="F88" s="37" t="s">
        <v>336</v>
      </c>
      <c r="G88" s="38" t="s">
        <v>337</v>
      </c>
      <c r="H88"/>
    </row>
    <row r="89" spans="3:8" x14ac:dyDescent="0.25">
      <c r="C89"/>
      <c r="D89"/>
      <c r="F89" s="37" t="s">
        <v>338</v>
      </c>
      <c r="G89" s="38" t="s">
        <v>339</v>
      </c>
      <c r="H89"/>
    </row>
    <row r="90" spans="3:8" x14ac:dyDescent="0.25">
      <c r="C90"/>
      <c r="D90"/>
      <c r="F90" s="37" t="s">
        <v>340</v>
      </c>
      <c r="G90" s="38" t="s">
        <v>341</v>
      </c>
      <c r="H90"/>
    </row>
    <row r="91" spans="3:8" x14ac:dyDescent="0.25">
      <c r="C91"/>
      <c r="D91"/>
      <c r="F91" s="37" t="s">
        <v>342</v>
      </c>
      <c r="G91" s="38" t="s">
        <v>343</v>
      </c>
      <c r="H91"/>
    </row>
    <row r="92" spans="3:8" x14ac:dyDescent="0.25">
      <c r="C92"/>
      <c r="D92"/>
      <c r="F92" s="39" t="s">
        <v>194</v>
      </c>
      <c r="G92" s="40" t="s">
        <v>195</v>
      </c>
      <c r="H92"/>
    </row>
    <row r="93" spans="3:8" x14ac:dyDescent="0.25">
      <c r="C93"/>
      <c r="D93"/>
      <c r="F93" s="37" t="s">
        <v>196</v>
      </c>
      <c r="G93" s="38" t="s">
        <v>197</v>
      </c>
      <c r="H93"/>
    </row>
    <row r="94" spans="3:8" x14ac:dyDescent="0.25">
      <c r="C94"/>
      <c r="D94"/>
      <c r="F94" s="37" t="s">
        <v>198</v>
      </c>
      <c r="G94" s="38" t="s">
        <v>199</v>
      </c>
      <c r="H94"/>
    </row>
    <row r="95" spans="3:8" x14ac:dyDescent="0.25">
      <c r="C95"/>
      <c r="D95"/>
      <c r="F95" s="37" t="s">
        <v>200</v>
      </c>
      <c r="G95" s="38" t="s">
        <v>201</v>
      </c>
      <c r="H95"/>
    </row>
    <row r="96" spans="3:8" x14ac:dyDescent="0.25">
      <c r="C96"/>
      <c r="D96"/>
      <c r="F96" s="37" t="s">
        <v>202</v>
      </c>
      <c r="G96" s="38" t="s">
        <v>203</v>
      </c>
      <c r="H96"/>
    </row>
    <row r="97" spans="3:8" x14ac:dyDescent="0.25">
      <c r="C97"/>
      <c r="D97"/>
      <c r="F97" s="37" t="s">
        <v>204</v>
      </c>
      <c r="G97" s="38" t="s">
        <v>205</v>
      </c>
      <c r="H97"/>
    </row>
    <row r="98" spans="3:8" x14ac:dyDescent="0.25">
      <c r="C98"/>
      <c r="D98"/>
      <c r="F98" s="37" t="s">
        <v>206</v>
      </c>
      <c r="G98" s="38" t="s">
        <v>207</v>
      </c>
      <c r="H98"/>
    </row>
    <row r="99" spans="3:8" x14ac:dyDescent="0.25">
      <c r="C99"/>
      <c r="D99"/>
      <c r="F99" s="37" t="s">
        <v>208</v>
      </c>
      <c r="G99" s="38" t="s">
        <v>209</v>
      </c>
      <c r="H99"/>
    </row>
    <row r="100" spans="3:8" x14ac:dyDescent="0.25">
      <c r="C100"/>
      <c r="D100"/>
      <c r="F100" s="37" t="s">
        <v>210</v>
      </c>
      <c r="G100" s="38" t="s">
        <v>211</v>
      </c>
      <c r="H100"/>
    </row>
    <row r="101" spans="3:8" x14ac:dyDescent="0.25">
      <c r="C101"/>
      <c r="D101"/>
      <c r="F101" s="37" t="s">
        <v>212</v>
      </c>
      <c r="G101" s="38" t="s">
        <v>213</v>
      </c>
      <c r="H101"/>
    </row>
    <row r="102" spans="3:8" x14ac:dyDescent="0.25">
      <c r="C102"/>
      <c r="D102"/>
      <c r="F102" s="37" t="s">
        <v>214</v>
      </c>
      <c r="G102" s="38" t="s">
        <v>215</v>
      </c>
      <c r="H102"/>
    </row>
    <row r="103" spans="3:8" x14ac:dyDescent="0.25">
      <c r="C103"/>
      <c r="D103"/>
      <c r="F103" s="37" t="s">
        <v>216</v>
      </c>
      <c r="G103" s="38" t="s">
        <v>217</v>
      </c>
      <c r="H103"/>
    </row>
    <row r="104" spans="3:8" x14ac:dyDescent="0.25">
      <c r="C104"/>
      <c r="D104"/>
      <c r="F104" s="37" t="s">
        <v>218</v>
      </c>
      <c r="G104" s="38" t="s">
        <v>219</v>
      </c>
      <c r="H104"/>
    </row>
    <row r="105" spans="3:8" x14ac:dyDescent="0.25">
      <c r="C105"/>
      <c r="D105"/>
      <c r="F105" s="37" t="s">
        <v>220</v>
      </c>
      <c r="G105" s="38" t="s">
        <v>221</v>
      </c>
      <c r="H105"/>
    </row>
    <row r="106" spans="3:8" x14ac:dyDescent="0.25">
      <c r="C106"/>
      <c r="D106"/>
      <c r="F106" s="37" t="s">
        <v>222</v>
      </c>
      <c r="G106" s="38" t="s">
        <v>223</v>
      </c>
      <c r="H106"/>
    </row>
    <row r="107" spans="3:8" x14ac:dyDescent="0.25">
      <c r="C107"/>
      <c r="D107"/>
      <c r="F107" s="37" t="s">
        <v>224</v>
      </c>
      <c r="G107" s="38" t="s">
        <v>225</v>
      </c>
    </row>
    <row r="108" spans="3:8" x14ac:dyDescent="0.25">
      <c r="C108"/>
      <c r="D108"/>
      <c r="F108" s="37" t="s">
        <v>226</v>
      </c>
      <c r="G108" s="38" t="s">
        <v>227</v>
      </c>
    </row>
    <row r="109" spans="3:8" x14ac:dyDescent="0.25">
      <c r="C109"/>
      <c r="D109"/>
      <c r="F109" s="37" t="s">
        <v>228</v>
      </c>
      <c r="G109" s="38" t="s">
        <v>229</v>
      </c>
    </row>
    <row r="110" spans="3:8" x14ac:dyDescent="0.25">
      <c r="C110"/>
      <c r="D110"/>
      <c r="F110" s="37" t="s">
        <v>230</v>
      </c>
      <c r="G110" s="38" t="s">
        <v>231</v>
      </c>
    </row>
    <row r="111" spans="3:8" x14ac:dyDescent="0.25">
      <c r="C111"/>
      <c r="D111"/>
      <c r="F111" s="37" t="s">
        <v>232</v>
      </c>
      <c r="G111" s="38" t="s">
        <v>233</v>
      </c>
    </row>
    <row r="112" spans="3:8" x14ac:dyDescent="0.25">
      <c r="C112"/>
      <c r="D112"/>
      <c r="F112" s="37" t="s">
        <v>234</v>
      </c>
      <c r="G112" s="38" t="s">
        <v>235</v>
      </c>
    </row>
    <row r="113" spans="3:7" x14ac:dyDescent="0.25">
      <c r="C113"/>
      <c r="D113"/>
      <c r="F113" s="37" t="s">
        <v>236</v>
      </c>
      <c r="G113" s="38" t="s">
        <v>237</v>
      </c>
    </row>
    <row r="114" spans="3:7" x14ac:dyDescent="0.25">
      <c r="C114"/>
      <c r="D114"/>
      <c r="F114" s="37" t="s">
        <v>238</v>
      </c>
      <c r="G114" s="38" t="s">
        <v>239</v>
      </c>
    </row>
    <row r="115" spans="3:7" x14ac:dyDescent="0.25">
      <c r="C115"/>
      <c r="D115"/>
      <c r="F115" s="37" t="s">
        <v>240</v>
      </c>
      <c r="G115" s="38" t="s">
        <v>241</v>
      </c>
    </row>
    <row r="116" spans="3:7" x14ac:dyDescent="0.25">
      <c r="C116"/>
      <c r="D116"/>
      <c r="F116" s="37" t="s">
        <v>242</v>
      </c>
      <c r="G116" s="38" t="s">
        <v>243</v>
      </c>
    </row>
    <row r="117" spans="3:7" x14ac:dyDescent="0.25">
      <c r="C117"/>
      <c r="D117"/>
      <c r="F117" s="37" t="s">
        <v>244</v>
      </c>
      <c r="G117" s="38" t="s">
        <v>245</v>
      </c>
    </row>
    <row r="118" spans="3:7" x14ac:dyDescent="0.25">
      <c r="C118"/>
      <c r="D118"/>
      <c r="F118" s="37" t="s">
        <v>246</v>
      </c>
      <c r="G118" s="38" t="s">
        <v>247</v>
      </c>
    </row>
    <row r="119" spans="3:7" x14ac:dyDescent="0.25">
      <c r="C119"/>
      <c r="D119"/>
      <c r="F119" s="39" t="s">
        <v>248</v>
      </c>
      <c r="G119" s="40" t="s">
        <v>249</v>
      </c>
    </row>
    <row r="120" spans="3:7" x14ac:dyDescent="0.25">
      <c r="C120"/>
      <c r="D120"/>
      <c r="F120" s="37" t="s">
        <v>250</v>
      </c>
      <c r="G120" s="38" t="s">
        <v>251</v>
      </c>
    </row>
    <row r="121" spans="3:7" x14ac:dyDescent="0.25">
      <c r="C121"/>
      <c r="D121"/>
      <c r="F121" s="37" t="s">
        <v>252</v>
      </c>
      <c r="G121" s="38" t="s">
        <v>253</v>
      </c>
    </row>
    <row r="122" spans="3:7" x14ac:dyDescent="0.25">
      <c r="C122"/>
      <c r="D122"/>
      <c r="F122" s="37" t="s">
        <v>254</v>
      </c>
      <c r="G122" s="38" t="s">
        <v>255</v>
      </c>
    </row>
    <row r="123" spans="3:7" x14ac:dyDescent="0.25">
      <c r="C123"/>
      <c r="D123"/>
      <c r="F123" s="37" t="s">
        <v>256</v>
      </c>
      <c r="G123" s="38" t="s">
        <v>257</v>
      </c>
    </row>
    <row r="124" spans="3:7" x14ac:dyDescent="0.25">
      <c r="C124"/>
      <c r="D124"/>
      <c r="F124" s="37" t="s">
        <v>258</v>
      </c>
      <c r="G124" s="38" t="s">
        <v>259</v>
      </c>
    </row>
    <row r="125" spans="3:7" x14ac:dyDescent="0.25">
      <c r="C125"/>
      <c r="D125"/>
      <c r="F125" s="37" t="s">
        <v>260</v>
      </c>
      <c r="G125" s="38" t="s">
        <v>261</v>
      </c>
    </row>
    <row r="126" spans="3:7" x14ac:dyDescent="0.25">
      <c r="C126"/>
      <c r="D126"/>
      <c r="F126" s="37" t="s">
        <v>288</v>
      </c>
      <c r="G126" s="38" t="s">
        <v>289</v>
      </c>
    </row>
    <row r="127" spans="3:7" x14ac:dyDescent="0.25">
      <c r="C127"/>
      <c r="D127"/>
      <c r="F127" s="37" t="s">
        <v>290</v>
      </c>
      <c r="G127" s="38" t="s">
        <v>291</v>
      </c>
    </row>
    <row r="128" spans="3:7" x14ac:dyDescent="0.25">
      <c r="C128"/>
      <c r="D128"/>
      <c r="F128" s="37" t="s">
        <v>292</v>
      </c>
      <c r="G128" s="38" t="s">
        <v>293</v>
      </c>
    </row>
    <row r="129" spans="3:7" x14ac:dyDescent="0.25">
      <c r="C129"/>
      <c r="D129"/>
      <c r="F129" s="37" t="s">
        <v>294</v>
      </c>
      <c r="G129" s="38" t="s">
        <v>295</v>
      </c>
    </row>
    <row r="130" spans="3:7" x14ac:dyDescent="0.25">
      <c r="C130"/>
      <c r="D130"/>
      <c r="F130" s="37" t="s">
        <v>296</v>
      </c>
      <c r="G130" s="38" t="s">
        <v>297</v>
      </c>
    </row>
    <row r="131" spans="3:7" x14ac:dyDescent="0.25">
      <c r="C131"/>
      <c r="D131"/>
      <c r="F131" s="37" t="s">
        <v>298</v>
      </c>
      <c r="G131" s="38" t="s">
        <v>299</v>
      </c>
    </row>
    <row r="132" spans="3:7" x14ac:dyDescent="0.25">
      <c r="C132"/>
      <c r="D132"/>
      <c r="F132" s="37" t="s">
        <v>344</v>
      </c>
      <c r="G132" s="41" t="s">
        <v>345</v>
      </c>
    </row>
    <row r="133" spans="3:7" x14ac:dyDescent="0.25">
      <c r="C133"/>
      <c r="D133"/>
      <c r="F133" s="37" t="s">
        <v>346</v>
      </c>
      <c r="G133" s="41" t="s">
        <v>347</v>
      </c>
    </row>
    <row r="134" spans="3:7" x14ac:dyDescent="0.25">
      <c r="C134"/>
      <c r="D134"/>
      <c r="F134" s="37" t="s">
        <v>348</v>
      </c>
      <c r="G134" s="41" t="s">
        <v>349</v>
      </c>
    </row>
    <row r="135" spans="3:7" x14ac:dyDescent="0.25">
      <c r="C135"/>
      <c r="D135"/>
      <c r="F135" s="37" t="s">
        <v>350</v>
      </c>
      <c r="G135" s="41" t="s">
        <v>351</v>
      </c>
    </row>
    <row r="136" spans="3:7" x14ac:dyDescent="0.25">
      <c r="C136"/>
      <c r="D136"/>
      <c r="F136" s="37" t="s">
        <v>352</v>
      </c>
      <c r="G136" s="41" t="s">
        <v>353</v>
      </c>
    </row>
    <row r="137" spans="3:7" x14ac:dyDescent="0.25">
      <c r="C137"/>
      <c r="D137"/>
      <c r="F137" s="37" t="s">
        <v>354</v>
      </c>
      <c r="G137" s="41" t="s">
        <v>355</v>
      </c>
    </row>
    <row r="138" spans="3:7" x14ac:dyDescent="0.25">
      <c r="C138"/>
      <c r="D138"/>
      <c r="F138" s="37" t="s">
        <v>356</v>
      </c>
      <c r="G138" s="41" t="s">
        <v>357</v>
      </c>
    </row>
    <row r="139" spans="3:7" x14ac:dyDescent="0.25">
      <c r="C139"/>
      <c r="D139"/>
      <c r="F139" s="37" t="s">
        <v>358</v>
      </c>
      <c r="G139" s="41" t="s">
        <v>359</v>
      </c>
    </row>
    <row r="140" spans="3:7" x14ac:dyDescent="0.25">
      <c r="C140"/>
      <c r="D140"/>
      <c r="F140" s="37" t="s">
        <v>360</v>
      </c>
      <c r="G140" s="41" t="s">
        <v>361</v>
      </c>
    </row>
    <row r="141" spans="3:7" x14ac:dyDescent="0.25">
      <c r="C141"/>
      <c r="D141"/>
      <c r="F141" s="37" t="s">
        <v>362</v>
      </c>
      <c r="G141" s="41" t="s">
        <v>363</v>
      </c>
    </row>
    <row r="142" spans="3:7" x14ac:dyDescent="0.25">
      <c r="C142"/>
      <c r="D142"/>
      <c r="F142" s="37" t="s">
        <v>364</v>
      </c>
      <c r="G142" s="41" t="s">
        <v>365</v>
      </c>
    </row>
    <row r="143" spans="3:7" x14ac:dyDescent="0.25">
      <c r="C143"/>
      <c r="D143"/>
      <c r="F143" s="37" t="s">
        <v>366</v>
      </c>
      <c r="G143" s="41" t="s">
        <v>367</v>
      </c>
    </row>
    <row r="144" spans="3:7" x14ac:dyDescent="0.25">
      <c r="C144"/>
      <c r="D144"/>
      <c r="F144" s="37" t="s">
        <v>300</v>
      </c>
      <c r="G144" s="41" t="s">
        <v>301</v>
      </c>
    </row>
    <row r="145" spans="3:7" x14ac:dyDescent="0.25">
      <c r="C145"/>
      <c r="D145"/>
      <c r="F145" s="37" t="s">
        <v>302</v>
      </c>
      <c r="G145" s="41" t="s">
        <v>303</v>
      </c>
    </row>
    <row r="146" spans="3:7" x14ac:dyDescent="0.25">
      <c r="C146"/>
      <c r="D146"/>
      <c r="F146" s="37" t="s">
        <v>304</v>
      </c>
      <c r="G146" s="41" t="s">
        <v>305</v>
      </c>
    </row>
    <row r="147" spans="3:7" x14ac:dyDescent="0.25">
      <c r="C147"/>
      <c r="D147"/>
      <c r="F147" s="37" t="s">
        <v>306</v>
      </c>
      <c r="G147" s="41" t="s">
        <v>307</v>
      </c>
    </row>
    <row r="148" spans="3:7" x14ac:dyDescent="0.25">
      <c r="C148"/>
      <c r="D148"/>
      <c r="F148" s="37" t="s">
        <v>308</v>
      </c>
      <c r="G148" s="41" t="s">
        <v>309</v>
      </c>
    </row>
    <row r="149" spans="3:7" x14ac:dyDescent="0.25">
      <c r="F149" s="37" t="s">
        <v>310</v>
      </c>
      <c r="G149" s="41" t="s">
        <v>311</v>
      </c>
    </row>
    <row r="150" spans="3:7" x14ac:dyDescent="0.25">
      <c r="F150" s="37" t="s">
        <v>312</v>
      </c>
      <c r="G150" s="41" t="s">
        <v>313</v>
      </c>
    </row>
    <row r="151" spans="3:7" x14ac:dyDescent="0.25">
      <c r="F151" s="37" t="s">
        <v>314</v>
      </c>
      <c r="G151" s="41" t="s">
        <v>315</v>
      </c>
    </row>
    <row r="152" spans="3:7" x14ac:dyDescent="0.25">
      <c r="F152" s="37" t="s">
        <v>316</v>
      </c>
      <c r="G152" s="41" t="s">
        <v>317</v>
      </c>
    </row>
    <row r="153" spans="3:7" x14ac:dyDescent="0.25">
      <c r="F153" s="51" t="s">
        <v>386</v>
      </c>
      <c r="G153" s="41" t="s">
        <v>387</v>
      </c>
    </row>
    <row r="154" spans="3:7" x14ac:dyDescent="0.25">
      <c r="F154" s="51" t="s">
        <v>391</v>
      </c>
      <c r="G154" s="41" t="s">
        <v>388</v>
      </c>
    </row>
    <row r="155" spans="3:7" x14ac:dyDescent="0.25">
      <c r="F155" s="51" t="s">
        <v>392</v>
      </c>
      <c r="G155" s="41" t="s">
        <v>389</v>
      </c>
    </row>
    <row r="156" spans="3:7" x14ac:dyDescent="0.25">
      <c r="F156" s="51" t="s">
        <v>393</v>
      </c>
      <c r="G156" s="41" t="s">
        <v>390</v>
      </c>
    </row>
  </sheetData>
  <sheetProtection algorithmName="SHA-512" hashValue="xz7OmYBjAhySWNA/OycTq+KCSqj/SM/Xa9dLp7N5GsHjvTLBXvwS/pLRRNtwMLSvYPqpKdkyKnpeMp7R+/+gaA==" saltValue="F3CKTOaF2XIUPBP499BF2g==" spinCount="100000" sheet="1" selectLockedCells="1"/>
  <phoneticPr fontId="7"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C817B1A642FE44091785BB811B33B62" ma:contentTypeVersion="16" ma:contentTypeDescription="Ustvari nov dokument." ma:contentTypeScope="" ma:versionID="a55c515d01cdf2a807ffcbe174ff99a1">
  <xsd:schema xmlns:xsd="http://www.w3.org/2001/XMLSchema" xmlns:xs="http://www.w3.org/2001/XMLSchema" xmlns:p="http://schemas.microsoft.com/office/2006/metadata/properties" xmlns:ns2="77642908-0165-40a8-b71e-39f1024eaea6" xmlns:ns3="c59cd550-35e2-404c-bee9-8fd5bbdb2352" targetNamespace="http://schemas.microsoft.com/office/2006/metadata/properties" ma:root="true" ma:fieldsID="78ed8e237a355390213afb16a062be8f" ns2:_="" ns3:_="">
    <xsd:import namespace="77642908-0165-40a8-b71e-39f1024eaea6"/>
    <xsd:import namespace="c59cd550-35e2-404c-bee9-8fd5bbdb235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642908-0165-40a8-b71e-39f1024eae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Oznake slike" ma:readOnly="false" ma:fieldId="{5cf76f15-5ced-4ddc-b409-7134ff3c332f}" ma:taxonomyMulti="true" ma:sspId="60653609-4b9c-4d46-a784-38eed82a2b7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59cd550-35e2-404c-bee9-8fd5bbdb2352" elementFormDefault="qualified">
    <xsd:import namespace="http://schemas.microsoft.com/office/2006/documentManagement/types"/>
    <xsd:import namespace="http://schemas.microsoft.com/office/infopath/2007/PartnerControls"/>
    <xsd:element name="SharedWithUsers" ma:index="12" nillable="true" ma:displayName="V skupni rabi z"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V skupni rabi s podrobnostmi" ma:internalName="SharedWithDetails" ma:readOnly="true">
      <xsd:simpleType>
        <xsd:restriction base="dms:Note">
          <xsd:maxLength value="255"/>
        </xsd:restriction>
      </xsd:simpleType>
    </xsd:element>
    <xsd:element name="TaxCatchAll" ma:index="23" nillable="true" ma:displayName="Taxonomy Catch All Column" ma:hidden="true" ma:list="{575d6004-e889-4637-8e2e-c9b762f16cd4}" ma:internalName="TaxCatchAll" ma:showField="CatchAllData" ma:web="c59cd550-35e2-404c-bee9-8fd5bbdb235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57F101-6AA5-4A2A-8B39-3C39F262774B}"/>
</file>

<file path=customXml/itemProps2.xml><?xml version="1.0" encoding="utf-8"?>
<ds:datastoreItem xmlns:ds="http://schemas.openxmlformats.org/officeDocument/2006/customXml" ds:itemID="{5ADD8F2C-B792-4649-A413-D2929EA5A6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7</vt:i4>
      </vt:variant>
    </vt:vector>
  </HeadingPairs>
  <TitlesOfParts>
    <vt:vector size="7" baseType="lpstr">
      <vt:lpstr>POD_PO za ADM</vt:lpstr>
      <vt:lpstr>POD_PO za OŠD</vt:lpstr>
      <vt:lpstr>POD_PO za GIN</vt:lpstr>
      <vt:lpstr>POD_PO za ZOB za ODR</vt:lpstr>
      <vt:lpstr>POD_PO za ZOB za MLAD</vt:lpstr>
      <vt:lpstr>POD_PO za ZOB za ŠTUD</vt:lpstr>
      <vt:lpstr>Šifranti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Alenka Sušnik Goričan</dc:creator>
  <cp:lastModifiedBy>Alenka Sušnik Goričan</cp:lastModifiedBy>
  <cp:lastPrinted>2022-10-18T12:24:14Z</cp:lastPrinted>
  <dcterms:created xsi:type="dcterms:W3CDTF">2018-07-13T09:14:53Z</dcterms:created>
  <dcterms:modified xsi:type="dcterms:W3CDTF">2022-11-10T08:08:27Z</dcterms:modified>
</cp:coreProperties>
</file>